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ovid 19" sheetId="14" r:id="rId1"/>
    <sheet name="Taxa pe lacomie" sheetId="11" r:id="rId2"/>
    <sheet name="BREXIT (3)" sheetId="10" r:id="rId3"/>
    <sheet name="BREXIT (2)" sheetId="8" r:id="rId4"/>
    <sheet name="BREXIT" sheetId="6" r:id="rId5"/>
    <sheet name="Alegerile prezidentiale 2014" sheetId="2" r:id="rId6"/>
    <sheet name="Sheet2" sheetId="12" r:id="rId7"/>
    <sheet name="Sheet3" sheetId="13" r:id="rId8"/>
  </sheets>
  <calcPr calcId="144525"/>
</workbook>
</file>

<file path=xl/calcChain.xml><?xml version="1.0" encoding="utf-8"?>
<calcChain xmlns="http://schemas.openxmlformats.org/spreadsheetml/2006/main">
  <c r="L283" i="14" l="1"/>
  <c r="K283" i="14"/>
  <c r="L282" i="14"/>
  <c r="K282" i="14"/>
  <c r="L281" i="14"/>
  <c r="K281" i="14"/>
  <c r="L280" i="14"/>
  <c r="K280" i="14"/>
  <c r="L279" i="14"/>
  <c r="K279" i="14"/>
  <c r="L278" i="14"/>
  <c r="K278" i="14"/>
  <c r="L277" i="14"/>
  <c r="K277" i="14"/>
  <c r="L276" i="14"/>
  <c r="K276" i="14"/>
  <c r="L275" i="14"/>
  <c r="K275" i="14"/>
  <c r="L274" i="14"/>
  <c r="K274" i="14"/>
  <c r="L273" i="14"/>
  <c r="K273" i="14"/>
  <c r="L272" i="14"/>
  <c r="K272" i="14"/>
  <c r="L271" i="14"/>
  <c r="K271" i="14"/>
  <c r="L270" i="14"/>
  <c r="K270" i="14"/>
  <c r="L269" i="14"/>
  <c r="K269" i="14"/>
  <c r="L268" i="14"/>
  <c r="K268" i="14"/>
  <c r="L267" i="14"/>
  <c r="K267" i="14"/>
  <c r="L266" i="14"/>
  <c r="K266" i="14"/>
  <c r="L265" i="14"/>
  <c r="K265" i="14"/>
  <c r="L264" i="14"/>
  <c r="K264" i="14"/>
  <c r="L263" i="14"/>
  <c r="K263" i="14"/>
  <c r="L262" i="14"/>
  <c r="K262" i="14"/>
  <c r="L261" i="14"/>
  <c r="K261" i="14"/>
  <c r="L260" i="14"/>
  <c r="K260" i="14"/>
  <c r="L259" i="14"/>
  <c r="K259" i="14"/>
  <c r="L258" i="14"/>
  <c r="K258" i="14"/>
  <c r="L257" i="14"/>
  <c r="K257" i="14"/>
  <c r="L256" i="14"/>
  <c r="K256" i="14"/>
  <c r="L255" i="14"/>
  <c r="K255" i="14"/>
  <c r="L254" i="14"/>
  <c r="K254" i="14"/>
  <c r="L253" i="14"/>
  <c r="K253" i="14"/>
  <c r="L252" i="14"/>
  <c r="K252" i="14"/>
  <c r="L251" i="14"/>
  <c r="K251" i="14"/>
  <c r="L250" i="14"/>
  <c r="K250" i="14"/>
  <c r="L249" i="14"/>
  <c r="K249" i="14"/>
  <c r="L248" i="14"/>
  <c r="K248" i="14"/>
  <c r="L247" i="14"/>
  <c r="K247" i="14"/>
  <c r="L246" i="14"/>
  <c r="K246" i="14"/>
  <c r="L245" i="14"/>
  <c r="K245" i="14"/>
  <c r="L244" i="14"/>
  <c r="K244" i="14"/>
  <c r="L243" i="14"/>
  <c r="K243" i="14"/>
  <c r="L242" i="14"/>
  <c r="K242" i="14"/>
  <c r="L241" i="14"/>
  <c r="K241" i="14"/>
  <c r="L240" i="14"/>
  <c r="K240" i="14"/>
  <c r="L239" i="14"/>
  <c r="K239" i="14"/>
  <c r="L238" i="14"/>
  <c r="K238" i="14"/>
  <c r="L237" i="14"/>
  <c r="K237" i="14"/>
  <c r="L236" i="14"/>
  <c r="K236" i="14"/>
  <c r="L235" i="14"/>
  <c r="K235" i="14"/>
  <c r="L234" i="14"/>
  <c r="K234" i="14"/>
  <c r="L233" i="14"/>
  <c r="K233" i="14"/>
  <c r="L232" i="14"/>
  <c r="K232" i="14"/>
  <c r="L231" i="14"/>
  <c r="K231" i="14"/>
  <c r="L230" i="14"/>
  <c r="K230" i="14"/>
  <c r="L229" i="14"/>
  <c r="K229" i="14"/>
  <c r="L228" i="14"/>
  <c r="K228" i="14"/>
  <c r="L227" i="14"/>
  <c r="K227" i="14"/>
  <c r="L226" i="14"/>
  <c r="K226" i="14"/>
  <c r="L225" i="14"/>
  <c r="K225" i="14"/>
  <c r="L224" i="14"/>
  <c r="K224" i="14"/>
  <c r="L223" i="14"/>
  <c r="K223" i="14"/>
  <c r="L222" i="14"/>
  <c r="K222" i="14"/>
  <c r="L221" i="14"/>
  <c r="K221" i="14"/>
  <c r="L220" i="14"/>
  <c r="K220" i="14"/>
  <c r="L219" i="14"/>
  <c r="K219" i="14"/>
  <c r="L218" i="14"/>
  <c r="K218" i="14"/>
  <c r="L217" i="14"/>
  <c r="K217" i="14"/>
  <c r="L216" i="14"/>
  <c r="K216" i="14"/>
  <c r="L215" i="14"/>
  <c r="K215" i="14"/>
  <c r="L214" i="14"/>
  <c r="K214" i="14"/>
  <c r="L213" i="14"/>
  <c r="K213" i="14"/>
  <c r="L212" i="14"/>
  <c r="K212" i="14"/>
  <c r="L211" i="14"/>
  <c r="K211" i="14"/>
  <c r="L210" i="14"/>
  <c r="K210" i="14"/>
  <c r="L209" i="14"/>
  <c r="K209" i="14"/>
  <c r="L208" i="14"/>
  <c r="K208" i="14"/>
  <c r="L207" i="14"/>
  <c r="K207" i="14"/>
  <c r="L206" i="14"/>
  <c r="K206" i="14"/>
  <c r="L205" i="14"/>
  <c r="K205" i="14"/>
  <c r="L204" i="14"/>
  <c r="K204" i="14"/>
  <c r="L203" i="14"/>
  <c r="K203" i="14"/>
  <c r="L202" i="14"/>
  <c r="K202" i="14"/>
  <c r="L201" i="14"/>
  <c r="K201" i="14"/>
  <c r="L200" i="14"/>
  <c r="K200" i="14"/>
  <c r="L199" i="14"/>
  <c r="K199" i="14"/>
  <c r="L198" i="14"/>
  <c r="K198" i="14"/>
  <c r="L197" i="14"/>
  <c r="K197" i="14"/>
  <c r="L196" i="14"/>
  <c r="K196" i="14"/>
  <c r="L195" i="14"/>
  <c r="K195" i="14"/>
  <c r="L194" i="14"/>
  <c r="K194" i="14"/>
  <c r="L193" i="14"/>
  <c r="K193" i="14"/>
  <c r="L192" i="14"/>
  <c r="K192" i="14"/>
  <c r="L191" i="14"/>
  <c r="K191" i="14"/>
  <c r="L190" i="14"/>
  <c r="K190" i="14"/>
  <c r="L189" i="14"/>
  <c r="K189" i="14"/>
  <c r="L188" i="14"/>
  <c r="K188" i="14"/>
  <c r="L187" i="14"/>
  <c r="K187" i="14"/>
  <c r="L186" i="14"/>
  <c r="K186" i="14"/>
  <c r="L185" i="14"/>
  <c r="K185" i="14"/>
  <c r="L184" i="14"/>
  <c r="K184" i="14"/>
  <c r="L183" i="14"/>
  <c r="K183" i="14"/>
  <c r="L182" i="14"/>
  <c r="K182" i="14"/>
  <c r="L181" i="14"/>
  <c r="K181" i="14"/>
  <c r="L180" i="14"/>
  <c r="K180" i="14"/>
  <c r="L179" i="14"/>
  <c r="K179" i="14"/>
  <c r="L178" i="14"/>
  <c r="K178" i="14"/>
  <c r="L177" i="14"/>
  <c r="K177" i="14"/>
  <c r="L176" i="14"/>
  <c r="K176" i="14"/>
  <c r="L175" i="14"/>
  <c r="K175" i="14"/>
  <c r="L174" i="14"/>
  <c r="K174" i="14"/>
  <c r="L173" i="14"/>
  <c r="K173" i="14"/>
  <c r="L172" i="14"/>
  <c r="K172" i="14"/>
  <c r="L171" i="14"/>
  <c r="K171" i="14"/>
  <c r="L170" i="14"/>
  <c r="K170" i="14"/>
  <c r="L169" i="14"/>
  <c r="K169" i="14"/>
  <c r="L168" i="14"/>
  <c r="K168" i="14"/>
  <c r="L167" i="14"/>
  <c r="K167" i="14"/>
  <c r="L166" i="14"/>
  <c r="K166" i="14"/>
  <c r="L165" i="14"/>
  <c r="K165" i="14"/>
  <c r="L164" i="14"/>
  <c r="K164" i="14"/>
  <c r="L163" i="14"/>
  <c r="K163" i="14"/>
  <c r="L162" i="14"/>
  <c r="K162" i="14"/>
  <c r="L161" i="14"/>
  <c r="K161" i="14"/>
  <c r="L160" i="14"/>
  <c r="K160" i="14"/>
  <c r="L159" i="14"/>
  <c r="K159" i="14"/>
  <c r="L158" i="14"/>
  <c r="K158" i="14"/>
  <c r="L157" i="14"/>
  <c r="K157" i="14"/>
  <c r="L156" i="14"/>
  <c r="K156" i="14"/>
  <c r="L155" i="14"/>
  <c r="K155" i="14"/>
  <c r="L154" i="14"/>
  <c r="K154" i="14"/>
  <c r="L153" i="14"/>
  <c r="K153" i="14"/>
  <c r="L152" i="14"/>
  <c r="K152" i="14"/>
  <c r="L151" i="14"/>
  <c r="K151" i="14"/>
  <c r="L150" i="14"/>
  <c r="K150" i="14"/>
  <c r="L149" i="14"/>
  <c r="K149" i="14"/>
  <c r="L148" i="14"/>
  <c r="K148" i="14"/>
  <c r="L147" i="14"/>
  <c r="K147" i="14"/>
  <c r="L146" i="14"/>
  <c r="K146" i="14"/>
  <c r="L145" i="14"/>
  <c r="K145" i="14"/>
  <c r="L144" i="14"/>
  <c r="K144" i="14"/>
  <c r="L143" i="14"/>
  <c r="K143" i="14"/>
  <c r="L142" i="14"/>
  <c r="K142" i="14"/>
  <c r="L141" i="14"/>
  <c r="K141" i="14"/>
  <c r="L140" i="14"/>
  <c r="K140" i="14"/>
  <c r="L139" i="14"/>
  <c r="K139" i="14"/>
  <c r="L138" i="14"/>
  <c r="K138" i="14"/>
  <c r="L137" i="14"/>
  <c r="K137" i="14"/>
  <c r="L136" i="14"/>
  <c r="K136" i="14"/>
  <c r="L135" i="14"/>
  <c r="K135" i="14"/>
  <c r="L134" i="14"/>
  <c r="K134" i="14"/>
  <c r="L133" i="14"/>
  <c r="K133" i="14"/>
  <c r="L132" i="14"/>
  <c r="K132" i="14"/>
  <c r="L131" i="14"/>
  <c r="K131" i="14"/>
  <c r="L130" i="14"/>
  <c r="K130" i="14"/>
  <c r="L129" i="14"/>
  <c r="K129" i="14"/>
  <c r="L128" i="14"/>
  <c r="K128" i="14"/>
  <c r="L127" i="14"/>
  <c r="K127" i="14"/>
  <c r="L126" i="14"/>
  <c r="K126" i="14"/>
  <c r="L125" i="14"/>
  <c r="K125" i="14"/>
  <c r="L124" i="14"/>
  <c r="K124" i="14"/>
  <c r="L123" i="14"/>
  <c r="K123" i="14"/>
  <c r="L122" i="14"/>
  <c r="K122" i="14"/>
  <c r="L121" i="14"/>
  <c r="K121" i="14"/>
  <c r="L120" i="14"/>
  <c r="K120" i="14"/>
  <c r="L119" i="14"/>
  <c r="K119" i="14"/>
  <c r="L118" i="14"/>
  <c r="K118" i="14"/>
  <c r="L117" i="14"/>
  <c r="K117" i="14"/>
  <c r="L116" i="14"/>
  <c r="K116" i="14"/>
  <c r="L115" i="14"/>
  <c r="K115" i="14"/>
  <c r="L114" i="14"/>
  <c r="K114" i="14"/>
  <c r="L113" i="14"/>
  <c r="K113" i="14"/>
  <c r="L112" i="14"/>
  <c r="K112" i="14"/>
  <c r="L111" i="14"/>
  <c r="K111" i="14"/>
  <c r="L110" i="14"/>
  <c r="K110" i="14"/>
  <c r="L109" i="14"/>
  <c r="K109" i="14"/>
  <c r="L108" i="14"/>
  <c r="K108" i="14"/>
  <c r="L107" i="14"/>
  <c r="K107" i="14"/>
  <c r="L106" i="14"/>
  <c r="K106" i="14"/>
  <c r="L105" i="14"/>
  <c r="K105" i="14"/>
  <c r="L104" i="14"/>
  <c r="K104" i="14"/>
  <c r="L103" i="14"/>
  <c r="K103" i="14"/>
  <c r="L102" i="14"/>
  <c r="K102" i="14"/>
  <c r="L101" i="14"/>
  <c r="K101" i="14"/>
  <c r="L100" i="14"/>
  <c r="K100" i="14"/>
  <c r="L99" i="14"/>
  <c r="K99" i="14"/>
  <c r="L98" i="14"/>
  <c r="K98" i="14"/>
  <c r="L97" i="14"/>
  <c r="K97" i="14"/>
  <c r="L96" i="14"/>
  <c r="K96" i="14"/>
  <c r="L95" i="14"/>
  <c r="K95" i="14"/>
  <c r="L94" i="14"/>
  <c r="K94" i="14"/>
  <c r="L93" i="14"/>
  <c r="K93" i="14"/>
  <c r="L92" i="14"/>
  <c r="K92" i="14"/>
  <c r="L91" i="14"/>
  <c r="K91" i="14"/>
  <c r="L90" i="14"/>
  <c r="K90" i="14"/>
  <c r="L89" i="14"/>
  <c r="K89" i="14"/>
  <c r="L88" i="14"/>
  <c r="K88" i="14"/>
  <c r="L87" i="14"/>
  <c r="K87" i="14"/>
  <c r="L86" i="14"/>
  <c r="K86" i="14"/>
  <c r="L85" i="14"/>
  <c r="K85" i="14"/>
  <c r="L84" i="14"/>
  <c r="K84" i="14"/>
  <c r="L83" i="14"/>
  <c r="K83" i="14"/>
  <c r="L82" i="14"/>
  <c r="K82" i="14"/>
  <c r="L81" i="14"/>
  <c r="K81" i="14"/>
  <c r="L80" i="14"/>
  <c r="K80" i="14"/>
  <c r="L79" i="14"/>
  <c r="K79" i="14"/>
  <c r="L78" i="14"/>
  <c r="K78" i="14"/>
  <c r="L77" i="14"/>
  <c r="K77" i="14"/>
  <c r="L76" i="14"/>
  <c r="K76" i="14"/>
  <c r="L75" i="14"/>
  <c r="K75" i="14"/>
  <c r="L74" i="14"/>
  <c r="K74" i="14"/>
  <c r="L73" i="14"/>
  <c r="K73" i="14"/>
  <c r="L72" i="14"/>
  <c r="K72" i="14"/>
  <c r="L71" i="14"/>
  <c r="K71" i="14"/>
  <c r="L70" i="14"/>
  <c r="K70" i="14"/>
  <c r="L69" i="14"/>
  <c r="K69" i="14"/>
  <c r="L68" i="14"/>
  <c r="K68" i="14"/>
  <c r="L67" i="14"/>
  <c r="K67" i="14"/>
  <c r="L66" i="14"/>
  <c r="K66" i="14"/>
  <c r="L65" i="14"/>
  <c r="K65" i="14"/>
  <c r="L64" i="14"/>
  <c r="K64" i="14"/>
  <c r="L63" i="14"/>
  <c r="K63" i="14"/>
  <c r="L62" i="14"/>
  <c r="K62" i="14"/>
  <c r="L61" i="14"/>
  <c r="K61" i="14"/>
  <c r="L60" i="14"/>
  <c r="K60" i="14"/>
  <c r="L59" i="14"/>
  <c r="K59" i="14"/>
  <c r="L58" i="14"/>
  <c r="K58" i="14"/>
  <c r="L57" i="14"/>
  <c r="K57" i="14"/>
  <c r="L56" i="14"/>
  <c r="K56" i="14"/>
  <c r="L55" i="14"/>
  <c r="K55" i="14"/>
  <c r="L54" i="14"/>
  <c r="K54" i="14"/>
  <c r="L53" i="14"/>
  <c r="K53" i="14"/>
  <c r="L52" i="14"/>
  <c r="K52" i="14"/>
  <c r="L51" i="14"/>
  <c r="K51" i="14"/>
  <c r="L50" i="14"/>
  <c r="K50" i="14"/>
  <c r="L49" i="14"/>
  <c r="K49" i="14"/>
  <c r="L48" i="14"/>
  <c r="K48" i="14"/>
  <c r="L47" i="14"/>
  <c r="K47" i="14"/>
  <c r="L46" i="14"/>
  <c r="K46" i="14"/>
  <c r="L45" i="14"/>
  <c r="K45" i="14"/>
  <c r="L44" i="14"/>
  <c r="K44" i="14"/>
  <c r="L43" i="14"/>
  <c r="K43" i="14"/>
  <c r="L42" i="14"/>
  <c r="K42" i="14"/>
  <c r="L41" i="14"/>
  <c r="K41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K29" i="14"/>
  <c r="L28" i="14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G6" i="14" s="1"/>
  <c r="G4" i="14" l="1"/>
  <c r="G5" i="14"/>
  <c r="M242" i="14" s="1"/>
  <c r="N242" i="14" s="1"/>
  <c r="G7" i="14"/>
  <c r="O246" i="11"/>
  <c r="O247" i="11" s="1"/>
  <c r="O248" i="11" s="1"/>
  <c r="O249" i="11" s="1"/>
  <c r="O250" i="11" s="1"/>
  <c r="O251" i="11" s="1"/>
  <c r="O252" i="11" s="1"/>
  <c r="O253" i="11" s="1"/>
  <c r="O254" i="11" s="1"/>
  <c r="O255" i="11" s="1"/>
  <c r="O256" i="11" s="1"/>
  <c r="O257" i="11" s="1"/>
  <c r="O258" i="11" s="1"/>
  <c r="O259" i="11" s="1"/>
  <c r="O260" i="11" s="1"/>
  <c r="O261" i="11" s="1"/>
  <c r="O262" i="11" s="1"/>
  <c r="O263" i="11" s="1"/>
  <c r="O264" i="11" s="1"/>
  <c r="O265" i="11" s="1"/>
  <c r="O266" i="11" s="1"/>
  <c r="O267" i="11" s="1"/>
  <c r="O268" i="11" s="1"/>
  <c r="O269" i="11" s="1"/>
  <c r="O270" i="11" s="1"/>
  <c r="O271" i="11" s="1"/>
  <c r="O272" i="11" s="1"/>
  <c r="O273" i="11" s="1"/>
  <c r="O274" i="11" s="1"/>
  <c r="O275" i="11" s="1"/>
  <c r="O276" i="11" s="1"/>
  <c r="O277" i="11" s="1"/>
  <c r="O278" i="11" s="1"/>
  <c r="O279" i="11" s="1"/>
  <c r="O280" i="11" s="1"/>
  <c r="O281" i="11" s="1"/>
  <c r="O282" i="11" s="1"/>
  <c r="O283" i="11" s="1"/>
  <c r="O284" i="11" s="1"/>
  <c r="O245" i="11"/>
  <c r="G7" i="11"/>
  <c r="G6" i="11"/>
  <c r="G5" i="11"/>
  <c r="G4" i="11"/>
  <c r="L284" i="11"/>
  <c r="K284" i="11"/>
  <c r="L283" i="11"/>
  <c r="K283" i="11"/>
  <c r="L282" i="11"/>
  <c r="K282" i="11"/>
  <c r="L281" i="11"/>
  <c r="K281" i="11"/>
  <c r="L280" i="11"/>
  <c r="K280" i="11"/>
  <c r="L279" i="11"/>
  <c r="K279" i="11"/>
  <c r="L278" i="11"/>
  <c r="K278" i="11"/>
  <c r="L277" i="11"/>
  <c r="K277" i="11"/>
  <c r="L276" i="11"/>
  <c r="K276" i="11"/>
  <c r="L275" i="11"/>
  <c r="K275" i="11"/>
  <c r="L274" i="11"/>
  <c r="K274" i="11"/>
  <c r="L273" i="11"/>
  <c r="K273" i="11"/>
  <c r="L272" i="11"/>
  <c r="K272" i="11"/>
  <c r="L271" i="11"/>
  <c r="K271" i="11"/>
  <c r="L270" i="11"/>
  <c r="K270" i="11"/>
  <c r="L269" i="11"/>
  <c r="K269" i="11"/>
  <c r="L268" i="11"/>
  <c r="K268" i="11"/>
  <c r="L267" i="11"/>
  <c r="K267" i="11"/>
  <c r="L266" i="11"/>
  <c r="K266" i="11"/>
  <c r="L265" i="11"/>
  <c r="K265" i="11"/>
  <c r="L264" i="11"/>
  <c r="K264" i="11"/>
  <c r="L263" i="11"/>
  <c r="K263" i="11"/>
  <c r="L262" i="11"/>
  <c r="K262" i="11"/>
  <c r="L261" i="11"/>
  <c r="K261" i="11"/>
  <c r="L260" i="11"/>
  <c r="K260" i="11"/>
  <c r="L259" i="11"/>
  <c r="K259" i="11"/>
  <c r="L258" i="11"/>
  <c r="K258" i="11"/>
  <c r="L257" i="11"/>
  <c r="K257" i="11"/>
  <c r="L256" i="11"/>
  <c r="K256" i="11"/>
  <c r="L255" i="11"/>
  <c r="K255" i="11"/>
  <c r="L254" i="11"/>
  <c r="K254" i="11"/>
  <c r="L253" i="11"/>
  <c r="K253" i="11"/>
  <c r="L252" i="11"/>
  <c r="K252" i="11"/>
  <c r="L251" i="11"/>
  <c r="K251" i="11"/>
  <c r="L250" i="11"/>
  <c r="K250" i="11"/>
  <c r="L249" i="11"/>
  <c r="K249" i="11"/>
  <c r="L248" i="11"/>
  <c r="K248" i="11"/>
  <c r="L247" i="11"/>
  <c r="K247" i="11"/>
  <c r="L246" i="11"/>
  <c r="K246" i="11"/>
  <c r="L245" i="11"/>
  <c r="K245" i="11"/>
  <c r="L244" i="11"/>
  <c r="K244" i="11"/>
  <c r="L243" i="11"/>
  <c r="K243" i="11"/>
  <c r="L242" i="11"/>
  <c r="K242" i="11"/>
  <c r="L241" i="11"/>
  <c r="K241" i="11"/>
  <c r="L240" i="11"/>
  <c r="K240" i="11"/>
  <c r="L239" i="11"/>
  <c r="K239" i="11"/>
  <c r="L238" i="11"/>
  <c r="K238" i="11"/>
  <c r="L237" i="11"/>
  <c r="K237" i="11"/>
  <c r="L236" i="11"/>
  <c r="K236" i="11"/>
  <c r="L235" i="11"/>
  <c r="K235" i="11"/>
  <c r="L234" i="11"/>
  <c r="K234" i="11"/>
  <c r="L233" i="11"/>
  <c r="K233" i="11"/>
  <c r="L232" i="11"/>
  <c r="K232" i="11"/>
  <c r="L231" i="11"/>
  <c r="K231" i="11"/>
  <c r="L230" i="11"/>
  <c r="K230" i="11"/>
  <c r="L229" i="11"/>
  <c r="K229" i="11"/>
  <c r="L228" i="11"/>
  <c r="K228" i="11"/>
  <c r="L227" i="11"/>
  <c r="K227" i="11"/>
  <c r="L226" i="11"/>
  <c r="K226" i="11"/>
  <c r="L225" i="11"/>
  <c r="K225" i="11"/>
  <c r="L224" i="11"/>
  <c r="K224" i="11"/>
  <c r="L223" i="11"/>
  <c r="K223" i="11"/>
  <c r="L222" i="11"/>
  <c r="K222" i="11"/>
  <c r="L221" i="11"/>
  <c r="K221" i="11"/>
  <c r="L220" i="11"/>
  <c r="K220" i="11"/>
  <c r="L219" i="11"/>
  <c r="K219" i="11"/>
  <c r="L218" i="11"/>
  <c r="K218" i="11"/>
  <c r="L217" i="11"/>
  <c r="K217" i="11"/>
  <c r="L216" i="11"/>
  <c r="K216" i="11"/>
  <c r="L215" i="11"/>
  <c r="K215" i="11"/>
  <c r="L214" i="11"/>
  <c r="K214" i="11"/>
  <c r="L213" i="11"/>
  <c r="K213" i="11"/>
  <c r="L212" i="11"/>
  <c r="K212" i="11"/>
  <c r="L211" i="11"/>
  <c r="K211" i="11"/>
  <c r="L210" i="11"/>
  <c r="K210" i="11"/>
  <c r="L209" i="11"/>
  <c r="K209" i="11"/>
  <c r="L208" i="11"/>
  <c r="K208" i="11"/>
  <c r="L207" i="11"/>
  <c r="K207" i="11"/>
  <c r="L206" i="11"/>
  <c r="K206" i="11"/>
  <c r="L205" i="11"/>
  <c r="K205" i="11"/>
  <c r="L204" i="11"/>
  <c r="K204" i="11"/>
  <c r="L203" i="11"/>
  <c r="K203" i="11"/>
  <c r="L202" i="11"/>
  <c r="K202" i="11"/>
  <c r="L201" i="11"/>
  <c r="K201" i="11"/>
  <c r="L200" i="11"/>
  <c r="K200" i="11"/>
  <c r="L199" i="11"/>
  <c r="K199" i="11"/>
  <c r="L198" i="11"/>
  <c r="K198" i="11"/>
  <c r="L197" i="11"/>
  <c r="K197" i="11"/>
  <c r="L196" i="11"/>
  <c r="K196" i="11"/>
  <c r="L195" i="11"/>
  <c r="K195" i="11"/>
  <c r="L194" i="11"/>
  <c r="K194" i="11"/>
  <c r="L193" i="11"/>
  <c r="K193" i="11"/>
  <c r="L192" i="11"/>
  <c r="K192" i="11"/>
  <c r="L191" i="11"/>
  <c r="K191" i="11"/>
  <c r="L190" i="11"/>
  <c r="K190" i="11"/>
  <c r="L189" i="11"/>
  <c r="K189" i="11"/>
  <c r="L188" i="11"/>
  <c r="K188" i="11"/>
  <c r="L187" i="11"/>
  <c r="K187" i="11"/>
  <c r="L186" i="11"/>
  <c r="K186" i="11"/>
  <c r="L185" i="11"/>
  <c r="K185" i="11"/>
  <c r="L184" i="11"/>
  <c r="K184" i="11"/>
  <c r="L183" i="11"/>
  <c r="K183" i="11"/>
  <c r="L182" i="11"/>
  <c r="K182" i="11"/>
  <c r="L181" i="11"/>
  <c r="K181" i="11"/>
  <c r="L180" i="11"/>
  <c r="K180" i="11"/>
  <c r="L179" i="11"/>
  <c r="K179" i="11"/>
  <c r="L178" i="11"/>
  <c r="K178" i="11"/>
  <c r="L177" i="11"/>
  <c r="K177" i="11"/>
  <c r="L176" i="11"/>
  <c r="K176" i="11"/>
  <c r="L175" i="11"/>
  <c r="K175" i="11"/>
  <c r="L174" i="11"/>
  <c r="K174" i="11"/>
  <c r="L173" i="11"/>
  <c r="K173" i="11"/>
  <c r="L172" i="11"/>
  <c r="K172" i="11"/>
  <c r="L171" i="11"/>
  <c r="K171" i="11"/>
  <c r="L170" i="11"/>
  <c r="K170" i="11"/>
  <c r="L169" i="11"/>
  <c r="K169" i="11"/>
  <c r="L168" i="11"/>
  <c r="K168" i="11"/>
  <c r="L167" i="11"/>
  <c r="K167" i="11"/>
  <c r="L166" i="11"/>
  <c r="K166" i="11"/>
  <c r="L165" i="11"/>
  <c r="K165" i="11"/>
  <c r="L164" i="11"/>
  <c r="K164" i="11"/>
  <c r="L163" i="11"/>
  <c r="K163" i="11"/>
  <c r="L162" i="11"/>
  <c r="K162" i="11"/>
  <c r="L161" i="11"/>
  <c r="K161" i="11"/>
  <c r="L160" i="11"/>
  <c r="K160" i="11"/>
  <c r="L159" i="11"/>
  <c r="K159" i="11"/>
  <c r="L158" i="11"/>
  <c r="K158" i="11"/>
  <c r="L157" i="11"/>
  <c r="K157" i="11"/>
  <c r="L156" i="11"/>
  <c r="K156" i="11"/>
  <c r="L155" i="11"/>
  <c r="K155" i="11"/>
  <c r="L154" i="11"/>
  <c r="K154" i="11"/>
  <c r="L153" i="11"/>
  <c r="K153" i="11"/>
  <c r="L152" i="11"/>
  <c r="K152" i="11"/>
  <c r="L151" i="11"/>
  <c r="K151" i="11"/>
  <c r="L150" i="11"/>
  <c r="K150" i="11"/>
  <c r="L149" i="11"/>
  <c r="K149" i="11"/>
  <c r="L148" i="11"/>
  <c r="K148" i="11"/>
  <c r="L147" i="11"/>
  <c r="K147" i="11"/>
  <c r="L146" i="11"/>
  <c r="K146" i="11"/>
  <c r="L145" i="11"/>
  <c r="K145" i="11"/>
  <c r="L144" i="11"/>
  <c r="K144" i="11"/>
  <c r="L143" i="11"/>
  <c r="K143" i="11"/>
  <c r="L142" i="11"/>
  <c r="K142" i="11"/>
  <c r="L141" i="11"/>
  <c r="K141" i="11"/>
  <c r="L140" i="11"/>
  <c r="K140" i="11"/>
  <c r="L139" i="11"/>
  <c r="K139" i="11"/>
  <c r="L138" i="11"/>
  <c r="K138" i="11"/>
  <c r="L137" i="11"/>
  <c r="K137" i="11"/>
  <c r="L136" i="11"/>
  <c r="K136" i="11"/>
  <c r="L135" i="11"/>
  <c r="K135" i="11"/>
  <c r="L134" i="11"/>
  <c r="K134" i="11"/>
  <c r="L133" i="11"/>
  <c r="K133" i="11"/>
  <c r="L132" i="11"/>
  <c r="K132" i="11"/>
  <c r="L131" i="11"/>
  <c r="K131" i="11"/>
  <c r="L130" i="11"/>
  <c r="K130" i="11"/>
  <c r="L129" i="11"/>
  <c r="K129" i="11"/>
  <c r="L128" i="11"/>
  <c r="K128" i="11"/>
  <c r="L127" i="11"/>
  <c r="K127" i="11"/>
  <c r="L126" i="11"/>
  <c r="K126" i="11"/>
  <c r="L125" i="11"/>
  <c r="K125" i="11"/>
  <c r="L124" i="11"/>
  <c r="K124" i="11"/>
  <c r="L123" i="11"/>
  <c r="K123" i="11"/>
  <c r="L122" i="11"/>
  <c r="K122" i="11"/>
  <c r="L121" i="11"/>
  <c r="K121" i="11"/>
  <c r="L120" i="11"/>
  <c r="K120" i="11"/>
  <c r="L119" i="11"/>
  <c r="K119" i="11"/>
  <c r="L118" i="11"/>
  <c r="K118" i="11"/>
  <c r="L117" i="11"/>
  <c r="K117" i="11"/>
  <c r="L116" i="11"/>
  <c r="K116" i="11"/>
  <c r="L115" i="11"/>
  <c r="K115" i="11"/>
  <c r="L114" i="11"/>
  <c r="K114" i="11"/>
  <c r="L113" i="11"/>
  <c r="K113" i="11"/>
  <c r="L112" i="11"/>
  <c r="K112" i="11"/>
  <c r="L111" i="11"/>
  <c r="K111" i="11"/>
  <c r="L110" i="11"/>
  <c r="K110" i="11"/>
  <c r="L109" i="11"/>
  <c r="K109" i="11"/>
  <c r="L108" i="11"/>
  <c r="K108" i="11"/>
  <c r="L107" i="11"/>
  <c r="K107" i="11"/>
  <c r="L106" i="11"/>
  <c r="K106" i="11"/>
  <c r="L105" i="11"/>
  <c r="K105" i="11"/>
  <c r="L104" i="11"/>
  <c r="K104" i="11"/>
  <c r="L103" i="11"/>
  <c r="K103" i="11"/>
  <c r="L102" i="11"/>
  <c r="K102" i="11"/>
  <c r="L101" i="11"/>
  <c r="K101" i="11"/>
  <c r="L100" i="11"/>
  <c r="K100" i="11"/>
  <c r="L99" i="11"/>
  <c r="K99" i="11"/>
  <c r="L98" i="11"/>
  <c r="K98" i="11"/>
  <c r="L97" i="11"/>
  <c r="K97" i="11"/>
  <c r="L96" i="11"/>
  <c r="K96" i="11"/>
  <c r="L95" i="11"/>
  <c r="K95" i="11"/>
  <c r="L94" i="11"/>
  <c r="K94" i="11"/>
  <c r="L93" i="11"/>
  <c r="K93" i="11"/>
  <c r="L92" i="11"/>
  <c r="K92" i="11"/>
  <c r="L91" i="11"/>
  <c r="K91" i="11"/>
  <c r="L90" i="11"/>
  <c r="K90" i="11"/>
  <c r="L89" i="11"/>
  <c r="K89" i="11"/>
  <c r="L88" i="11"/>
  <c r="K88" i="11"/>
  <c r="L87" i="11"/>
  <c r="K87" i="11"/>
  <c r="L86" i="11"/>
  <c r="K86" i="11"/>
  <c r="L85" i="11"/>
  <c r="K85" i="11"/>
  <c r="L84" i="11"/>
  <c r="K84" i="11"/>
  <c r="L83" i="11"/>
  <c r="K83" i="11"/>
  <c r="L82" i="11"/>
  <c r="K82" i="11"/>
  <c r="L81" i="11"/>
  <c r="K81" i="11"/>
  <c r="L80" i="11"/>
  <c r="K80" i="11"/>
  <c r="L79" i="11"/>
  <c r="K79" i="11"/>
  <c r="L78" i="11"/>
  <c r="K78" i="11"/>
  <c r="L77" i="11"/>
  <c r="K77" i="11"/>
  <c r="L76" i="11"/>
  <c r="K76" i="11"/>
  <c r="L75" i="11"/>
  <c r="K75" i="11"/>
  <c r="L74" i="11"/>
  <c r="K74" i="11"/>
  <c r="L73" i="11"/>
  <c r="K73" i="11"/>
  <c r="L72" i="11"/>
  <c r="K72" i="11"/>
  <c r="L71" i="11"/>
  <c r="K71" i="11"/>
  <c r="L70" i="11"/>
  <c r="K70" i="11"/>
  <c r="L69" i="11"/>
  <c r="K69" i="11"/>
  <c r="L68" i="11"/>
  <c r="K68" i="11"/>
  <c r="L67" i="11"/>
  <c r="K67" i="11"/>
  <c r="L66" i="11"/>
  <c r="K66" i="11"/>
  <c r="L65" i="11"/>
  <c r="K65" i="11"/>
  <c r="L64" i="11"/>
  <c r="K64" i="11"/>
  <c r="L63" i="11"/>
  <c r="K63" i="11"/>
  <c r="L62" i="11"/>
  <c r="K62" i="11"/>
  <c r="L61" i="11"/>
  <c r="K61" i="11"/>
  <c r="L60" i="11"/>
  <c r="K60" i="11"/>
  <c r="L59" i="11"/>
  <c r="K59" i="11"/>
  <c r="L58" i="11"/>
  <c r="K58" i="11"/>
  <c r="L57" i="11"/>
  <c r="K57" i="11"/>
  <c r="L56" i="11"/>
  <c r="K56" i="11"/>
  <c r="L55" i="11"/>
  <c r="K55" i="11"/>
  <c r="L54" i="11"/>
  <c r="K54" i="11"/>
  <c r="L53" i="11"/>
  <c r="K53" i="11"/>
  <c r="L52" i="11"/>
  <c r="K52" i="11"/>
  <c r="L51" i="11"/>
  <c r="K51" i="11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P242" i="14" l="1"/>
  <c r="M117" i="14"/>
  <c r="N117" i="14" s="1"/>
  <c r="P117" i="14" s="1"/>
  <c r="M22" i="14"/>
  <c r="N22" i="14" s="1"/>
  <c r="P22" i="14" s="1"/>
  <c r="M38" i="14"/>
  <c r="N38" i="14" s="1"/>
  <c r="P38" i="14" s="1"/>
  <c r="M54" i="14"/>
  <c r="N54" i="14" s="1"/>
  <c r="P54" i="14" s="1"/>
  <c r="M70" i="14"/>
  <c r="N70" i="14" s="1"/>
  <c r="P70" i="14" s="1"/>
  <c r="M86" i="14"/>
  <c r="N86" i="14" s="1"/>
  <c r="P86" i="14" s="1"/>
  <c r="M102" i="14"/>
  <c r="N102" i="14" s="1"/>
  <c r="P102" i="14" s="1"/>
  <c r="M125" i="14"/>
  <c r="N125" i="14" s="1"/>
  <c r="P125" i="14" s="1"/>
  <c r="M31" i="14"/>
  <c r="N31" i="14" s="1"/>
  <c r="P31" i="14" s="1"/>
  <c r="M47" i="14"/>
  <c r="N47" i="14" s="1"/>
  <c r="P47" i="14" s="1"/>
  <c r="M63" i="14"/>
  <c r="N63" i="14" s="1"/>
  <c r="P63" i="14" s="1"/>
  <c r="M79" i="14"/>
  <c r="N79" i="14" s="1"/>
  <c r="P79" i="14" s="1"/>
  <c r="M95" i="14"/>
  <c r="N95" i="14" s="1"/>
  <c r="P95" i="14" s="1"/>
  <c r="M115" i="14"/>
  <c r="N115" i="14" s="1"/>
  <c r="P115" i="14" s="1"/>
  <c r="M149" i="14"/>
  <c r="N149" i="14" s="1"/>
  <c r="P149" i="14" s="1"/>
  <c r="M28" i="14"/>
  <c r="N28" i="14" s="1"/>
  <c r="P28" i="14" s="1"/>
  <c r="M44" i="14"/>
  <c r="N44" i="14" s="1"/>
  <c r="P44" i="14" s="1"/>
  <c r="M60" i="14"/>
  <c r="N60" i="14" s="1"/>
  <c r="P60" i="14" s="1"/>
  <c r="M76" i="14"/>
  <c r="N76" i="14" s="1"/>
  <c r="P76" i="14" s="1"/>
  <c r="M92" i="14"/>
  <c r="N92" i="14" s="1"/>
  <c r="P92" i="14" s="1"/>
  <c r="M113" i="14"/>
  <c r="N113" i="14" s="1"/>
  <c r="P113" i="14" s="1"/>
  <c r="M145" i="14"/>
  <c r="N145" i="14" s="1"/>
  <c r="P145" i="14" s="1"/>
  <c r="M33" i="14"/>
  <c r="N33" i="14" s="1"/>
  <c r="P33" i="14" s="1"/>
  <c r="M49" i="14"/>
  <c r="N49" i="14" s="1"/>
  <c r="P49" i="14" s="1"/>
  <c r="M65" i="14"/>
  <c r="N65" i="14" s="1"/>
  <c r="P65" i="14" s="1"/>
  <c r="M81" i="14"/>
  <c r="N81" i="14" s="1"/>
  <c r="P81" i="14" s="1"/>
  <c r="M97" i="14"/>
  <c r="N97" i="14" s="1"/>
  <c r="P97" i="14" s="1"/>
  <c r="M119" i="14"/>
  <c r="N119" i="14" s="1"/>
  <c r="P119" i="14" s="1"/>
  <c r="M108" i="14"/>
  <c r="N108" i="14" s="1"/>
  <c r="P108" i="14" s="1"/>
  <c r="M124" i="14"/>
  <c r="N124" i="14" s="1"/>
  <c r="P124" i="14" s="1"/>
  <c r="M140" i="14"/>
  <c r="N140" i="14" s="1"/>
  <c r="P140" i="14" s="1"/>
  <c r="M156" i="14"/>
  <c r="N156" i="14" s="1"/>
  <c r="P156" i="14" s="1"/>
  <c r="M172" i="14"/>
  <c r="N172" i="14" s="1"/>
  <c r="P172" i="14" s="1"/>
  <c r="M186" i="14"/>
  <c r="N186" i="14" s="1"/>
  <c r="P186" i="14" s="1"/>
  <c r="M161" i="14"/>
  <c r="N161" i="14" s="1"/>
  <c r="P161" i="14" s="1"/>
  <c r="M177" i="14"/>
  <c r="N177" i="14" s="1"/>
  <c r="P177" i="14" s="1"/>
  <c r="M195" i="14"/>
  <c r="N195" i="14" s="1"/>
  <c r="P195" i="14" s="1"/>
  <c r="M220" i="14"/>
  <c r="N220" i="14" s="1"/>
  <c r="P220" i="14" s="1"/>
  <c r="M122" i="14"/>
  <c r="N122" i="14" s="1"/>
  <c r="P122" i="14" s="1"/>
  <c r="M138" i="14"/>
  <c r="N138" i="14" s="1"/>
  <c r="P138" i="14" s="1"/>
  <c r="M154" i="14"/>
  <c r="N154" i="14" s="1"/>
  <c r="P154" i="14" s="1"/>
  <c r="M170" i="14"/>
  <c r="N170" i="14" s="1"/>
  <c r="P170" i="14" s="1"/>
  <c r="M216" i="14"/>
  <c r="N216" i="14" s="1"/>
  <c r="P216" i="14" s="1"/>
  <c r="M159" i="14"/>
  <c r="N159" i="14" s="1"/>
  <c r="P159" i="14" s="1"/>
  <c r="M175" i="14"/>
  <c r="N175" i="14" s="1"/>
  <c r="P175" i="14" s="1"/>
  <c r="M192" i="14"/>
  <c r="N192" i="14" s="1"/>
  <c r="P192" i="14" s="1"/>
  <c r="M207" i="14"/>
  <c r="N207" i="14" s="1"/>
  <c r="P207" i="14" s="1"/>
  <c r="M223" i="14"/>
  <c r="N223" i="14" s="1"/>
  <c r="P223" i="14" s="1"/>
  <c r="M239" i="14"/>
  <c r="N239" i="14" s="1"/>
  <c r="P239" i="14" s="1"/>
  <c r="M249" i="14"/>
  <c r="N249" i="14" s="1"/>
  <c r="M257" i="14"/>
  <c r="N257" i="14" s="1"/>
  <c r="M265" i="14"/>
  <c r="N265" i="14" s="1"/>
  <c r="M273" i="14"/>
  <c r="N273" i="14" s="1"/>
  <c r="M281" i="14"/>
  <c r="N281" i="14" s="1"/>
  <c r="M232" i="14"/>
  <c r="N232" i="14" s="1"/>
  <c r="P232" i="14" s="1"/>
  <c r="M189" i="14"/>
  <c r="N189" i="14" s="1"/>
  <c r="P189" i="14" s="1"/>
  <c r="M205" i="14"/>
  <c r="N205" i="14" s="1"/>
  <c r="P205" i="14" s="1"/>
  <c r="M221" i="14"/>
  <c r="N221" i="14" s="1"/>
  <c r="P221" i="14" s="1"/>
  <c r="M237" i="14"/>
  <c r="N237" i="14" s="1"/>
  <c r="P237" i="14" s="1"/>
  <c r="M248" i="14"/>
  <c r="N248" i="14" s="1"/>
  <c r="M256" i="14"/>
  <c r="N256" i="14" s="1"/>
  <c r="M264" i="14"/>
  <c r="N264" i="14" s="1"/>
  <c r="M272" i="14"/>
  <c r="N272" i="14" s="1"/>
  <c r="M280" i="14"/>
  <c r="N280" i="14" s="1"/>
  <c r="M198" i="14"/>
  <c r="N198" i="14" s="1"/>
  <c r="P198" i="14" s="1"/>
  <c r="M214" i="14"/>
  <c r="N214" i="14" s="1"/>
  <c r="P214" i="14" s="1"/>
  <c r="M230" i="14"/>
  <c r="N230" i="14" s="1"/>
  <c r="P230" i="14" s="1"/>
  <c r="M19" i="14"/>
  <c r="N19" i="14" s="1"/>
  <c r="P19" i="14" s="1"/>
  <c r="M13" i="14"/>
  <c r="N13" i="14" s="1"/>
  <c r="P13" i="14" s="1"/>
  <c r="M26" i="14"/>
  <c r="N26" i="14" s="1"/>
  <c r="P26" i="14" s="1"/>
  <c r="M42" i="14"/>
  <c r="N42" i="14" s="1"/>
  <c r="P42" i="14" s="1"/>
  <c r="M58" i="14"/>
  <c r="N58" i="14" s="1"/>
  <c r="P58" i="14" s="1"/>
  <c r="M74" i="14"/>
  <c r="N74" i="14" s="1"/>
  <c r="P74" i="14" s="1"/>
  <c r="M90" i="14"/>
  <c r="N90" i="14" s="1"/>
  <c r="P90" i="14" s="1"/>
  <c r="M133" i="14"/>
  <c r="N133" i="14" s="1"/>
  <c r="P133" i="14" s="1"/>
  <c r="M35" i="14"/>
  <c r="N35" i="14" s="1"/>
  <c r="P35" i="14" s="1"/>
  <c r="M51" i="14"/>
  <c r="N51" i="14" s="1"/>
  <c r="P51" i="14" s="1"/>
  <c r="M67" i="14"/>
  <c r="N67" i="14" s="1"/>
  <c r="P67" i="14" s="1"/>
  <c r="M83" i="14"/>
  <c r="N83" i="14" s="1"/>
  <c r="P83" i="14" s="1"/>
  <c r="M99" i="14"/>
  <c r="N99" i="14" s="1"/>
  <c r="P99" i="14" s="1"/>
  <c r="M123" i="14"/>
  <c r="N123" i="14" s="1"/>
  <c r="P123" i="14" s="1"/>
  <c r="M16" i="14"/>
  <c r="N16" i="14" s="1"/>
  <c r="P16" i="14" s="1"/>
  <c r="M32" i="14"/>
  <c r="N32" i="14" s="1"/>
  <c r="P32" i="14" s="1"/>
  <c r="M48" i="14"/>
  <c r="N48" i="14" s="1"/>
  <c r="P48" i="14" s="1"/>
  <c r="M64" i="14"/>
  <c r="N64" i="14" s="1"/>
  <c r="P64" i="14" s="1"/>
  <c r="M80" i="14"/>
  <c r="N80" i="14" s="1"/>
  <c r="P80" i="14" s="1"/>
  <c r="M96" i="14"/>
  <c r="N96" i="14" s="1"/>
  <c r="P96" i="14" s="1"/>
  <c r="M121" i="14"/>
  <c r="N121" i="14" s="1"/>
  <c r="P121" i="14" s="1"/>
  <c r="M21" i="14"/>
  <c r="N21" i="14" s="1"/>
  <c r="P21" i="14" s="1"/>
  <c r="M37" i="14"/>
  <c r="N37" i="14" s="1"/>
  <c r="P37" i="14" s="1"/>
  <c r="M53" i="14"/>
  <c r="N53" i="14" s="1"/>
  <c r="P53" i="14" s="1"/>
  <c r="M69" i="14"/>
  <c r="N69" i="14" s="1"/>
  <c r="P69" i="14" s="1"/>
  <c r="M85" i="14"/>
  <c r="N85" i="14" s="1"/>
  <c r="P85" i="14" s="1"/>
  <c r="M101" i="14"/>
  <c r="N101" i="14" s="1"/>
  <c r="P101" i="14" s="1"/>
  <c r="M127" i="14"/>
  <c r="N127" i="14" s="1"/>
  <c r="P127" i="14" s="1"/>
  <c r="M112" i="14"/>
  <c r="N112" i="14" s="1"/>
  <c r="P112" i="14" s="1"/>
  <c r="M128" i="14"/>
  <c r="N128" i="14" s="1"/>
  <c r="P128" i="14" s="1"/>
  <c r="M144" i="14"/>
  <c r="N144" i="14" s="1"/>
  <c r="P144" i="14" s="1"/>
  <c r="M160" i="14"/>
  <c r="N160" i="14" s="1"/>
  <c r="P160" i="14" s="1"/>
  <c r="M176" i="14"/>
  <c r="N176" i="14" s="1"/>
  <c r="P176" i="14" s="1"/>
  <c r="M208" i="14"/>
  <c r="N208" i="14" s="1"/>
  <c r="P208" i="14" s="1"/>
  <c r="M165" i="14"/>
  <c r="N165" i="14" s="1"/>
  <c r="P165" i="14" s="1"/>
  <c r="M181" i="14"/>
  <c r="N181" i="14" s="1"/>
  <c r="P181" i="14" s="1"/>
  <c r="M196" i="14"/>
  <c r="N196" i="14" s="1"/>
  <c r="P196" i="14" s="1"/>
  <c r="M110" i="14"/>
  <c r="N110" i="14" s="1"/>
  <c r="P110" i="14" s="1"/>
  <c r="M126" i="14"/>
  <c r="N126" i="14" s="1"/>
  <c r="P126" i="14" s="1"/>
  <c r="M142" i="14"/>
  <c r="N142" i="14" s="1"/>
  <c r="P142" i="14" s="1"/>
  <c r="M158" i="14"/>
  <c r="N158" i="14" s="1"/>
  <c r="P158" i="14" s="1"/>
  <c r="M174" i="14"/>
  <c r="N174" i="14" s="1"/>
  <c r="P174" i="14" s="1"/>
  <c r="M147" i="14"/>
  <c r="N147" i="14" s="1"/>
  <c r="P147" i="14" s="1"/>
  <c r="M163" i="14"/>
  <c r="N163" i="14" s="1"/>
  <c r="P163" i="14" s="1"/>
  <c r="M179" i="14"/>
  <c r="N179" i="14" s="1"/>
  <c r="P179" i="14" s="1"/>
  <c r="M199" i="14"/>
  <c r="N199" i="14" s="1"/>
  <c r="P199" i="14" s="1"/>
  <c r="M211" i="14"/>
  <c r="N211" i="14" s="1"/>
  <c r="P211" i="14" s="1"/>
  <c r="M227" i="14"/>
  <c r="N227" i="14" s="1"/>
  <c r="P227" i="14" s="1"/>
  <c r="M243" i="14"/>
  <c r="N243" i="14" s="1"/>
  <c r="M251" i="14"/>
  <c r="N251" i="14" s="1"/>
  <c r="M259" i="14"/>
  <c r="N259" i="14" s="1"/>
  <c r="M267" i="14"/>
  <c r="N267" i="14" s="1"/>
  <c r="M275" i="14"/>
  <c r="N275" i="14" s="1"/>
  <c r="M283" i="14"/>
  <c r="N283" i="14" s="1"/>
  <c r="M236" i="14"/>
  <c r="N236" i="14" s="1"/>
  <c r="P236" i="14" s="1"/>
  <c r="M193" i="14"/>
  <c r="N193" i="14" s="1"/>
  <c r="P193" i="14" s="1"/>
  <c r="M209" i="14"/>
  <c r="N209" i="14" s="1"/>
  <c r="P209" i="14" s="1"/>
  <c r="M225" i="14"/>
  <c r="N225" i="14" s="1"/>
  <c r="P225" i="14" s="1"/>
  <c r="M241" i="14"/>
  <c r="N241" i="14" s="1"/>
  <c r="P241" i="14" s="1"/>
  <c r="M250" i="14"/>
  <c r="N250" i="14" s="1"/>
  <c r="M258" i="14"/>
  <c r="N258" i="14" s="1"/>
  <c r="M266" i="14"/>
  <c r="N266" i="14" s="1"/>
  <c r="M274" i="14"/>
  <c r="N274" i="14" s="1"/>
  <c r="M282" i="14"/>
  <c r="N282" i="14" s="1"/>
  <c r="M202" i="14"/>
  <c r="N202" i="14" s="1"/>
  <c r="P202" i="14" s="1"/>
  <c r="M218" i="14"/>
  <c r="N218" i="14" s="1"/>
  <c r="P218" i="14" s="1"/>
  <c r="M234" i="14"/>
  <c r="N234" i="14" s="1"/>
  <c r="P234" i="14" s="1"/>
  <c r="M15" i="14"/>
  <c r="N15" i="14" s="1"/>
  <c r="P15" i="14" s="1"/>
  <c r="M23" i="14"/>
  <c r="N23" i="14" s="1"/>
  <c r="P23" i="14" s="1"/>
  <c r="M106" i="14"/>
  <c r="N106" i="14" s="1"/>
  <c r="P106" i="14" s="1"/>
  <c r="M17" i="14"/>
  <c r="N17" i="14" s="1"/>
  <c r="P17" i="14" s="1"/>
  <c r="M14" i="14"/>
  <c r="N14" i="14" s="1"/>
  <c r="P14" i="14" s="1"/>
  <c r="M30" i="14"/>
  <c r="N30" i="14" s="1"/>
  <c r="P30" i="14" s="1"/>
  <c r="M46" i="14"/>
  <c r="N46" i="14" s="1"/>
  <c r="P46" i="14" s="1"/>
  <c r="M62" i="14"/>
  <c r="N62" i="14" s="1"/>
  <c r="P62" i="14" s="1"/>
  <c r="M78" i="14"/>
  <c r="N78" i="14" s="1"/>
  <c r="P78" i="14" s="1"/>
  <c r="M94" i="14"/>
  <c r="N94" i="14" s="1"/>
  <c r="P94" i="14" s="1"/>
  <c r="M109" i="14"/>
  <c r="N109" i="14" s="1"/>
  <c r="P109" i="14" s="1"/>
  <c r="M141" i="14"/>
  <c r="N141" i="14" s="1"/>
  <c r="P141" i="14" s="1"/>
  <c r="M39" i="14"/>
  <c r="N39" i="14" s="1"/>
  <c r="P39" i="14" s="1"/>
  <c r="M55" i="14"/>
  <c r="N55" i="14" s="1"/>
  <c r="P55" i="14" s="1"/>
  <c r="M71" i="14"/>
  <c r="N71" i="14" s="1"/>
  <c r="P71" i="14" s="1"/>
  <c r="M87" i="14"/>
  <c r="N87" i="14" s="1"/>
  <c r="P87" i="14" s="1"/>
  <c r="M103" i="14"/>
  <c r="N103" i="14" s="1"/>
  <c r="P103" i="14" s="1"/>
  <c r="M131" i="14"/>
  <c r="N131" i="14" s="1"/>
  <c r="P131" i="14" s="1"/>
  <c r="M20" i="14"/>
  <c r="N20" i="14" s="1"/>
  <c r="P20" i="14" s="1"/>
  <c r="M36" i="14"/>
  <c r="N36" i="14" s="1"/>
  <c r="P36" i="14" s="1"/>
  <c r="M52" i="14"/>
  <c r="N52" i="14" s="1"/>
  <c r="P52" i="14" s="1"/>
  <c r="M68" i="14"/>
  <c r="N68" i="14" s="1"/>
  <c r="P68" i="14" s="1"/>
  <c r="M84" i="14"/>
  <c r="N84" i="14" s="1"/>
  <c r="P84" i="14" s="1"/>
  <c r="M100" i="14"/>
  <c r="N100" i="14" s="1"/>
  <c r="P100" i="14" s="1"/>
  <c r="M129" i="14"/>
  <c r="N129" i="14" s="1"/>
  <c r="P129" i="14" s="1"/>
  <c r="M25" i="14"/>
  <c r="N25" i="14" s="1"/>
  <c r="P25" i="14" s="1"/>
  <c r="M41" i="14"/>
  <c r="N41" i="14" s="1"/>
  <c r="P41" i="14" s="1"/>
  <c r="M57" i="14"/>
  <c r="N57" i="14" s="1"/>
  <c r="P57" i="14" s="1"/>
  <c r="M73" i="14"/>
  <c r="N73" i="14" s="1"/>
  <c r="P73" i="14" s="1"/>
  <c r="M89" i="14"/>
  <c r="N89" i="14" s="1"/>
  <c r="P89" i="14" s="1"/>
  <c r="M105" i="14"/>
  <c r="N105" i="14" s="1"/>
  <c r="P105" i="14" s="1"/>
  <c r="M135" i="14"/>
  <c r="N135" i="14" s="1"/>
  <c r="P135" i="14" s="1"/>
  <c r="M116" i="14"/>
  <c r="N116" i="14" s="1"/>
  <c r="P116" i="14" s="1"/>
  <c r="M132" i="14"/>
  <c r="N132" i="14" s="1"/>
  <c r="P132" i="14" s="1"/>
  <c r="M148" i="14"/>
  <c r="N148" i="14" s="1"/>
  <c r="P148" i="14" s="1"/>
  <c r="M164" i="14"/>
  <c r="N164" i="14" s="1"/>
  <c r="P164" i="14" s="1"/>
  <c r="M180" i="14"/>
  <c r="N180" i="14" s="1"/>
  <c r="P180" i="14" s="1"/>
  <c r="M153" i="14"/>
  <c r="N153" i="14" s="1"/>
  <c r="P153" i="14" s="1"/>
  <c r="M169" i="14"/>
  <c r="N169" i="14" s="1"/>
  <c r="P169" i="14" s="1"/>
  <c r="M187" i="14"/>
  <c r="N187" i="14" s="1"/>
  <c r="P187" i="14" s="1"/>
  <c r="M203" i="14"/>
  <c r="N203" i="14" s="1"/>
  <c r="P203" i="14" s="1"/>
  <c r="M114" i="14"/>
  <c r="N114" i="14" s="1"/>
  <c r="P114" i="14" s="1"/>
  <c r="M130" i="14"/>
  <c r="N130" i="14" s="1"/>
  <c r="P130" i="14" s="1"/>
  <c r="M146" i="14"/>
  <c r="N146" i="14" s="1"/>
  <c r="P146" i="14" s="1"/>
  <c r="M162" i="14"/>
  <c r="N162" i="14" s="1"/>
  <c r="P162" i="14" s="1"/>
  <c r="M178" i="14"/>
  <c r="N178" i="14" s="1"/>
  <c r="P178" i="14" s="1"/>
  <c r="M151" i="14"/>
  <c r="N151" i="14" s="1"/>
  <c r="P151" i="14" s="1"/>
  <c r="M167" i="14"/>
  <c r="N167" i="14" s="1"/>
  <c r="P167" i="14" s="1"/>
  <c r="M183" i="14"/>
  <c r="N183" i="14" s="1"/>
  <c r="P183" i="14" s="1"/>
  <c r="M200" i="14"/>
  <c r="N200" i="14" s="1"/>
  <c r="P200" i="14" s="1"/>
  <c r="M215" i="14"/>
  <c r="N215" i="14" s="1"/>
  <c r="P215" i="14" s="1"/>
  <c r="M231" i="14"/>
  <c r="N231" i="14" s="1"/>
  <c r="P231" i="14" s="1"/>
  <c r="M245" i="14"/>
  <c r="N245" i="14" s="1"/>
  <c r="M253" i="14"/>
  <c r="N253" i="14" s="1"/>
  <c r="M261" i="14"/>
  <c r="N261" i="14" s="1"/>
  <c r="M269" i="14"/>
  <c r="N269" i="14" s="1"/>
  <c r="M277" i="14"/>
  <c r="N277" i="14" s="1"/>
  <c r="M224" i="14"/>
  <c r="N224" i="14" s="1"/>
  <c r="P224" i="14" s="1"/>
  <c r="M240" i="14"/>
  <c r="N240" i="14" s="1"/>
  <c r="P240" i="14" s="1"/>
  <c r="M197" i="14"/>
  <c r="N197" i="14" s="1"/>
  <c r="P197" i="14" s="1"/>
  <c r="M213" i="14"/>
  <c r="N213" i="14" s="1"/>
  <c r="P213" i="14" s="1"/>
  <c r="M229" i="14"/>
  <c r="N229" i="14" s="1"/>
  <c r="P229" i="14" s="1"/>
  <c r="M244" i="14"/>
  <c r="N244" i="14" s="1"/>
  <c r="M252" i="14"/>
  <c r="N252" i="14" s="1"/>
  <c r="M260" i="14"/>
  <c r="N260" i="14" s="1"/>
  <c r="M268" i="14"/>
  <c r="N268" i="14" s="1"/>
  <c r="M276" i="14"/>
  <c r="N276" i="14" s="1"/>
  <c r="M190" i="14"/>
  <c r="N190" i="14" s="1"/>
  <c r="P190" i="14" s="1"/>
  <c r="M206" i="14"/>
  <c r="N206" i="14" s="1"/>
  <c r="P206" i="14" s="1"/>
  <c r="M222" i="14"/>
  <c r="N222" i="14" s="1"/>
  <c r="P222" i="14" s="1"/>
  <c r="M238" i="14"/>
  <c r="N238" i="14" s="1"/>
  <c r="P238" i="14" s="1"/>
  <c r="M18" i="14"/>
  <c r="N18" i="14" s="1"/>
  <c r="P18" i="14" s="1"/>
  <c r="M34" i="14"/>
  <c r="N34" i="14" s="1"/>
  <c r="P34" i="14" s="1"/>
  <c r="M50" i="14"/>
  <c r="N50" i="14" s="1"/>
  <c r="P50" i="14" s="1"/>
  <c r="M66" i="14"/>
  <c r="N66" i="14" s="1"/>
  <c r="P66" i="14" s="1"/>
  <c r="M82" i="14"/>
  <c r="N82" i="14" s="1"/>
  <c r="P82" i="14" s="1"/>
  <c r="M98" i="14"/>
  <c r="N98" i="14" s="1"/>
  <c r="P98" i="14" s="1"/>
  <c r="M27" i="14"/>
  <c r="N27" i="14" s="1"/>
  <c r="P27" i="14" s="1"/>
  <c r="M43" i="14"/>
  <c r="N43" i="14" s="1"/>
  <c r="P43" i="14" s="1"/>
  <c r="M59" i="14"/>
  <c r="N59" i="14" s="1"/>
  <c r="P59" i="14" s="1"/>
  <c r="M75" i="14"/>
  <c r="N75" i="14" s="1"/>
  <c r="P75" i="14" s="1"/>
  <c r="M91" i="14"/>
  <c r="N91" i="14" s="1"/>
  <c r="P91" i="14" s="1"/>
  <c r="M107" i="14"/>
  <c r="N107" i="14" s="1"/>
  <c r="P107" i="14" s="1"/>
  <c r="M139" i="14"/>
  <c r="N139" i="14" s="1"/>
  <c r="P139" i="14" s="1"/>
  <c r="M24" i="14"/>
  <c r="N24" i="14" s="1"/>
  <c r="P24" i="14" s="1"/>
  <c r="M40" i="14"/>
  <c r="N40" i="14" s="1"/>
  <c r="P40" i="14" s="1"/>
  <c r="M56" i="14"/>
  <c r="N56" i="14" s="1"/>
  <c r="P56" i="14" s="1"/>
  <c r="M72" i="14"/>
  <c r="N72" i="14" s="1"/>
  <c r="P72" i="14" s="1"/>
  <c r="M88" i="14"/>
  <c r="N88" i="14" s="1"/>
  <c r="P88" i="14" s="1"/>
  <c r="M104" i="14"/>
  <c r="N104" i="14" s="1"/>
  <c r="P104" i="14" s="1"/>
  <c r="M137" i="14"/>
  <c r="N137" i="14" s="1"/>
  <c r="P137" i="14" s="1"/>
  <c r="M29" i="14"/>
  <c r="N29" i="14" s="1"/>
  <c r="P29" i="14" s="1"/>
  <c r="M45" i="14"/>
  <c r="N45" i="14" s="1"/>
  <c r="P45" i="14" s="1"/>
  <c r="M61" i="14"/>
  <c r="N61" i="14" s="1"/>
  <c r="P61" i="14" s="1"/>
  <c r="M77" i="14"/>
  <c r="N77" i="14" s="1"/>
  <c r="P77" i="14" s="1"/>
  <c r="M93" i="14"/>
  <c r="N93" i="14" s="1"/>
  <c r="P93" i="14" s="1"/>
  <c r="M111" i="14"/>
  <c r="N111" i="14" s="1"/>
  <c r="P111" i="14" s="1"/>
  <c r="M143" i="14"/>
  <c r="N143" i="14" s="1"/>
  <c r="P143" i="14" s="1"/>
  <c r="M120" i="14"/>
  <c r="N120" i="14" s="1"/>
  <c r="P120" i="14" s="1"/>
  <c r="M136" i="14"/>
  <c r="N136" i="14" s="1"/>
  <c r="P136" i="14" s="1"/>
  <c r="M152" i="14"/>
  <c r="N152" i="14" s="1"/>
  <c r="P152" i="14" s="1"/>
  <c r="M168" i="14"/>
  <c r="N168" i="14" s="1"/>
  <c r="P168" i="14" s="1"/>
  <c r="M184" i="14"/>
  <c r="N184" i="14" s="1"/>
  <c r="P184" i="14" s="1"/>
  <c r="M157" i="14"/>
  <c r="N157" i="14" s="1"/>
  <c r="P157" i="14" s="1"/>
  <c r="M173" i="14"/>
  <c r="N173" i="14" s="1"/>
  <c r="P173" i="14" s="1"/>
  <c r="M188" i="14"/>
  <c r="N188" i="14" s="1"/>
  <c r="P188" i="14" s="1"/>
  <c r="M204" i="14"/>
  <c r="N204" i="14" s="1"/>
  <c r="P204" i="14" s="1"/>
  <c r="M118" i="14"/>
  <c r="N118" i="14" s="1"/>
  <c r="P118" i="14" s="1"/>
  <c r="M134" i="14"/>
  <c r="N134" i="14" s="1"/>
  <c r="P134" i="14" s="1"/>
  <c r="M150" i="14"/>
  <c r="N150" i="14" s="1"/>
  <c r="P150" i="14" s="1"/>
  <c r="M166" i="14"/>
  <c r="N166" i="14" s="1"/>
  <c r="P166" i="14" s="1"/>
  <c r="M182" i="14"/>
  <c r="N182" i="14" s="1"/>
  <c r="P182" i="14" s="1"/>
  <c r="M155" i="14"/>
  <c r="N155" i="14" s="1"/>
  <c r="P155" i="14" s="1"/>
  <c r="M171" i="14"/>
  <c r="N171" i="14" s="1"/>
  <c r="P171" i="14" s="1"/>
  <c r="M191" i="14"/>
  <c r="N191" i="14" s="1"/>
  <c r="P191" i="14" s="1"/>
  <c r="M212" i="14"/>
  <c r="N212" i="14" s="1"/>
  <c r="P212" i="14" s="1"/>
  <c r="M219" i="14"/>
  <c r="N219" i="14" s="1"/>
  <c r="P219" i="14" s="1"/>
  <c r="M235" i="14"/>
  <c r="N235" i="14" s="1"/>
  <c r="P235" i="14" s="1"/>
  <c r="M247" i="14"/>
  <c r="N247" i="14" s="1"/>
  <c r="M255" i="14"/>
  <c r="N255" i="14" s="1"/>
  <c r="M263" i="14"/>
  <c r="N263" i="14" s="1"/>
  <c r="M271" i="14"/>
  <c r="N271" i="14" s="1"/>
  <c r="M279" i="14"/>
  <c r="N279" i="14" s="1"/>
  <c r="M228" i="14"/>
  <c r="N228" i="14" s="1"/>
  <c r="P228" i="14" s="1"/>
  <c r="M185" i="14"/>
  <c r="N185" i="14" s="1"/>
  <c r="P185" i="14" s="1"/>
  <c r="M201" i="14"/>
  <c r="N201" i="14" s="1"/>
  <c r="P201" i="14" s="1"/>
  <c r="M217" i="14"/>
  <c r="N217" i="14" s="1"/>
  <c r="P217" i="14" s="1"/>
  <c r="M233" i="14"/>
  <c r="N233" i="14" s="1"/>
  <c r="P233" i="14" s="1"/>
  <c r="M246" i="14"/>
  <c r="N246" i="14" s="1"/>
  <c r="M254" i="14"/>
  <c r="N254" i="14" s="1"/>
  <c r="M262" i="14"/>
  <c r="N262" i="14" s="1"/>
  <c r="M270" i="14"/>
  <c r="N270" i="14" s="1"/>
  <c r="M278" i="14"/>
  <c r="N278" i="14" s="1"/>
  <c r="M194" i="14"/>
  <c r="N194" i="14" s="1"/>
  <c r="P194" i="14" s="1"/>
  <c r="M210" i="14"/>
  <c r="N210" i="14" s="1"/>
  <c r="P210" i="14" s="1"/>
  <c r="M226" i="14"/>
  <c r="N226" i="14" s="1"/>
  <c r="P226" i="14" s="1"/>
  <c r="M266" i="11"/>
  <c r="N266" i="11" s="1"/>
  <c r="M249" i="11"/>
  <c r="N249" i="11" s="1"/>
  <c r="M247" i="11"/>
  <c r="N247" i="11" s="1"/>
  <c r="M224" i="11"/>
  <c r="N224" i="11" s="1"/>
  <c r="M214" i="11"/>
  <c r="N214" i="11" s="1"/>
  <c r="M125" i="11"/>
  <c r="N125" i="11" s="1"/>
  <c r="M123" i="11"/>
  <c r="N123" i="11" s="1"/>
  <c r="M27" i="11"/>
  <c r="N27" i="11" s="1"/>
  <c r="M17" i="11"/>
  <c r="N17" i="11" s="1"/>
  <c r="P17" i="11" s="1"/>
  <c r="G7" i="10"/>
  <c r="G6" i="10"/>
  <c r="G5" i="10"/>
  <c r="G4" i="10"/>
  <c r="L279" i="10"/>
  <c r="K279" i="10"/>
  <c r="L278" i="10"/>
  <c r="K278" i="10"/>
  <c r="L277" i="10"/>
  <c r="K277" i="10"/>
  <c r="L276" i="10"/>
  <c r="K276" i="10"/>
  <c r="L275" i="10"/>
  <c r="K275" i="10"/>
  <c r="L274" i="10"/>
  <c r="K274" i="10"/>
  <c r="L273" i="10"/>
  <c r="K273" i="10"/>
  <c r="L272" i="10"/>
  <c r="K272" i="10"/>
  <c r="L271" i="10"/>
  <c r="K271" i="10"/>
  <c r="L270" i="10"/>
  <c r="K270" i="10"/>
  <c r="L269" i="10"/>
  <c r="K269" i="10"/>
  <c r="L268" i="10"/>
  <c r="K268" i="10"/>
  <c r="L267" i="10"/>
  <c r="K267" i="10"/>
  <c r="L266" i="10"/>
  <c r="K266" i="10"/>
  <c r="L265" i="10"/>
  <c r="K265" i="10"/>
  <c r="L264" i="10"/>
  <c r="K264" i="10"/>
  <c r="L263" i="10"/>
  <c r="K263" i="10"/>
  <c r="L262" i="10"/>
  <c r="K262" i="10"/>
  <c r="L261" i="10"/>
  <c r="K261" i="10"/>
  <c r="L260" i="10"/>
  <c r="K260" i="10"/>
  <c r="L259" i="10"/>
  <c r="K259" i="10"/>
  <c r="L258" i="10"/>
  <c r="K258" i="10"/>
  <c r="L257" i="10"/>
  <c r="K257" i="10"/>
  <c r="L256" i="10"/>
  <c r="K256" i="10"/>
  <c r="L255" i="10"/>
  <c r="K255" i="10"/>
  <c r="L254" i="10"/>
  <c r="K254" i="10"/>
  <c r="L253" i="10"/>
  <c r="K253" i="10"/>
  <c r="L252" i="10"/>
  <c r="K252" i="10"/>
  <c r="L251" i="10"/>
  <c r="K251" i="10"/>
  <c r="L250" i="10"/>
  <c r="K250" i="10"/>
  <c r="L249" i="10"/>
  <c r="K249" i="10"/>
  <c r="L248" i="10"/>
  <c r="K248" i="10"/>
  <c r="L247" i="10"/>
  <c r="K247" i="10"/>
  <c r="L246" i="10"/>
  <c r="K246" i="10"/>
  <c r="L245" i="10"/>
  <c r="K245" i="10"/>
  <c r="L244" i="10"/>
  <c r="K244" i="10"/>
  <c r="L243" i="10"/>
  <c r="K243" i="10"/>
  <c r="L242" i="10"/>
  <c r="K242" i="10"/>
  <c r="L241" i="10"/>
  <c r="K241" i="10"/>
  <c r="L240" i="10"/>
  <c r="K240" i="10"/>
  <c r="L239" i="10"/>
  <c r="K239" i="10"/>
  <c r="L238" i="10"/>
  <c r="K238" i="10"/>
  <c r="L237" i="10"/>
  <c r="K237" i="10"/>
  <c r="L236" i="10"/>
  <c r="K236" i="10"/>
  <c r="L235" i="10"/>
  <c r="K235" i="10"/>
  <c r="L234" i="10"/>
  <c r="K234" i="10"/>
  <c r="L233" i="10"/>
  <c r="K233" i="10"/>
  <c r="L232" i="10"/>
  <c r="K232" i="10"/>
  <c r="L231" i="10"/>
  <c r="K231" i="10"/>
  <c r="L230" i="10"/>
  <c r="K230" i="10"/>
  <c r="L229" i="10"/>
  <c r="K229" i="10"/>
  <c r="L228" i="10"/>
  <c r="K228" i="10"/>
  <c r="L227" i="10"/>
  <c r="K227" i="10"/>
  <c r="L226" i="10"/>
  <c r="K226" i="10"/>
  <c r="L225" i="10"/>
  <c r="K225" i="10"/>
  <c r="L224" i="10"/>
  <c r="K224" i="10"/>
  <c r="L223" i="10"/>
  <c r="K223" i="10"/>
  <c r="L222" i="10"/>
  <c r="K222" i="10"/>
  <c r="L221" i="10"/>
  <c r="K221" i="10"/>
  <c r="L220" i="10"/>
  <c r="K220" i="10"/>
  <c r="L219" i="10"/>
  <c r="K219" i="10"/>
  <c r="L218" i="10"/>
  <c r="K218" i="10"/>
  <c r="L217" i="10"/>
  <c r="K217" i="10"/>
  <c r="L216" i="10"/>
  <c r="K216" i="10"/>
  <c r="L215" i="10"/>
  <c r="K215" i="10"/>
  <c r="L214" i="10"/>
  <c r="K214" i="10"/>
  <c r="L213" i="10"/>
  <c r="K213" i="10"/>
  <c r="L212" i="10"/>
  <c r="K212" i="10"/>
  <c r="L211" i="10"/>
  <c r="K211" i="10"/>
  <c r="L210" i="10"/>
  <c r="K210" i="10"/>
  <c r="L209" i="10"/>
  <c r="K209" i="10"/>
  <c r="L208" i="10"/>
  <c r="K208" i="10"/>
  <c r="L207" i="10"/>
  <c r="K207" i="10"/>
  <c r="L206" i="10"/>
  <c r="K206" i="10"/>
  <c r="L205" i="10"/>
  <c r="K205" i="10"/>
  <c r="L204" i="10"/>
  <c r="K204" i="10"/>
  <c r="L203" i="10"/>
  <c r="K203" i="10"/>
  <c r="L202" i="10"/>
  <c r="K202" i="10"/>
  <c r="L201" i="10"/>
  <c r="K201" i="10"/>
  <c r="L200" i="10"/>
  <c r="K200" i="10"/>
  <c r="L199" i="10"/>
  <c r="K199" i="10"/>
  <c r="L198" i="10"/>
  <c r="K198" i="10"/>
  <c r="L197" i="10"/>
  <c r="K197" i="10"/>
  <c r="L196" i="10"/>
  <c r="K196" i="10"/>
  <c r="L195" i="10"/>
  <c r="K195" i="10"/>
  <c r="L194" i="10"/>
  <c r="K194" i="10"/>
  <c r="L193" i="10"/>
  <c r="K193" i="10"/>
  <c r="L192" i="10"/>
  <c r="K192" i="10"/>
  <c r="L191" i="10"/>
  <c r="K191" i="10"/>
  <c r="L190" i="10"/>
  <c r="K190" i="10"/>
  <c r="L189" i="10"/>
  <c r="K189" i="10"/>
  <c r="L188" i="10"/>
  <c r="K188" i="10"/>
  <c r="L187" i="10"/>
  <c r="K187" i="10"/>
  <c r="L186" i="10"/>
  <c r="K186" i="10"/>
  <c r="L185" i="10"/>
  <c r="K185" i="10"/>
  <c r="L184" i="10"/>
  <c r="K184" i="10"/>
  <c r="L183" i="10"/>
  <c r="K183" i="10"/>
  <c r="L182" i="10"/>
  <c r="K182" i="10"/>
  <c r="L181" i="10"/>
  <c r="K181" i="10"/>
  <c r="L180" i="10"/>
  <c r="K180" i="10"/>
  <c r="L179" i="10"/>
  <c r="K179" i="10"/>
  <c r="L178" i="10"/>
  <c r="K178" i="10"/>
  <c r="L177" i="10"/>
  <c r="K177" i="10"/>
  <c r="L176" i="10"/>
  <c r="K176" i="10"/>
  <c r="L175" i="10"/>
  <c r="K175" i="10"/>
  <c r="L174" i="10"/>
  <c r="K174" i="10"/>
  <c r="L173" i="10"/>
  <c r="K173" i="10"/>
  <c r="L172" i="10"/>
  <c r="K172" i="10"/>
  <c r="L171" i="10"/>
  <c r="K171" i="10"/>
  <c r="L170" i="10"/>
  <c r="K170" i="10"/>
  <c r="L169" i="10"/>
  <c r="K169" i="10"/>
  <c r="L168" i="10"/>
  <c r="K168" i="10"/>
  <c r="L167" i="10"/>
  <c r="K167" i="10"/>
  <c r="L166" i="10"/>
  <c r="K166" i="10"/>
  <c r="L165" i="10"/>
  <c r="K165" i="10"/>
  <c r="L164" i="10"/>
  <c r="K164" i="10"/>
  <c r="L163" i="10"/>
  <c r="K163" i="10"/>
  <c r="L162" i="10"/>
  <c r="K162" i="10"/>
  <c r="L161" i="10"/>
  <c r="K161" i="10"/>
  <c r="L160" i="10"/>
  <c r="K160" i="10"/>
  <c r="L159" i="10"/>
  <c r="K159" i="10"/>
  <c r="L158" i="10"/>
  <c r="K158" i="10"/>
  <c r="L157" i="10"/>
  <c r="K157" i="10"/>
  <c r="L156" i="10"/>
  <c r="K156" i="10"/>
  <c r="L155" i="10"/>
  <c r="K155" i="10"/>
  <c r="L154" i="10"/>
  <c r="K154" i="10"/>
  <c r="L153" i="10"/>
  <c r="K153" i="10"/>
  <c r="L152" i="10"/>
  <c r="K152" i="10"/>
  <c r="L151" i="10"/>
  <c r="K151" i="10"/>
  <c r="L150" i="10"/>
  <c r="K150" i="10"/>
  <c r="L149" i="10"/>
  <c r="K149" i="10"/>
  <c r="L148" i="10"/>
  <c r="K148" i="10"/>
  <c r="L147" i="10"/>
  <c r="K147" i="10"/>
  <c r="L146" i="10"/>
  <c r="K146" i="10"/>
  <c r="L145" i="10"/>
  <c r="K145" i="10"/>
  <c r="L144" i="10"/>
  <c r="K144" i="10"/>
  <c r="L143" i="10"/>
  <c r="K143" i="10"/>
  <c r="L142" i="10"/>
  <c r="K142" i="10"/>
  <c r="L141" i="10"/>
  <c r="K141" i="10"/>
  <c r="L140" i="10"/>
  <c r="K140" i="10"/>
  <c r="L139" i="10"/>
  <c r="K139" i="10"/>
  <c r="L138" i="10"/>
  <c r="K138" i="10"/>
  <c r="L137" i="10"/>
  <c r="K137" i="10"/>
  <c r="L136" i="10"/>
  <c r="K136" i="10"/>
  <c r="L135" i="10"/>
  <c r="K135" i="10"/>
  <c r="L134" i="10"/>
  <c r="K134" i="10"/>
  <c r="L133" i="10"/>
  <c r="K133" i="10"/>
  <c r="L132" i="10"/>
  <c r="K132" i="10"/>
  <c r="L131" i="10"/>
  <c r="K131" i="10"/>
  <c r="L130" i="10"/>
  <c r="K130" i="10"/>
  <c r="L129" i="10"/>
  <c r="K129" i="10"/>
  <c r="L128" i="10"/>
  <c r="K128" i="10"/>
  <c r="L127" i="10"/>
  <c r="K127" i="10"/>
  <c r="L126" i="10"/>
  <c r="K126" i="10"/>
  <c r="L125" i="10"/>
  <c r="K125" i="10"/>
  <c r="L124" i="10"/>
  <c r="K124" i="10"/>
  <c r="L123" i="10"/>
  <c r="K123" i="10"/>
  <c r="L122" i="10"/>
  <c r="K122" i="10"/>
  <c r="L121" i="10"/>
  <c r="K121" i="10"/>
  <c r="L120" i="10"/>
  <c r="K120" i="10"/>
  <c r="L119" i="10"/>
  <c r="K119" i="10"/>
  <c r="L118" i="10"/>
  <c r="K118" i="10"/>
  <c r="L117" i="10"/>
  <c r="K117" i="10"/>
  <c r="L116" i="10"/>
  <c r="K116" i="10"/>
  <c r="L115" i="10"/>
  <c r="K115" i="10"/>
  <c r="L114" i="10"/>
  <c r="K114" i="10"/>
  <c r="L113" i="10"/>
  <c r="K113" i="10"/>
  <c r="L112" i="10"/>
  <c r="K112" i="10"/>
  <c r="L111" i="10"/>
  <c r="K111" i="10"/>
  <c r="L110" i="10"/>
  <c r="K110" i="10"/>
  <c r="L109" i="10"/>
  <c r="K109" i="10"/>
  <c r="L108" i="10"/>
  <c r="K108" i="10"/>
  <c r="L107" i="10"/>
  <c r="K107" i="10"/>
  <c r="L106" i="10"/>
  <c r="K106" i="10"/>
  <c r="L105" i="10"/>
  <c r="K105" i="10"/>
  <c r="L104" i="10"/>
  <c r="K104" i="10"/>
  <c r="L103" i="10"/>
  <c r="K103" i="10"/>
  <c r="L102" i="10"/>
  <c r="K102" i="10"/>
  <c r="L101" i="10"/>
  <c r="K101" i="10"/>
  <c r="L100" i="10"/>
  <c r="K100" i="10"/>
  <c r="L99" i="10"/>
  <c r="K99" i="10"/>
  <c r="L98" i="10"/>
  <c r="K98" i="10"/>
  <c r="L97" i="10"/>
  <c r="K97" i="10"/>
  <c r="L96" i="10"/>
  <c r="K96" i="10"/>
  <c r="L95" i="10"/>
  <c r="K95" i="10"/>
  <c r="L94" i="10"/>
  <c r="K94" i="10"/>
  <c r="L93" i="10"/>
  <c r="K93" i="10"/>
  <c r="L92" i="10"/>
  <c r="K92" i="10"/>
  <c r="L91" i="10"/>
  <c r="K91" i="10"/>
  <c r="L90" i="10"/>
  <c r="K90" i="10"/>
  <c r="L89" i="10"/>
  <c r="K89" i="10"/>
  <c r="L88" i="10"/>
  <c r="K88" i="10"/>
  <c r="L87" i="10"/>
  <c r="K87" i="10"/>
  <c r="L86" i="10"/>
  <c r="K86" i="10"/>
  <c r="L85" i="10"/>
  <c r="K85" i="10"/>
  <c r="L84" i="10"/>
  <c r="K84" i="10"/>
  <c r="L83" i="10"/>
  <c r="K83" i="10"/>
  <c r="L82" i="10"/>
  <c r="K82" i="10"/>
  <c r="L81" i="10"/>
  <c r="K81" i="10"/>
  <c r="L80" i="10"/>
  <c r="K80" i="10"/>
  <c r="L79" i="10"/>
  <c r="K79" i="10"/>
  <c r="L78" i="10"/>
  <c r="K78" i="10"/>
  <c r="L77" i="10"/>
  <c r="K77" i="10"/>
  <c r="L76" i="10"/>
  <c r="K76" i="10"/>
  <c r="L75" i="10"/>
  <c r="K75" i="10"/>
  <c r="L74" i="10"/>
  <c r="K74" i="10"/>
  <c r="L73" i="10"/>
  <c r="K73" i="10"/>
  <c r="L72" i="10"/>
  <c r="K72" i="10"/>
  <c r="L71" i="10"/>
  <c r="K71" i="10"/>
  <c r="L70" i="10"/>
  <c r="K70" i="10"/>
  <c r="L69" i="10"/>
  <c r="K69" i="10"/>
  <c r="L68" i="10"/>
  <c r="K68" i="10"/>
  <c r="L67" i="10"/>
  <c r="K67" i="10"/>
  <c r="L66" i="10"/>
  <c r="K66" i="10"/>
  <c r="L65" i="10"/>
  <c r="K65" i="10"/>
  <c r="L64" i="10"/>
  <c r="K64" i="10"/>
  <c r="L63" i="10"/>
  <c r="K63" i="10"/>
  <c r="L62" i="10"/>
  <c r="K62" i="10"/>
  <c r="L61" i="10"/>
  <c r="K61" i="10"/>
  <c r="L60" i="10"/>
  <c r="K60" i="10"/>
  <c r="L59" i="10"/>
  <c r="K59" i="10"/>
  <c r="L58" i="10"/>
  <c r="K58" i="10"/>
  <c r="L57" i="10"/>
  <c r="K57" i="10"/>
  <c r="L56" i="10"/>
  <c r="K56" i="10"/>
  <c r="L55" i="10"/>
  <c r="K55" i="10"/>
  <c r="L54" i="10"/>
  <c r="K54" i="10"/>
  <c r="L53" i="10"/>
  <c r="K53" i="10"/>
  <c r="L52" i="10"/>
  <c r="K52" i="10"/>
  <c r="L51" i="10"/>
  <c r="K51" i="10"/>
  <c r="L50" i="10"/>
  <c r="K50" i="10"/>
  <c r="L49" i="10"/>
  <c r="K49" i="10"/>
  <c r="L48" i="10"/>
  <c r="K48" i="10"/>
  <c r="L47" i="10"/>
  <c r="K47" i="10"/>
  <c r="L46" i="10"/>
  <c r="K46" i="10"/>
  <c r="L45" i="10"/>
  <c r="K45" i="10"/>
  <c r="L44" i="10"/>
  <c r="K44" i="10"/>
  <c r="L43" i="10"/>
  <c r="K43" i="10"/>
  <c r="L42" i="10"/>
  <c r="K42" i="10"/>
  <c r="L41" i="10"/>
  <c r="K41" i="10"/>
  <c r="L40" i="10"/>
  <c r="K40" i="10"/>
  <c r="L39" i="10"/>
  <c r="K39" i="10"/>
  <c r="L38" i="10"/>
  <c r="K38" i="10"/>
  <c r="L37" i="10"/>
  <c r="K37" i="10"/>
  <c r="L36" i="10"/>
  <c r="K36" i="10"/>
  <c r="L35" i="10"/>
  <c r="K35" i="10"/>
  <c r="L34" i="10"/>
  <c r="K34" i="10"/>
  <c r="L33" i="10"/>
  <c r="K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O161" i="8"/>
  <c r="O162" i="8"/>
  <c r="O163" i="8"/>
  <c r="O164" i="8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60" i="8"/>
  <c r="O159" i="8"/>
  <c r="G7" i="6"/>
  <c r="G7" i="8"/>
  <c r="G6" i="8"/>
  <c r="G5" i="8"/>
  <c r="G4" i="8"/>
  <c r="L290" i="8"/>
  <c r="K290" i="8"/>
  <c r="L289" i="8"/>
  <c r="K289" i="8"/>
  <c r="L288" i="8"/>
  <c r="K288" i="8"/>
  <c r="L287" i="8"/>
  <c r="K287" i="8"/>
  <c r="L286" i="8"/>
  <c r="K286" i="8"/>
  <c r="L285" i="8"/>
  <c r="K285" i="8"/>
  <c r="L284" i="8"/>
  <c r="K284" i="8"/>
  <c r="L283" i="8"/>
  <c r="K283" i="8"/>
  <c r="L282" i="8"/>
  <c r="K282" i="8"/>
  <c r="L281" i="8"/>
  <c r="K281" i="8"/>
  <c r="L280" i="8"/>
  <c r="K280" i="8"/>
  <c r="L279" i="8"/>
  <c r="K279" i="8"/>
  <c r="L278" i="8"/>
  <c r="K278" i="8"/>
  <c r="L277" i="8"/>
  <c r="K277" i="8"/>
  <c r="L276" i="8"/>
  <c r="K276" i="8"/>
  <c r="L275" i="8"/>
  <c r="K275" i="8"/>
  <c r="L274" i="8"/>
  <c r="K274" i="8"/>
  <c r="L273" i="8"/>
  <c r="K273" i="8"/>
  <c r="L272" i="8"/>
  <c r="K272" i="8"/>
  <c r="L271" i="8"/>
  <c r="K271" i="8"/>
  <c r="L270" i="8"/>
  <c r="K270" i="8"/>
  <c r="L269" i="8"/>
  <c r="K269" i="8"/>
  <c r="L268" i="8"/>
  <c r="K268" i="8"/>
  <c r="L267" i="8"/>
  <c r="K267" i="8"/>
  <c r="L266" i="8"/>
  <c r="K266" i="8"/>
  <c r="L265" i="8"/>
  <c r="K265" i="8"/>
  <c r="L264" i="8"/>
  <c r="K264" i="8"/>
  <c r="L263" i="8"/>
  <c r="K263" i="8"/>
  <c r="L262" i="8"/>
  <c r="K262" i="8"/>
  <c r="L261" i="8"/>
  <c r="K261" i="8"/>
  <c r="L260" i="8"/>
  <c r="K260" i="8"/>
  <c r="L259" i="8"/>
  <c r="K259" i="8"/>
  <c r="L258" i="8"/>
  <c r="K258" i="8"/>
  <c r="L257" i="8"/>
  <c r="K257" i="8"/>
  <c r="L256" i="8"/>
  <c r="K256" i="8"/>
  <c r="L255" i="8"/>
  <c r="K255" i="8"/>
  <c r="L254" i="8"/>
  <c r="K254" i="8"/>
  <c r="L253" i="8"/>
  <c r="K253" i="8"/>
  <c r="L252" i="8"/>
  <c r="K252" i="8"/>
  <c r="L251" i="8"/>
  <c r="K251" i="8"/>
  <c r="L250" i="8"/>
  <c r="K250" i="8"/>
  <c r="L249" i="8"/>
  <c r="K249" i="8"/>
  <c r="L248" i="8"/>
  <c r="K248" i="8"/>
  <c r="L247" i="8"/>
  <c r="K247" i="8"/>
  <c r="L246" i="8"/>
  <c r="K246" i="8"/>
  <c r="L245" i="8"/>
  <c r="K245" i="8"/>
  <c r="L244" i="8"/>
  <c r="K244" i="8"/>
  <c r="L243" i="8"/>
  <c r="K243" i="8"/>
  <c r="L242" i="8"/>
  <c r="K242" i="8"/>
  <c r="L241" i="8"/>
  <c r="K241" i="8"/>
  <c r="L240" i="8"/>
  <c r="K240" i="8"/>
  <c r="L239" i="8"/>
  <c r="K239" i="8"/>
  <c r="L238" i="8"/>
  <c r="K238" i="8"/>
  <c r="L237" i="8"/>
  <c r="K237" i="8"/>
  <c r="L236" i="8"/>
  <c r="K236" i="8"/>
  <c r="L235" i="8"/>
  <c r="K235" i="8"/>
  <c r="L234" i="8"/>
  <c r="K234" i="8"/>
  <c r="L233" i="8"/>
  <c r="K233" i="8"/>
  <c r="L232" i="8"/>
  <c r="K232" i="8"/>
  <c r="L231" i="8"/>
  <c r="K231" i="8"/>
  <c r="L230" i="8"/>
  <c r="K230" i="8"/>
  <c r="L229" i="8"/>
  <c r="K229" i="8"/>
  <c r="L228" i="8"/>
  <c r="K228" i="8"/>
  <c r="L227" i="8"/>
  <c r="K227" i="8"/>
  <c r="L226" i="8"/>
  <c r="K226" i="8"/>
  <c r="L225" i="8"/>
  <c r="K225" i="8"/>
  <c r="L224" i="8"/>
  <c r="K224" i="8"/>
  <c r="L223" i="8"/>
  <c r="K223" i="8"/>
  <c r="L222" i="8"/>
  <c r="K222" i="8"/>
  <c r="L221" i="8"/>
  <c r="K221" i="8"/>
  <c r="L220" i="8"/>
  <c r="K220" i="8"/>
  <c r="L219" i="8"/>
  <c r="K219" i="8"/>
  <c r="L218" i="8"/>
  <c r="K218" i="8"/>
  <c r="L217" i="8"/>
  <c r="K217" i="8"/>
  <c r="L216" i="8"/>
  <c r="K216" i="8"/>
  <c r="L215" i="8"/>
  <c r="K215" i="8"/>
  <c r="L214" i="8"/>
  <c r="K214" i="8"/>
  <c r="L213" i="8"/>
  <c r="K213" i="8"/>
  <c r="L212" i="8"/>
  <c r="K212" i="8"/>
  <c r="L211" i="8"/>
  <c r="K211" i="8"/>
  <c r="L210" i="8"/>
  <c r="K210" i="8"/>
  <c r="L209" i="8"/>
  <c r="K209" i="8"/>
  <c r="L208" i="8"/>
  <c r="K208" i="8"/>
  <c r="L207" i="8"/>
  <c r="K207" i="8"/>
  <c r="L206" i="8"/>
  <c r="K206" i="8"/>
  <c r="L205" i="8"/>
  <c r="K205" i="8"/>
  <c r="L204" i="8"/>
  <c r="K204" i="8"/>
  <c r="L203" i="8"/>
  <c r="K203" i="8"/>
  <c r="L202" i="8"/>
  <c r="K202" i="8"/>
  <c r="L201" i="8"/>
  <c r="K201" i="8"/>
  <c r="L200" i="8"/>
  <c r="K200" i="8"/>
  <c r="L199" i="8"/>
  <c r="K199" i="8"/>
  <c r="L198" i="8"/>
  <c r="K198" i="8"/>
  <c r="L197" i="8"/>
  <c r="K197" i="8"/>
  <c r="L196" i="8"/>
  <c r="K196" i="8"/>
  <c r="L195" i="8"/>
  <c r="K195" i="8"/>
  <c r="L194" i="8"/>
  <c r="K194" i="8"/>
  <c r="L193" i="8"/>
  <c r="K193" i="8"/>
  <c r="L192" i="8"/>
  <c r="K192" i="8"/>
  <c r="L191" i="8"/>
  <c r="K191" i="8"/>
  <c r="L190" i="8"/>
  <c r="K190" i="8"/>
  <c r="L189" i="8"/>
  <c r="K189" i="8"/>
  <c r="L188" i="8"/>
  <c r="K188" i="8"/>
  <c r="L187" i="8"/>
  <c r="K187" i="8"/>
  <c r="L186" i="8"/>
  <c r="K186" i="8"/>
  <c r="L185" i="8"/>
  <c r="K185" i="8"/>
  <c r="L184" i="8"/>
  <c r="K184" i="8"/>
  <c r="L183" i="8"/>
  <c r="K183" i="8"/>
  <c r="L182" i="8"/>
  <c r="K182" i="8"/>
  <c r="L181" i="8"/>
  <c r="K181" i="8"/>
  <c r="L180" i="8"/>
  <c r="K180" i="8"/>
  <c r="L179" i="8"/>
  <c r="K179" i="8"/>
  <c r="L178" i="8"/>
  <c r="K178" i="8"/>
  <c r="L177" i="8"/>
  <c r="K177" i="8"/>
  <c r="L176" i="8"/>
  <c r="K176" i="8"/>
  <c r="L175" i="8"/>
  <c r="K175" i="8"/>
  <c r="L174" i="8"/>
  <c r="K174" i="8"/>
  <c r="L173" i="8"/>
  <c r="K173" i="8"/>
  <c r="L172" i="8"/>
  <c r="K172" i="8"/>
  <c r="L171" i="8"/>
  <c r="K171" i="8"/>
  <c r="L170" i="8"/>
  <c r="K170" i="8"/>
  <c r="L169" i="8"/>
  <c r="K169" i="8"/>
  <c r="L168" i="8"/>
  <c r="K168" i="8"/>
  <c r="L167" i="8"/>
  <c r="K167" i="8"/>
  <c r="L166" i="8"/>
  <c r="K166" i="8"/>
  <c r="L165" i="8"/>
  <c r="K165" i="8"/>
  <c r="L164" i="8"/>
  <c r="K164" i="8"/>
  <c r="L163" i="8"/>
  <c r="K163" i="8"/>
  <c r="L162" i="8"/>
  <c r="K162" i="8"/>
  <c r="L161" i="8"/>
  <c r="K161" i="8"/>
  <c r="L160" i="8"/>
  <c r="K160" i="8"/>
  <c r="L159" i="8"/>
  <c r="K159" i="8"/>
  <c r="L158" i="8"/>
  <c r="K158" i="8"/>
  <c r="L157" i="8"/>
  <c r="K157" i="8"/>
  <c r="L156" i="8"/>
  <c r="K156" i="8"/>
  <c r="L155" i="8"/>
  <c r="K155" i="8"/>
  <c r="L154" i="8"/>
  <c r="K154" i="8"/>
  <c r="L153" i="8"/>
  <c r="K153" i="8"/>
  <c r="L152" i="8"/>
  <c r="K152" i="8"/>
  <c r="L151" i="8"/>
  <c r="K151" i="8"/>
  <c r="L150" i="8"/>
  <c r="K150" i="8"/>
  <c r="L149" i="8"/>
  <c r="K149" i="8"/>
  <c r="L148" i="8"/>
  <c r="K148" i="8"/>
  <c r="L147" i="8"/>
  <c r="K147" i="8"/>
  <c r="L146" i="8"/>
  <c r="K146" i="8"/>
  <c r="L145" i="8"/>
  <c r="K145" i="8"/>
  <c r="L144" i="8"/>
  <c r="K144" i="8"/>
  <c r="L143" i="8"/>
  <c r="K143" i="8"/>
  <c r="L142" i="8"/>
  <c r="K142" i="8"/>
  <c r="L141" i="8"/>
  <c r="K141" i="8"/>
  <c r="L140" i="8"/>
  <c r="K140" i="8"/>
  <c r="L139" i="8"/>
  <c r="K139" i="8"/>
  <c r="L138" i="8"/>
  <c r="K138" i="8"/>
  <c r="L137" i="8"/>
  <c r="K137" i="8"/>
  <c r="L136" i="8"/>
  <c r="K136" i="8"/>
  <c r="L135" i="8"/>
  <c r="K135" i="8"/>
  <c r="L134" i="8"/>
  <c r="K134" i="8"/>
  <c r="L133" i="8"/>
  <c r="K133" i="8"/>
  <c r="L132" i="8"/>
  <c r="K132" i="8"/>
  <c r="L131" i="8"/>
  <c r="K131" i="8"/>
  <c r="L130" i="8"/>
  <c r="K130" i="8"/>
  <c r="L129" i="8"/>
  <c r="K129" i="8"/>
  <c r="L128" i="8"/>
  <c r="K128" i="8"/>
  <c r="L127" i="8"/>
  <c r="K127" i="8"/>
  <c r="L126" i="8"/>
  <c r="K126" i="8"/>
  <c r="L125" i="8"/>
  <c r="K125" i="8"/>
  <c r="L124" i="8"/>
  <c r="K124" i="8"/>
  <c r="L123" i="8"/>
  <c r="K123" i="8"/>
  <c r="L122" i="8"/>
  <c r="K122" i="8"/>
  <c r="L121" i="8"/>
  <c r="K121" i="8"/>
  <c r="L120" i="8"/>
  <c r="K120" i="8"/>
  <c r="L119" i="8"/>
  <c r="K119" i="8"/>
  <c r="L118" i="8"/>
  <c r="K118" i="8"/>
  <c r="L117" i="8"/>
  <c r="K117" i="8"/>
  <c r="L116" i="8"/>
  <c r="K116" i="8"/>
  <c r="L115" i="8"/>
  <c r="K115" i="8"/>
  <c r="L114" i="8"/>
  <c r="K114" i="8"/>
  <c r="L113" i="8"/>
  <c r="K113" i="8"/>
  <c r="L112" i="8"/>
  <c r="K112" i="8"/>
  <c r="L111" i="8"/>
  <c r="K111" i="8"/>
  <c r="L110" i="8"/>
  <c r="K110" i="8"/>
  <c r="L109" i="8"/>
  <c r="K109" i="8"/>
  <c r="L108" i="8"/>
  <c r="K108" i="8"/>
  <c r="L107" i="8"/>
  <c r="K107" i="8"/>
  <c r="L106" i="8"/>
  <c r="K106" i="8"/>
  <c r="L105" i="8"/>
  <c r="K105" i="8"/>
  <c r="L104" i="8"/>
  <c r="K104" i="8"/>
  <c r="L103" i="8"/>
  <c r="K103" i="8"/>
  <c r="L102" i="8"/>
  <c r="K102" i="8"/>
  <c r="L101" i="8"/>
  <c r="K101" i="8"/>
  <c r="L100" i="8"/>
  <c r="K100" i="8"/>
  <c r="L99" i="8"/>
  <c r="K99" i="8"/>
  <c r="L98" i="8"/>
  <c r="K98" i="8"/>
  <c r="L97" i="8"/>
  <c r="K97" i="8"/>
  <c r="L96" i="8"/>
  <c r="K96" i="8"/>
  <c r="L95" i="8"/>
  <c r="K95" i="8"/>
  <c r="L94" i="8"/>
  <c r="K94" i="8"/>
  <c r="L93" i="8"/>
  <c r="K93" i="8"/>
  <c r="L92" i="8"/>
  <c r="K92" i="8"/>
  <c r="L91" i="8"/>
  <c r="K91" i="8"/>
  <c r="L90" i="8"/>
  <c r="K90" i="8"/>
  <c r="L89" i="8"/>
  <c r="K89" i="8"/>
  <c r="L88" i="8"/>
  <c r="K88" i="8"/>
  <c r="L87" i="8"/>
  <c r="K87" i="8"/>
  <c r="L86" i="8"/>
  <c r="K86" i="8"/>
  <c r="L85" i="8"/>
  <c r="K85" i="8"/>
  <c r="L84" i="8"/>
  <c r="K84" i="8"/>
  <c r="L83" i="8"/>
  <c r="K83" i="8"/>
  <c r="L82" i="8"/>
  <c r="K82" i="8"/>
  <c r="L81" i="8"/>
  <c r="K81" i="8"/>
  <c r="L80" i="8"/>
  <c r="K80" i="8"/>
  <c r="L79" i="8"/>
  <c r="K79" i="8"/>
  <c r="L78" i="8"/>
  <c r="K78" i="8"/>
  <c r="L77" i="8"/>
  <c r="K77" i="8"/>
  <c r="L76" i="8"/>
  <c r="K76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8" i="8"/>
  <c r="K68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L50" i="8"/>
  <c r="K50" i="8"/>
  <c r="L49" i="8"/>
  <c r="K49" i="8"/>
  <c r="L48" i="8"/>
  <c r="K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290" i="6"/>
  <c r="K290" i="6"/>
  <c r="L289" i="6"/>
  <c r="K289" i="6"/>
  <c r="L288" i="6"/>
  <c r="K288" i="6"/>
  <c r="L287" i="6"/>
  <c r="K287" i="6"/>
  <c r="L286" i="6"/>
  <c r="K286" i="6"/>
  <c r="L285" i="6"/>
  <c r="K285" i="6"/>
  <c r="L284" i="6"/>
  <c r="K284" i="6"/>
  <c r="L283" i="6"/>
  <c r="K283" i="6"/>
  <c r="L282" i="6"/>
  <c r="K282" i="6"/>
  <c r="L281" i="6"/>
  <c r="K281" i="6"/>
  <c r="L280" i="6"/>
  <c r="K280" i="6"/>
  <c r="L279" i="6"/>
  <c r="K279" i="6"/>
  <c r="L278" i="6"/>
  <c r="K278" i="6"/>
  <c r="L277" i="6"/>
  <c r="K277" i="6"/>
  <c r="L276" i="6"/>
  <c r="K276" i="6"/>
  <c r="L275" i="6"/>
  <c r="K275" i="6"/>
  <c r="L274" i="6"/>
  <c r="K274" i="6"/>
  <c r="L273" i="6"/>
  <c r="K273" i="6"/>
  <c r="L272" i="6"/>
  <c r="K272" i="6"/>
  <c r="L271" i="6"/>
  <c r="K271" i="6"/>
  <c r="L270" i="6"/>
  <c r="K270" i="6"/>
  <c r="L269" i="6"/>
  <c r="K269" i="6"/>
  <c r="L268" i="6"/>
  <c r="K268" i="6"/>
  <c r="L267" i="6"/>
  <c r="K267" i="6"/>
  <c r="L266" i="6"/>
  <c r="K266" i="6"/>
  <c r="L265" i="6"/>
  <c r="K265" i="6"/>
  <c r="L264" i="6"/>
  <c r="K264" i="6"/>
  <c r="L263" i="6"/>
  <c r="K263" i="6"/>
  <c r="L262" i="6"/>
  <c r="K262" i="6"/>
  <c r="L261" i="6"/>
  <c r="K261" i="6"/>
  <c r="L260" i="6"/>
  <c r="K260" i="6"/>
  <c r="L259" i="6"/>
  <c r="K259" i="6"/>
  <c r="L258" i="6"/>
  <c r="K258" i="6"/>
  <c r="L257" i="6"/>
  <c r="K257" i="6"/>
  <c r="L256" i="6"/>
  <c r="K256" i="6"/>
  <c r="L255" i="6"/>
  <c r="K255" i="6"/>
  <c r="L254" i="6"/>
  <c r="K254" i="6"/>
  <c r="L253" i="6"/>
  <c r="K253" i="6"/>
  <c r="L252" i="6"/>
  <c r="K252" i="6"/>
  <c r="L251" i="6"/>
  <c r="K251" i="6"/>
  <c r="L250" i="6"/>
  <c r="K250" i="6"/>
  <c r="L249" i="6"/>
  <c r="K249" i="6"/>
  <c r="L248" i="6"/>
  <c r="K248" i="6"/>
  <c r="L247" i="6"/>
  <c r="K247" i="6"/>
  <c r="L246" i="6"/>
  <c r="K246" i="6"/>
  <c r="L245" i="6"/>
  <c r="K245" i="6"/>
  <c r="L244" i="6"/>
  <c r="K244" i="6"/>
  <c r="L243" i="6"/>
  <c r="K243" i="6"/>
  <c r="L242" i="6"/>
  <c r="K242" i="6"/>
  <c r="L241" i="6"/>
  <c r="K241" i="6"/>
  <c r="L240" i="6"/>
  <c r="K240" i="6"/>
  <c r="L239" i="6"/>
  <c r="K239" i="6"/>
  <c r="L238" i="6"/>
  <c r="K238" i="6"/>
  <c r="L237" i="6"/>
  <c r="K237" i="6"/>
  <c r="L236" i="6"/>
  <c r="K236" i="6"/>
  <c r="L235" i="6"/>
  <c r="K235" i="6"/>
  <c r="L234" i="6"/>
  <c r="K234" i="6"/>
  <c r="L233" i="6"/>
  <c r="K233" i="6"/>
  <c r="L232" i="6"/>
  <c r="K232" i="6"/>
  <c r="L231" i="6"/>
  <c r="K231" i="6"/>
  <c r="L230" i="6"/>
  <c r="K230" i="6"/>
  <c r="L229" i="6"/>
  <c r="K229" i="6"/>
  <c r="L228" i="6"/>
  <c r="K228" i="6"/>
  <c r="L227" i="6"/>
  <c r="K227" i="6"/>
  <c r="L226" i="6"/>
  <c r="K226" i="6"/>
  <c r="L225" i="6"/>
  <c r="K225" i="6"/>
  <c r="L224" i="6"/>
  <c r="K224" i="6"/>
  <c r="L223" i="6"/>
  <c r="K223" i="6"/>
  <c r="L222" i="6"/>
  <c r="K222" i="6"/>
  <c r="L221" i="6"/>
  <c r="K221" i="6"/>
  <c r="L220" i="6"/>
  <c r="K220" i="6"/>
  <c r="L219" i="6"/>
  <c r="K219" i="6"/>
  <c r="L218" i="6"/>
  <c r="K218" i="6"/>
  <c r="L217" i="6"/>
  <c r="K217" i="6"/>
  <c r="L216" i="6"/>
  <c r="K216" i="6"/>
  <c r="L215" i="6"/>
  <c r="K215" i="6"/>
  <c r="L214" i="6"/>
  <c r="K214" i="6"/>
  <c r="L213" i="6"/>
  <c r="K213" i="6"/>
  <c r="L212" i="6"/>
  <c r="K212" i="6"/>
  <c r="L211" i="6"/>
  <c r="K211" i="6"/>
  <c r="L210" i="6"/>
  <c r="K210" i="6"/>
  <c r="L209" i="6"/>
  <c r="K209" i="6"/>
  <c r="L208" i="6"/>
  <c r="K208" i="6"/>
  <c r="L207" i="6"/>
  <c r="K207" i="6"/>
  <c r="L206" i="6"/>
  <c r="K206" i="6"/>
  <c r="L205" i="6"/>
  <c r="K205" i="6"/>
  <c r="L204" i="6"/>
  <c r="K204" i="6"/>
  <c r="L203" i="6"/>
  <c r="K203" i="6"/>
  <c r="L202" i="6"/>
  <c r="K202" i="6"/>
  <c r="L201" i="6"/>
  <c r="K201" i="6"/>
  <c r="L200" i="6"/>
  <c r="K200" i="6"/>
  <c r="L199" i="6"/>
  <c r="K199" i="6"/>
  <c r="L198" i="6"/>
  <c r="K198" i="6"/>
  <c r="L197" i="6"/>
  <c r="K197" i="6"/>
  <c r="L196" i="6"/>
  <c r="K196" i="6"/>
  <c r="L195" i="6"/>
  <c r="K195" i="6"/>
  <c r="L194" i="6"/>
  <c r="K194" i="6"/>
  <c r="L193" i="6"/>
  <c r="K193" i="6"/>
  <c r="L192" i="6"/>
  <c r="K192" i="6"/>
  <c r="L191" i="6"/>
  <c r="K191" i="6"/>
  <c r="L190" i="6"/>
  <c r="K190" i="6"/>
  <c r="L189" i="6"/>
  <c r="K189" i="6"/>
  <c r="L188" i="6"/>
  <c r="K188" i="6"/>
  <c r="L187" i="6"/>
  <c r="K187" i="6"/>
  <c r="L186" i="6"/>
  <c r="K186" i="6"/>
  <c r="L185" i="6"/>
  <c r="K185" i="6"/>
  <c r="L184" i="6"/>
  <c r="K184" i="6"/>
  <c r="L183" i="6"/>
  <c r="K183" i="6"/>
  <c r="L182" i="6"/>
  <c r="K182" i="6"/>
  <c r="L181" i="6"/>
  <c r="K181" i="6"/>
  <c r="L180" i="6"/>
  <c r="K180" i="6"/>
  <c r="L179" i="6"/>
  <c r="K179" i="6"/>
  <c r="L178" i="6"/>
  <c r="K178" i="6"/>
  <c r="L177" i="6"/>
  <c r="K177" i="6"/>
  <c r="L176" i="6"/>
  <c r="K176" i="6"/>
  <c r="L175" i="6"/>
  <c r="K175" i="6"/>
  <c r="L174" i="6"/>
  <c r="K174" i="6"/>
  <c r="L173" i="6"/>
  <c r="K173" i="6"/>
  <c r="L172" i="6"/>
  <c r="K172" i="6"/>
  <c r="L171" i="6"/>
  <c r="K171" i="6"/>
  <c r="L170" i="6"/>
  <c r="K170" i="6"/>
  <c r="L169" i="6"/>
  <c r="K169" i="6"/>
  <c r="L168" i="6"/>
  <c r="K168" i="6"/>
  <c r="L167" i="6"/>
  <c r="K167" i="6"/>
  <c r="L166" i="6"/>
  <c r="K166" i="6"/>
  <c r="L165" i="6"/>
  <c r="K165" i="6"/>
  <c r="L164" i="6"/>
  <c r="K164" i="6"/>
  <c r="L163" i="6"/>
  <c r="K163" i="6"/>
  <c r="L162" i="6"/>
  <c r="K162" i="6"/>
  <c r="L161" i="6"/>
  <c r="K161" i="6"/>
  <c r="L160" i="6"/>
  <c r="K160" i="6"/>
  <c r="L159" i="6"/>
  <c r="K159" i="6"/>
  <c r="L158" i="6"/>
  <c r="K158" i="6"/>
  <c r="L157" i="6"/>
  <c r="K157" i="6"/>
  <c r="L156" i="6"/>
  <c r="K156" i="6"/>
  <c r="L155" i="6"/>
  <c r="K155" i="6"/>
  <c r="L154" i="6"/>
  <c r="K154" i="6"/>
  <c r="L153" i="6"/>
  <c r="K153" i="6"/>
  <c r="L152" i="6"/>
  <c r="K152" i="6"/>
  <c r="L151" i="6"/>
  <c r="K151" i="6"/>
  <c r="L150" i="6"/>
  <c r="K150" i="6"/>
  <c r="L149" i="6"/>
  <c r="K149" i="6"/>
  <c r="L148" i="6"/>
  <c r="K148" i="6"/>
  <c r="L147" i="6"/>
  <c r="K147" i="6"/>
  <c r="L146" i="6"/>
  <c r="K146" i="6"/>
  <c r="L145" i="6"/>
  <c r="K145" i="6"/>
  <c r="L144" i="6"/>
  <c r="K144" i="6"/>
  <c r="L143" i="6"/>
  <c r="K143" i="6"/>
  <c r="L142" i="6"/>
  <c r="K142" i="6"/>
  <c r="L141" i="6"/>
  <c r="K141" i="6"/>
  <c r="L140" i="6"/>
  <c r="K140" i="6"/>
  <c r="L139" i="6"/>
  <c r="K139" i="6"/>
  <c r="L138" i="6"/>
  <c r="K138" i="6"/>
  <c r="L137" i="6"/>
  <c r="K137" i="6"/>
  <c r="L136" i="6"/>
  <c r="K136" i="6"/>
  <c r="L135" i="6"/>
  <c r="K135" i="6"/>
  <c r="L134" i="6"/>
  <c r="K134" i="6"/>
  <c r="L133" i="6"/>
  <c r="K133" i="6"/>
  <c r="L132" i="6"/>
  <c r="K132" i="6"/>
  <c r="L131" i="6"/>
  <c r="K131" i="6"/>
  <c r="L130" i="6"/>
  <c r="K130" i="6"/>
  <c r="L129" i="6"/>
  <c r="K129" i="6"/>
  <c r="L128" i="6"/>
  <c r="K128" i="6"/>
  <c r="L127" i="6"/>
  <c r="K127" i="6"/>
  <c r="L126" i="6"/>
  <c r="K126" i="6"/>
  <c r="L125" i="6"/>
  <c r="K125" i="6"/>
  <c r="L124" i="6"/>
  <c r="K124" i="6"/>
  <c r="L123" i="6"/>
  <c r="K123" i="6"/>
  <c r="L122" i="6"/>
  <c r="K122" i="6"/>
  <c r="L121" i="6"/>
  <c r="K121" i="6"/>
  <c r="L120" i="6"/>
  <c r="K120" i="6"/>
  <c r="L119" i="6"/>
  <c r="K119" i="6"/>
  <c r="L118" i="6"/>
  <c r="K118" i="6"/>
  <c r="L117" i="6"/>
  <c r="K117" i="6"/>
  <c r="L116" i="6"/>
  <c r="K116" i="6"/>
  <c r="L115" i="6"/>
  <c r="K115" i="6"/>
  <c r="L114" i="6"/>
  <c r="K114" i="6"/>
  <c r="L113" i="6"/>
  <c r="K113" i="6"/>
  <c r="L112" i="6"/>
  <c r="K112" i="6"/>
  <c r="L111" i="6"/>
  <c r="K111" i="6"/>
  <c r="L110" i="6"/>
  <c r="K110" i="6"/>
  <c r="L109" i="6"/>
  <c r="K109" i="6"/>
  <c r="L108" i="6"/>
  <c r="K108" i="6"/>
  <c r="L107" i="6"/>
  <c r="K107" i="6"/>
  <c r="L106" i="6"/>
  <c r="K106" i="6"/>
  <c r="L105" i="6"/>
  <c r="K105" i="6"/>
  <c r="L104" i="6"/>
  <c r="K104" i="6"/>
  <c r="L103" i="6"/>
  <c r="K103" i="6"/>
  <c r="L102" i="6"/>
  <c r="K102" i="6"/>
  <c r="L101" i="6"/>
  <c r="K101" i="6"/>
  <c r="L100" i="6"/>
  <c r="K100" i="6"/>
  <c r="L99" i="6"/>
  <c r="K99" i="6"/>
  <c r="L98" i="6"/>
  <c r="K98" i="6"/>
  <c r="L97" i="6"/>
  <c r="K97" i="6"/>
  <c r="L96" i="6"/>
  <c r="K96" i="6"/>
  <c r="L95" i="6"/>
  <c r="K95" i="6"/>
  <c r="L94" i="6"/>
  <c r="K94" i="6"/>
  <c r="L93" i="6"/>
  <c r="K93" i="6"/>
  <c r="L92" i="6"/>
  <c r="K92" i="6"/>
  <c r="L91" i="6"/>
  <c r="K91" i="6"/>
  <c r="L90" i="6"/>
  <c r="K90" i="6"/>
  <c r="L89" i="6"/>
  <c r="K89" i="6"/>
  <c r="L88" i="6"/>
  <c r="K88" i="6"/>
  <c r="L87" i="6"/>
  <c r="K87" i="6"/>
  <c r="L86" i="6"/>
  <c r="K86" i="6"/>
  <c r="L85" i="6"/>
  <c r="K85" i="6"/>
  <c r="L84" i="6"/>
  <c r="K84" i="6"/>
  <c r="L83" i="6"/>
  <c r="K83" i="6"/>
  <c r="L82" i="6"/>
  <c r="K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G4" i="6"/>
  <c r="P254" i="14" l="1"/>
  <c r="O254" i="14"/>
  <c r="P271" i="14"/>
  <c r="O271" i="14"/>
  <c r="P268" i="14"/>
  <c r="O268" i="14"/>
  <c r="P253" i="14"/>
  <c r="O253" i="14"/>
  <c r="P258" i="14"/>
  <c r="O258" i="14"/>
  <c r="P275" i="14"/>
  <c r="O275" i="14"/>
  <c r="P243" i="14"/>
  <c r="O243" i="14"/>
  <c r="P280" i="14"/>
  <c r="O280" i="14"/>
  <c r="P248" i="14"/>
  <c r="O248" i="14"/>
  <c r="P265" i="14"/>
  <c r="O265" i="14"/>
  <c r="P278" i="14"/>
  <c r="O278" i="14"/>
  <c r="P246" i="14"/>
  <c r="O246" i="14"/>
  <c r="P263" i="14"/>
  <c r="O263" i="14"/>
  <c r="P260" i="14"/>
  <c r="O260" i="14"/>
  <c r="P277" i="14"/>
  <c r="O277" i="14"/>
  <c r="P245" i="14"/>
  <c r="O245" i="14"/>
  <c r="P282" i="14"/>
  <c r="O282" i="14"/>
  <c r="P250" i="14"/>
  <c r="O250" i="14"/>
  <c r="P267" i="14"/>
  <c r="O267" i="14"/>
  <c r="P272" i="14"/>
  <c r="O272" i="14"/>
  <c r="P257" i="14"/>
  <c r="O257" i="14"/>
  <c r="P270" i="14"/>
  <c r="O270" i="14"/>
  <c r="P255" i="14"/>
  <c r="O255" i="14"/>
  <c r="P252" i="14"/>
  <c r="O252" i="14"/>
  <c r="P269" i="14"/>
  <c r="O269" i="14"/>
  <c r="P274" i="14"/>
  <c r="O274" i="14"/>
  <c r="P259" i="14"/>
  <c r="O259" i="14"/>
  <c r="P264" i="14"/>
  <c r="O264" i="14"/>
  <c r="P281" i="14"/>
  <c r="O281" i="14"/>
  <c r="P249" i="14"/>
  <c r="O249" i="14"/>
  <c r="P262" i="14"/>
  <c r="O262" i="14"/>
  <c r="P279" i="14"/>
  <c r="O279" i="14"/>
  <c r="P247" i="14"/>
  <c r="O247" i="14"/>
  <c r="P276" i="14"/>
  <c r="O276" i="14"/>
  <c r="P244" i="14"/>
  <c r="O244" i="14"/>
  <c r="P261" i="14"/>
  <c r="O261" i="14"/>
  <c r="P266" i="14"/>
  <c r="O266" i="14"/>
  <c r="P283" i="14"/>
  <c r="O283" i="14"/>
  <c r="P251" i="14"/>
  <c r="O251" i="14"/>
  <c r="P256" i="14"/>
  <c r="O256" i="14"/>
  <c r="P273" i="14"/>
  <c r="O273" i="14"/>
  <c r="M32" i="11"/>
  <c r="N32" i="11" s="1"/>
  <c r="M68" i="11"/>
  <c r="N68" i="11" s="1"/>
  <c r="M141" i="11"/>
  <c r="N141" i="11" s="1"/>
  <c r="M144" i="11"/>
  <c r="N144" i="11" s="1"/>
  <c r="P144" i="11" s="1"/>
  <c r="M221" i="11"/>
  <c r="N221" i="11" s="1"/>
  <c r="M72" i="11"/>
  <c r="N72" i="11" s="1"/>
  <c r="M145" i="11"/>
  <c r="N145" i="11" s="1"/>
  <c r="M148" i="11"/>
  <c r="N148" i="11" s="1"/>
  <c r="P148" i="11" s="1"/>
  <c r="M225" i="11"/>
  <c r="N225" i="11" s="1"/>
  <c r="M79" i="11"/>
  <c r="N79" i="11" s="1"/>
  <c r="M53" i="11"/>
  <c r="N53" i="11" s="1"/>
  <c r="M66" i="11"/>
  <c r="N66" i="11" s="1"/>
  <c r="P66" i="11" s="1"/>
  <c r="M134" i="11"/>
  <c r="N134" i="11" s="1"/>
  <c r="M188" i="11"/>
  <c r="N188" i="11" s="1"/>
  <c r="M187" i="11"/>
  <c r="N187" i="11" s="1"/>
  <c r="M279" i="11"/>
  <c r="N279" i="11" s="1"/>
  <c r="P279" i="11" s="1"/>
  <c r="M264" i="11"/>
  <c r="N264" i="11" s="1"/>
  <c r="M83" i="11"/>
  <c r="N83" i="11" s="1"/>
  <c r="M57" i="11"/>
  <c r="N57" i="11" s="1"/>
  <c r="M70" i="11"/>
  <c r="N70" i="11" s="1"/>
  <c r="P70" i="11" s="1"/>
  <c r="M138" i="11"/>
  <c r="N138" i="11" s="1"/>
  <c r="M196" i="11"/>
  <c r="N196" i="11" s="1"/>
  <c r="M191" i="11"/>
  <c r="N191" i="11" s="1"/>
  <c r="M281" i="11"/>
  <c r="N281" i="11" s="1"/>
  <c r="P281" i="11" s="1"/>
  <c r="M234" i="11"/>
  <c r="N234" i="11" s="1"/>
  <c r="M284" i="11"/>
  <c r="N284" i="11" s="1"/>
  <c r="M16" i="11"/>
  <c r="N16" i="11" s="1"/>
  <c r="M47" i="11"/>
  <c r="N47" i="11" s="1"/>
  <c r="P47" i="11" s="1"/>
  <c r="M115" i="11"/>
  <c r="N115" i="11" s="1"/>
  <c r="M102" i="11"/>
  <c r="N102" i="11" s="1"/>
  <c r="P102" i="11" s="1"/>
  <c r="M85" i="11"/>
  <c r="N85" i="11" s="1"/>
  <c r="M34" i="11"/>
  <c r="N34" i="11" s="1"/>
  <c r="P34" i="11" s="1"/>
  <c r="M98" i="11"/>
  <c r="N98" i="11" s="1"/>
  <c r="P98" i="11" s="1"/>
  <c r="M173" i="11"/>
  <c r="N173" i="11" s="1"/>
  <c r="P173" i="11" s="1"/>
  <c r="M166" i="11"/>
  <c r="N166" i="11" s="1"/>
  <c r="M155" i="11"/>
  <c r="N155" i="11" s="1"/>
  <c r="P155" i="11" s="1"/>
  <c r="M112" i="11"/>
  <c r="N112" i="11" s="1"/>
  <c r="M176" i="11"/>
  <c r="N176" i="11" s="1"/>
  <c r="P176" i="11" s="1"/>
  <c r="M219" i="11"/>
  <c r="N219" i="11" s="1"/>
  <c r="M263" i="11"/>
  <c r="N263" i="11" s="1"/>
  <c r="M189" i="11"/>
  <c r="N189" i="11" s="1"/>
  <c r="M248" i="11"/>
  <c r="N248" i="11" s="1"/>
  <c r="M280" i="11"/>
  <c r="N280" i="11" s="1"/>
  <c r="M13" i="11"/>
  <c r="N13" i="11" s="1"/>
  <c r="P13" i="11" s="1"/>
  <c r="M51" i="11"/>
  <c r="N51" i="11" s="1"/>
  <c r="P51" i="11" s="1"/>
  <c r="M117" i="11"/>
  <c r="N117" i="11" s="1"/>
  <c r="P117" i="11" s="1"/>
  <c r="M103" i="11"/>
  <c r="N103" i="11" s="1"/>
  <c r="M89" i="11"/>
  <c r="N89" i="11" s="1"/>
  <c r="M38" i="11"/>
  <c r="N38" i="11" s="1"/>
  <c r="M110" i="11"/>
  <c r="N110" i="11" s="1"/>
  <c r="M177" i="11"/>
  <c r="N177" i="11" s="1"/>
  <c r="M170" i="11"/>
  <c r="N170" i="11" s="1"/>
  <c r="M159" i="11"/>
  <c r="N159" i="11" s="1"/>
  <c r="P159" i="11" s="1"/>
  <c r="M116" i="11"/>
  <c r="N116" i="11" s="1"/>
  <c r="M180" i="11"/>
  <c r="N180" i="11" s="1"/>
  <c r="M223" i="11"/>
  <c r="N223" i="11" s="1"/>
  <c r="P223" i="11" s="1"/>
  <c r="M265" i="11"/>
  <c r="N265" i="11" s="1"/>
  <c r="M193" i="11"/>
  <c r="N193" i="11" s="1"/>
  <c r="P193" i="11" s="1"/>
  <c r="M250" i="11"/>
  <c r="N250" i="11" s="1"/>
  <c r="M282" i="11"/>
  <c r="N282" i="11" s="1"/>
  <c r="M20" i="11"/>
  <c r="N20" i="11" s="1"/>
  <c r="P20" i="11" s="1"/>
  <c r="M36" i="11"/>
  <c r="N36" i="11" s="1"/>
  <c r="P36" i="11" s="1"/>
  <c r="M31" i="11"/>
  <c r="N31" i="11" s="1"/>
  <c r="P31" i="11" s="1"/>
  <c r="M63" i="11"/>
  <c r="N63" i="11" s="1"/>
  <c r="P63" i="11" s="1"/>
  <c r="M95" i="11"/>
  <c r="N95" i="11" s="1"/>
  <c r="P95" i="11" s="1"/>
  <c r="M52" i="11"/>
  <c r="N52" i="11" s="1"/>
  <c r="M84" i="11"/>
  <c r="N84" i="11" s="1"/>
  <c r="P84" i="11" s="1"/>
  <c r="M119" i="11"/>
  <c r="N119" i="11" s="1"/>
  <c r="P119" i="11" s="1"/>
  <c r="M69" i="11"/>
  <c r="N69" i="11" s="1"/>
  <c r="M106" i="11"/>
  <c r="N106" i="11" s="1"/>
  <c r="P106" i="11" s="1"/>
  <c r="M18" i="11"/>
  <c r="N18" i="11" s="1"/>
  <c r="M50" i="11"/>
  <c r="N50" i="11" s="1"/>
  <c r="P50" i="11" s="1"/>
  <c r="M82" i="11"/>
  <c r="N82" i="11" s="1"/>
  <c r="P82" i="11" s="1"/>
  <c r="M126" i="11"/>
  <c r="N126" i="11" s="1"/>
  <c r="P126" i="11" s="1"/>
  <c r="M157" i="11"/>
  <c r="N157" i="11" s="1"/>
  <c r="M200" i="11"/>
  <c r="N200" i="11" s="1"/>
  <c r="P200" i="11" s="1"/>
  <c r="M150" i="11"/>
  <c r="N150" i="11" s="1"/>
  <c r="M182" i="11"/>
  <c r="N182" i="11" s="1"/>
  <c r="P182" i="11" s="1"/>
  <c r="M139" i="11"/>
  <c r="N139" i="11" s="1"/>
  <c r="P139" i="11" s="1"/>
  <c r="M171" i="11"/>
  <c r="N171" i="11" s="1"/>
  <c r="P171" i="11" s="1"/>
  <c r="M220" i="11"/>
  <c r="N220" i="11" s="1"/>
  <c r="M128" i="11"/>
  <c r="N128" i="11" s="1"/>
  <c r="P128" i="11" s="1"/>
  <c r="M160" i="11"/>
  <c r="N160" i="11" s="1"/>
  <c r="P160" i="11" s="1"/>
  <c r="M194" i="11"/>
  <c r="N194" i="11" s="1"/>
  <c r="P194" i="11" s="1"/>
  <c r="M203" i="11"/>
  <c r="N203" i="11" s="1"/>
  <c r="M235" i="11"/>
  <c r="N235" i="11" s="1"/>
  <c r="P235" i="11" s="1"/>
  <c r="M255" i="11"/>
  <c r="N255" i="11" s="1"/>
  <c r="P255" i="11" s="1"/>
  <c r="M271" i="11"/>
  <c r="N271" i="11" s="1"/>
  <c r="P271" i="11" s="1"/>
  <c r="M232" i="11"/>
  <c r="N232" i="11" s="1"/>
  <c r="P232" i="11" s="1"/>
  <c r="M205" i="11"/>
  <c r="N205" i="11" s="1"/>
  <c r="P205" i="11" s="1"/>
  <c r="M237" i="11"/>
  <c r="N237" i="11" s="1"/>
  <c r="M256" i="11"/>
  <c r="N256" i="11" s="1"/>
  <c r="P256" i="11" s="1"/>
  <c r="M272" i="11"/>
  <c r="N272" i="11" s="1"/>
  <c r="P272" i="11" s="1"/>
  <c r="M230" i="11"/>
  <c r="N230" i="11" s="1"/>
  <c r="P230" i="11" s="1"/>
  <c r="M41" i="11"/>
  <c r="N41" i="11" s="1"/>
  <c r="P41" i="11" s="1"/>
  <c r="M29" i="11"/>
  <c r="N29" i="11" s="1"/>
  <c r="P29" i="11" s="1"/>
  <c r="M35" i="11"/>
  <c r="N35" i="11" s="1"/>
  <c r="P35" i="11" s="1"/>
  <c r="M67" i="11"/>
  <c r="N67" i="11" s="1"/>
  <c r="M99" i="11"/>
  <c r="N99" i="11" s="1"/>
  <c r="P99" i="11" s="1"/>
  <c r="M56" i="11"/>
  <c r="N56" i="11" s="1"/>
  <c r="P56" i="11" s="1"/>
  <c r="M88" i="11"/>
  <c r="N88" i="11" s="1"/>
  <c r="P88" i="11" s="1"/>
  <c r="M121" i="11"/>
  <c r="N121" i="11" s="1"/>
  <c r="P121" i="11" s="1"/>
  <c r="M73" i="11"/>
  <c r="N73" i="11" s="1"/>
  <c r="M107" i="11"/>
  <c r="N107" i="11" s="1"/>
  <c r="P107" i="11" s="1"/>
  <c r="M22" i="11"/>
  <c r="N22" i="11" s="1"/>
  <c r="M54" i="11"/>
  <c r="N54" i="11" s="1"/>
  <c r="P54" i="11" s="1"/>
  <c r="M86" i="11"/>
  <c r="N86" i="11" s="1"/>
  <c r="M127" i="11"/>
  <c r="N127" i="11" s="1"/>
  <c r="P127" i="11" s="1"/>
  <c r="M161" i="11"/>
  <c r="N161" i="11" s="1"/>
  <c r="P161" i="11" s="1"/>
  <c r="M208" i="11"/>
  <c r="N208" i="11" s="1"/>
  <c r="M154" i="11"/>
  <c r="N154" i="11" s="1"/>
  <c r="M190" i="11"/>
  <c r="N190" i="11" s="1"/>
  <c r="P190" i="11" s="1"/>
  <c r="M143" i="11"/>
  <c r="N143" i="11" s="1"/>
  <c r="M175" i="11"/>
  <c r="N175" i="11" s="1"/>
  <c r="P175" i="11" s="1"/>
  <c r="M100" i="11"/>
  <c r="N100" i="11" s="1"/>
  <c r="P100" i="11" s="1"/>
  <c r="M132" i="11"/>
  <c r="N132" i="11" s="1"/>
  <c r="P132" i="11" s="1"/>
  <c r="M164" i="11"/>
  <c r="N164" i="11" s="1"/>
  <c r="P164" i="11" s="1"/>
  <c r="M202" i="11"/>
  <c r="N202" i="11" s="1"/>
  <c r="M207" i="11"/>
  <c r="N207" i="11" s="1"/>
  <c r="M239" i="11"/>
  <c r="N239" i="11" s="1"/>
  <c r="P239" i="11" s="1"/>
  <c r="M257" i="11"/>
  <c r="N257" i="11" s="1"/>
  <c r="P257" i="11" s="1"/>
  <c r="M273" i="11"/>
  <c r="N273" i="11" s="1"/>
  <c r="P273" i="11" s="1"/>
  <c r="M236" i="11"/>
  <c r="N236" i="11" s="1"/>
  <c r="P236" i="11" s="1"/>
  <c r="M209" i="11"/>
  <c r="N209" i="11" s="1"/>
  <c r="P209" i="11" s="1"/>
  <c r="M241" i="11"/>
  <c r="N241" i="11" s="1"/>
  <c r="M258" i="11"/>
  <c r="N258" i="11" s="1"/>
  <c r="P258" i="11" s="1"/>
  <c r="M274" i="11"/>
  <c r="N274" i="11" s="1"/>
  <c r="P274" i="11" s="1"/>
  <c r="M242" i="11"/>
  <c r="N242" i="11" s="1"/>
  <c r="P242" i="11" s="1"/>
  <c r="M226" i="11"/>
  <c r="N226" i="11" s="1"/>
  <c r="M278" i="11"/>
  <c r="N278" i="11" s="1"/>
  <c r="M270" i="11"/>
  <c r="N270" i="11" s="1"/>
  <c r="M262" i="11"/>
  <c r="N262" i="11" s="1"/>
  <c r="P262" i="11" s="1"/>
  <c r="M254" i="11"/>
  <c r="N254" i="11" s="1"/>
  <c r="M246" i="11"/>
  <c r="N246" i="11" s="1"/>
  <c r="P246" i="11" s="1"/>
  <c r="M233" i="11"/>
  <c r="N233" i="11" s="1"/>
  <c r="M217" i="11"/>
  <c r="N217" i="11" s="1"/>
  <c r="P217" i="11" s="1"/>
  <c r="M201" i="11"/>
  <c r="N201" i="11" s="1"/>
  <c r="M185" i="11"/>
  <c r="N185" i="11" s="1"/>
  <c r="P185" i="11" s="1"/>
  <c r="M228" i="11"/>
  <c r="N228" i="11" s="1"/>
  <c r="P228" i="11" s="1"/>
  <c r="M277" i="11"/>
  <c r="N277" i="11" s="1"/>
  <c r="P277" i="11" s="1"/>
  <c r="M269" i="11"/>
  <c r="N269" i="11" s="1"/>
  <c r="M261" i="11"/>
  <c r="N261" i="11" s="1"/>
  <c r="M253" i="11"/>
  <c r="N253" i="11" s="1"/>
  <c r="P253" i="11" s="1"/>
  <c r="M245" i="11"/>
  <c r="N245" i="11" s="1"/>
  <c r="P245" i="11" s="1"/>
  <c r="M231" i="11"/>
  <c r="N231" i="11" s="1"/>
  <c r="M215" i="11"/>
  <c r="N215" i="11" s="1"/>
  <c r="P215" i="11" s="1"/>
  <c r="M199" i="11"/>
  <c r="N199" i="11" s="1"/>
  <c r="P199" i="11" s="1"/>
  <c r="M218" i="11"/>
  <c r="N218" i="11" s="1"/>
  <c r="P218" i="11" s="1"/>
  <c r="M186" i="11"/>
  <c r="N186" i="11" s="1"/>
  <c r="P186" i="11" s="1"/>
  <c r="M172" i="11"/>
  <c r="N172" i="11" s="1"/>
  <c r="P172" i="11" s="1"/>
  <c r="M156" i="11"/>
  <c r="N156" i="11" s="1"/>
  <c r="P156" i="11" s="1"/>
  <c r="M140" i="11"/>
  <c r="N140" i="11" s="1"/>
  <c r="P140" i="11" s="1"/>
  <c r="M124" i="11"/>
  <c r="N124" i="11" s="1"/>
  <c r="P124" i="11" s="1"/>
  <c r="M108" i="11"/>
  <c r="N108" i="11" s="1"/>
  <c r="M212" i="11"/>
  <c r="N212" i="11" s="1"/>
  <c r="M183" i="11"/>
  <c r="N183" i="11" s="1"/>
  <c r="P183" i="11" s="1"/>
  <c r="M167" i="11"/>
  <c r="N167" i="11" s="1"/>
  <c r="M151" i="11"/>
  <c r="N151" i="11" s="1"/>
  <c r="P151" i="11" s="1"/>
  <c r="M135" i="11"/>
  <c r="N135" i="11" s="1"/>
  <c r="P135" i="11" s="1"/>
  <c r="M206" i="11"/>
  <c r="N206" i="11" s="1"/>
  <c r="P206" i="11" s="1"/>
  <c r="M178" i="11"/>
  <c r="N178" i="11" s="1"/>
  <c r="M162" i="11"/>
  <c r="N162" i="11" s="1"/>
  <c r="P162" i="11" s="1"/>
  <c r="M146" i="11"/>
  <c r="N146" i="11" s="1"/>
  <c r="P146" i="11" s="1"/>
  <c r="M130" i="11"/>
  <c r="N130" i="11" s="1"/>
  <c r="P130" i="11" s="1"/>
  <c r="M192" i="11"/>
  <c r="N192" i="11" s="1"/>
  <c r="M169" i="11"/>
  <c r="N169" i="11" s="1"/>
  <c r="P169" i="11" s="1"/>
  <c r="M153" i="11"/>
  <c r="N153" i="11" s="1"/>
  <c r="P153" i="11" s="1"/>
  <c r="M137" i="11"/>
  <c r="N137" i="11" s="1"/>
  <c r="M113" i="11"/>
  <c r="N113" i="11" s="1"/>
  <c r="P113" i="11" s="1"/>
  <c r="M94" i="11"/>
  <c r="N94" i="11" s="1"/>
  <c r="M78" i="11"/>
  <c r="N78" i="11" s="1"/>
  <c r="P78" i="11" s="1"/>
  <c r="M62" i="11"/>
  <c r="N62" i="11" s="1"/>
  <c r="P62" i="11" s="1"/>
  <c r="M46" i="11"/>
  <c r="N46" i="11" s="1"/>
  <c r="P46" i="11" s="1"/>
  <c r="M30" i="11"/>
  <c r="N30" i="11" s="1"/>
  <c r="M14" i="11"/>
  <c r="N14" i="11" s="1"/>
  <c r="P14" i="11" s="1"/>
  <c r="M122" i="11"/>
  <c r="N122" i="11" s="1"/>
  <c r="P122" i="11" s="1"/>
  <c r="M97" i="11"/>
  <c r="N97" i="11" s="1"/>
  <c r="M81" i="11"/>
  <c r="N81" i="11" s="1"/>
  <c r="P81" i="11" s="1"/>
  <c r="M65" i="11"/>
  <c r="N65" i="11" s="1"/>
  <c r="P65" i="11" s="1"/>
  <c r="M49" i="11"/>
  <c r="N49" i="11" s="1"/>
  <c r="P49" i="11" s="1"/>
  <c r="M118" i="11"/>
  <c r="N118" i="11" s="1"/>
  <c r="P118" i="11" s="1"/>
  <c r="M96" i="11"/>
  <c r="N96" i="11" s="1"/>
  <c r="P96" i="11" s="1"/>
  <c r="M80" i="11"/>
  <c r="N80" i="11" s="1"/>
  <c r="P80" i="11" s="1"/>
  <c r="M64" i="11"/>
  <c r="N64" i="11" s="1"/>
  <c r="M48" i="11"/>
  <c r="N48" i="11" s="1"/>
  <c r="M114" i="11"/>
  <c r="N114" i="11" s="1"/>
  <c r="P114" i="11" s="1"/>
  <c r="M91" i="11"/>
  <c r="N91" i="11" s="1"/>
  <c r="M75" i="11"/>
  <c r="N75" i="11" s="1"/>
  <c r="P75" i="11" s="1"/>
  <c r="M59" i="11"/>
  <c r="N59" i="11" s="1"/>
  <c r="P59" i="11" s="1"/>
  <c r="M43" i="11"/>
  <c r="N43" i="11" s="1"/>
  <c r="P43" i="11" s="1"/>
  <c r="M24" i="11"/>
  <c r="N24" i="11" s="1"/>
  <c r="P24" i="11" s="1"/>
  <c r="M15" i="11"/>
  <c r="N15" i="11" s="1"/>
  <c r="P15" i="11" s="1"/>
  <c r="M37" i="11"/>
  <c r="N37" i="11" s="1"/>
  <c r="P37" i="11" s="1"/>
  <c r="M19" i="11"/>
  <c r="N19" i="11" s="1"/>
  <c r="P19" i="11" s="1"/>
  <c r="M21" i="11"/>
  <c r="N21" i="11" s="1"/>
  <c r="P21" i="11" s="1"/>
  <c r="M33" i="11"/>
  <c r="N33" i="11" s="1"/>
  <c r="P33" i="11" s="1"/>
  <c r="M238" i="11"/>
  <c r="N238" i="11" s="1"/>
  <c r="M222" i="11"/>
  <c r="N222" i="11" s="1"/>
  <c r="P222" i="11" s="1"/>
  <c r="M276" i="11"/>
  <c r="N276" i="11" s="1"/>
  <c r="M268" i="11"/>
  <c r="N268" i="11" s="1"/>
  <c r="M260" i="11"/>
  <c r="N260" i="11" s="1"/>
  <c r="M252" i="11"/>
  <c r="N252" i="11" s="1"/>
  <c r="P252" i="11" s="1"/>
  <c r="M244" i="11"/>
  <c r="N244" i="11" s="1"/>
  <c r="O244" i="11" s="1"/>
  <c r="M229" i="11"/>
  <c r="N229" i="11" s="1"/>
  <c r="P229" i="11" s="1"/>
  <c r="M213" i="11"/>
  <c r="N213" i="11" s="1"/>
  <c r="P213" i="11" s="1"/>
  <c r="M197" i="11"/>
  <c r="N197" i="11" s="1"/>
  <c r="P197" i="11" s="1"/>
  <c r="M240" i="11"/>
  <c r="N240" i="11" s="1"/>
  <c r="P240" i="11" s="1"/>
  <c r="M283" i="11"/>
  <c r="N283" i="11" s="1"/>
  <c r="M275" i="11"/>
  <c r="N275" i="11" s="1"/>
  <c r="P275" i="11" s="1"/>
  <c r="M267" i="11"/>
  <c r="N267" i="11" s="1"/>
  <c r="P267" i="11" s="1"/>
  <c r="M259" i="11"/>
  <c r="N259" i="11" s="1"/>
  <c r="M251" i="11"/>
  <c r="N251" i="11" s="1"/>
  <c r="P251" i="11" s="1"/>
  <c r="M243" i="11"/>
  <c r="N243" i="11" s="1"/>
  <c r="M227" i="11"/>
  <c r="N227" i="11" s="1"/>
  <c r="P227" i="11" s="1"/>
  <c r="M211" i="11"/>
  <c r="N211" i="11" s="1"/>
  <c r="P211" i="11" s="1"/>
  <c r="M195" i="11"/>
  <c r="N195" i="11" s="1"/>
  <c r="P195" i="11" s="1"/>
  <c r="M210" i="11"/>
  <c r="N210" i="11" s="1"/>
  <c r="P210" i="11" s="1"/>
  <c r="M184" i="11"/>
  <c r="N184" i="11" s="1"/>
  <c r="M168" i="11"/>
  <c r="N168" i="11" s="1"/>
  <c r="P168" i="11" s="1"/>
  <c r="M152" i="11"/>
  <c r="N152" i="11" s="1"/>
  <c r="P152" i="11" s="1"/>
  <c r="M136" i="11"/>
  <c r="N136" i="11" s="1"/>
  <c r="M120" i="11"/>
  <c r="N120" i="11" s="1"/>
  <c r="P120" i="11" s="1"/>
  <c r="M104" i="11"/>
  <c r="N104" i="11" s="1"/>
  <c r="P104" i="11" s="1"/>
  <c r="M204" i="11"/>
  <c r="N204" i="11" s="1"/>
  <c r="P204" i="11" s="1"/>
  <c r="M179" i="11"/>
  <c r="N179" i="11" s="1"/>
  <c r="P179" i="11" s="1"/>
  <c r="M163" i="11"/>
  <c r="N163" i="11" s="1"/>
  <c r="P163" i="11" s="1"/>
  <c r="M147" i="11"/>
  <c r="N147" i="11" s="1"/>
  <c r="M131" i="11"/>
  <c r="N131" i="11" s="1"/>
  <c r="P131" i="11" s="1"/>
  <c r="M198" i="11"/>
  <c r="N198" i="11" s="1"/>
  <c r="P198" i="11" s="1"/>
  <c r="M174" i="11"/>
  <c r="N174" i="11" s="1"/>
  <c r="P174" i="11" s="1"/>
  <c r="M158" i="11"/>
  <c r="N158" i="11" s="1"/>
  <c r="P158" i="11" s="1"/>
  <c r="M142" i="11"/>
  <c r="N142" i="11" s="1"/>
  <c r="P142" i="11" s="1"/>
  <c r="M216" i="11"/>
  <c r="N216" i="11" s="1"/>
  <c r="P216" i="11" s="1"/>
  <c r="M181" i="11"/>
  <c r="N181" i="11" s="1"/>
  <c r="P181" i="11" s="1"/>
  <c r="M165" i="11"/>
  <c r="N165" i="11" s="1"/>
  <c r="P165" i="11" s="1"/>
  <c r="M149" i="11"/>
  <c r="N149" i="11" s="1"/>
  <c r="P149" i="11" s="1"/>
  <c r="M133" i="11"/>
  <c r="N133" i="11" s="1"/>
  <c r="P133" i="11" s="1"/>
  <c r="M111" i="11"/>
  <c r="N111" i="11" s="1"/>
  <c r="P111" i="11" s="1"/>
  <c r="M90" i="11"/>
  <c r="N90" i="11" s="1"/>
  <c r="P90" i="11" s="1"/>
  <c r="M74" i="11"/>
  <c r="N74" i="11" s="1"/>
  <c r="P74" i="11" s="1"/>
  <c r="M58" i="11"/>
  <c r="N58" i="11" s="1"/>
  <c r="P58" i="11" s="1"/>
  <c r="M42" i="11"/>
  <c r="N42" i="11" s="1"/>
  <c r="P42" i="11" s="1"/>
  <c r="M26" i="11"/>
  <c r="N26" i="11" s="1"/>
  <c r="P26" i="11" s="1"/>
  <c r="M129" i="11"/>
  <c r="N129" i="11" s="1"/>
  <c r="P129" i="11" s="1"/>
  <c r="M109" i="11"/>
  <c r="N109" i="11" s="1"/>
  <c r="P109" i="11" s="1"/>
  <c r="M93" i="11"/>
  <c r="N93" i="11" s="1"/>
  <c r="P93" i="11" s="1"/>
  <c r="M77" i="11"/>
  <c r="N77" i="11" s="1"/>
  <c r="P77" i="11" s="1"/>
  <c r="M61" i="11"/>
  <c r="N61" i="11" s="1"/>
  <c r="P61" i="11" s="1"/>
  <c r="M45" i="11"/>
  <c r="N45" i="11" s="1"/>
  <c r="P45" i="11" s="1"/>
  <c r="M105" i="11"/>
  <c r="N105" i="11" s="1"/>
  <c r="P105" i="11" s="1"/>
  <c r="M92" i="11"/>
  <c r="N92" i="11" s="1"/>
  <c r="P92" i="11" s="1"/>
  <c r="M76" i="11"/>
  <c r="N76" i="11" s="1"/>
  <c r="M60" i="11"/>
  <c r="N60" i="11" s="1"/>
  <c r="P60" i="11" s="1"/>
  <c r="M44" i="11"/>
  <c r="N44" i="11" s="1"/>
  <c r="P44" i="11" s="1"/>
  <c r="M101" i="11"/>
  <c r="N101" i="11" s="1"/>
  <c r="M87" i="11"/>
  <c r="N87" i="11" s="1"/>
  <c r="P87" i="11" s="1"/>
  <c r="M71" i="11"/>
  <c r="N71" i="11" s="1"/>
  <c r="P71" i="11" s="1"/>
  <c r="M55" i="11"/>
  <c r="N55" i="11" s="1"/>
  <c r="P55" i="11" s="1"/>
  <c r="M39" i="11"/>
  <c r="N39" i="11" s="1"/>
  <c r="P39" i="11" s="1"/>
  <c r="M25" i="11"/>
  <c r="N25" i="11" s="1"/>
  <c r="P25" i="11" s="1"/>
  <c r="M28" i="11"/>
  <c r="N28" i="11" s="1"/>
  <c r="M23" i="11"/>
  <c r="N23" i="11" s="1"/>
  <c r="P23" i="11" s="1"/>
  <c r="M40" i="11"/>
  <c r="N40" i="11" s="1"/>
  <c r="P40" i="11" s="1"/>
  <c r="P27" i="11"/>
  <c r="P22" i="11"/>
  <c r="P101" i="11"/>
  <c r="P147" i="11"/>
  <c r="P238" i="11"/>
  <c r="P208" i="11"/>
  <c r="P177" i="11"/>
  <c r="P157" i="11"/>
  <c r="P184" i="11"/>
  <c r="P243" i="11"/>
  <c r="P259" i="11"/>
  <c r="P244" i="11"/>
  <c r="P276" i="11"/>
  <c r="P103" i="11"/>
  <c r="P167" i="11"/>
  <c r="P141" i="11"/>
  <c r="P79" i="11"/>
  <c r="P125" i="11"/>
  <c r="P108" i="11"/>
  <c r="P76" i="11"/>
  <c r="P136" i="11"/>
  <c r="P224" i="11"/>
  <c r="P234" i="11"/>
  <c r="P226" i="11"/>
  <c r="P196" i="11"/>
  <c r="P115" i="11"/>
  <c r="P32" i="11"/>
  <c r="P85" i="11"/>
  <c r="P69" i="11"/>
  <c r="P53" i="11"/>
  <c r="P48" i="11"/>
  <c r="P64" i="11"/>
  <c r="P94" i="11"/>
  <c r="P178" i="11"/>
  <c r="P231" i="11"/>
  <c r="P269" i="11"/>
  <c r="P201" i="11"/>
  <c r="P233" i="11"/>
  <c r="P254" i="11"/>
  <c r="P270" i="11"/>
  <c r="P278" i="11"/>
  <c r="P91" i="11"/>
  <c r="P83" i="11"/>
  <c r="P67" i="11"/>
  <c r="P38" i="11"/>
  <c r="P28" i="11"/>
  <c r="P52" i="11"/>
  <c r="P68" i="11"/>
  <c r="P18" i="11"/>
  <c r="P134" i="11"/>
  <c r="P150" i="11"/>
  <c r="P166" i="11"/>
  <c r="P187" i="11"/>
  <c r="P203" i="11"/>
  <c r="P219" i="11"/>
  <c r="P247" i="11"/>
  <c r="P263" i="11"/>
  <c r="P189" i="11"/>
  <c r="P221" i="11"/>
  <c r="P237" i="11"/>
  <c r="P248" i="11"/>
  <c r="P264" i="11"/>
  <c r="P280" i="11"/>
  <c r="P214" i="11"/>
  <c r="P192" i="11"/>
  <c r="P202" i="11"/>
  <c r="P220" i="11"/>
  <c r="P188" i="11"/>
  <c r="P145" i="11"/>
  <c r="P137" i="11"/>
  <c r="P212" i="11"/>
  <c r="P143" i="11"/>
  <c r="P123" i="11"/>
  <c r="P97" i="11"/>
  <c r="P89" i="11"/>
  <c r="P73" i="11"/>
  <c r="P57" i="11"/>
  <c r="P30" i="11"/>
  <c r="P16" i="11"/>
  <c r="P112" i="11"/>
  <c r="P72" i="11"/>
  <c r="P86" i="11"/>
  <c r="P110" i="11"/>
  <c r="P138" i="11"/>
  <c r="P154" i="11"/>
  <c r="P170" i="11"/>
  <c r="P116" i="11"/>
  <c r="P180" i="11"/>
  <c r="P191" i="11"/>
  <c r="P207" i="11"/>
  <c r="P249" i="11"/>
  <c r="P265" i="11"/>
  <c r="P225" i="11"/>
  <c r="P241" i="11"/>
  <c r="P250" i="11"/>
  <c r="P266" i="11"/>
  <c r="P282" i="11"/>
  <c r="M36" i="10"/>
  <c r="N36" i="10" s="1"/>
  <c r="P36" i="10" s="1"/>
  <c r="G5" i="6"/>
  <c r="M240" i="6" s="1"/>
  <c r="N240" i="6" s="1"/>
  <c r="P240" i="6" s="1"/>
  <c r="G6" i="6"/>
  <c r="M232" i="6"/>
  <c r="N232" i="6" s="1"/>
  <c r="P232" i="6" s="1"/>
  <c r="M228" i="6"/>
  <c r="M289" i="6"/>
  <c r="M287" i="6"/>
  <c r="M281" i="6"/>
  <c r="M279" i="6"/>
  <c r="M273" i="6"/>
  <c r="M271" i="6"/>
  <c r="M265" i="6"/>
  <c r="M263" i="6"/>
  <c r="M257" i="6"/>
  <c r="M255" i="6"/>
  <c r="M249" i="6"/>
  <c r="M247" i="6"/>
  <c r="M239" i="6"/>
  <c r="M235" i="6"/>
  <c r="M223" i="6"/>
  <c r="M219" i="6"/>
  <c r="M207" i="6"/>
  <c r="M203" i="6"/>
  <c r="N203" i="6" s="1"/>
  <c r="P203" i="6" s="1"/>
  <c r="M290" i="6"/>
  <c r="M288" i="6"/>
  <c r="N288" i="6" s="1"/>
  <c r="M282" i="6"/>
  <c r="N282" i="6" s="1"/>
  <c r="M280" i="6"/>
  <c r="N280" i="6" s="1"/>
  <c r="M274" i="6"/>
  <c r="N274" i="6" s="1"/>
  <c r="M272" i="6"/>
  <c r="N272" i="6" s="1"/>
  <c r="M266" i="6"/>
  <c r="N266" i="6" s="1"/>
  <c r="M264" i="6"/>
  <c r="N264" i="6" s="1"/>
  <c r="M237" i="6"/>
  <c r="N237" i="6" s="1"/>
  <c r="P237" i="6" s="1"/>
  <c r="M230" i="6"/>
  <c r="M221" i="6"/>
  <c r="N221" i="6" s="1"/>
  <c r="P221" i="6" s="1"/>
  <c r="M212" i="6"/>
  <c r="N212" i="6" s="1"/>
  <c r="P212" i="6" s="1"/>
  <c r="M196" i="6"/>
  <c r="N196" i="6" s="1"/>
  <c r="P196" i="6" s="1"/>
  <c r="M194" i="6"/>
  <c r="M182" i="6"/>
  <c r="N182" i="6" s="1"/>
  <c r="P182" i="6" s="1"/>
  <c r="M178" i="6"/>
  <c r="N178" i="6" s="1"/>
  <c r="P178" i="6" s="1"/>
  <c r="M166" i="6"/>
  <c r="N166" i="6" s="1"/>
  <c r="P166" i="6" s="1"/>
  <c r="M162" i="6"/>
  <c r="N162" i="6" s="1"/>
  <c r="P162" i="6" s="1"/>
  <c r="M206" i="6"/>
  <c r="M205" i="6"/>
  <c r="N205" i="6" s="1"/>
  <c r="P205" i="6" s="1"/>
  <c r="M185" i="6"/>
  <c r="M181" i="6"/>
  <c r="M169" i="6"/>
  <c r="M165" i="6"/>
  <c r="M241" i="6"/>
  <c r="N241" i="6" s="1"/>
  <c r="P241" i="6" s="1"/>
  <c r="M234" i="6"/>
  <c r="M225" i="6"/>
  <c r="N225" i="6" s="1"/>
  <c r="P225" i="6" s="1"/>
  <c r="M218" i="6"/>
  <c r="M202" i="6"/>
  <c r="M201" i="6"/>
  <c r="N201" i="6" s="1"/>
  <c r="P201" i="6" s="1"/>
  <c r="M184" i="6"/>
  <c r="N184" i="6" s="1"/>
  <c r="P184" i="6" s="1"/>
  <c r="M180" i="6"/>
  <c r="N180" i="6" s="1"/>
  <c r="P180" i="6" s="1"/>
  <c r="M168" i="6"/>
  <c r="N168" i="6" s="1"/>
  <c r="P168" i="6" s="1"/>
  <c r="M164" i="6"/>
  <c r="N164" i="6" s="1"/>
  <c r="P164" i="6" s="1"/>
  <c r="M256" i="6"/>
  <c r="N256" i="6" s="1"/>
  <c r="M254" i="6"/>
  <c r="N254" i="6" s="1"/>
  <c r="M248" i="6"/>
  <c r="N248" i="6" s="1"/>
  <c r="M246" i="6"/>
  <c r="N246" i="6" s="1"/>
  <c r="M214" i="6"/>
  <c r="M213" i="6"/>
  <c r="N213" i="6" s="1"/>
  <c r="P213" i="6" s="1"/>
  <c r="M197" i="6"/>
  <c r="N197" i="6" s="1"/>
  <c r="P197" i="6" s="1"/>
  <c r="M191" i="6"/>
  <c r="N191" i="6" s="1"/>
  <c r="P191" i="6" s="1"/>
  <c r="M179" i="6"/>
  <c r="M175" i="6"/>
  <c r="N175" i="6" s="1"/>
  <c r="P175" i="6" s="1"/>
  <c r="M163" i="6"/>
  <c r="N163" i="6" s="1"/>
  <c r="P163" i="6" s="1"/>
  <c r="M155" i="6"/>
  <c r="N155" i="6" s="1"/>
  <c r="P155" i="6" s="1"/>
  <c r="M143" i="6"/>
  <c r="N143" i="6" s="1"/>
  <c r="P143" i="6" s="1"/>
  <c r="M139" i="6"/>
  <c r="N139" i="6" s="1"/>
  <c r="P139" i="6" s="1"/>
  <c r="M127" i="6"/>
  <c r="N127" i="6" s="1"/>
  <c r="P127" i="6" s="1"/>
  <c r="M123" i="6"/>
  <c r="N123" i="6" s="1"/>
  <c r="P123" i="6" s="1"/>
  <c r="M111" i="6"/>
  <c r="N111" i="6" s="1"/>
  <c r="P111" i="6" s="1"/>
  <c r="M107" i="6"/>
  <c r="N107" i="6" s="1"/>
  <c r="P107" i="6" s="1"/>
  <c r="M95" i="6"/>
  <c r="N95" i="6" s="1"/>
  <c r="P95" i="6" s="1"/>
  <c r="M91" i="6"/>
  <c r="N91" i="6" s="1"/>
  <c r="P91" i="6" s="1"/>
  <c r="M79" i="6"/>
  <c r="N79" i="6" s="1"/>
  <c r="P79" i="6" s="1"/>
  <c r="M75" i="6"/>
  <c r="N75" i="6" s="1"/>
  <c r="P75" i="6" s="1"/>
  <c r="M63" i="6"/>
  <c r="N63" i="6" s="1"/>
  <c r="P63" i="6" s="1"/>
  <c r="M59" i="6"/>
  <c r="N59" i="6" s="1"/>
  <c r="P59" i="6" s="1"/>
  <c r="M47" i="6"/>
  <c r="N47" i="6" s="1"/>
  <c r="P47" i="6" s="1"/>
  <c r="M154" i="6"/>
  <c r="N154" i="6" s="1"/>
  <c r="P154" i="6" s="1"/>
  <c r="M142" i="6"/>
  <c r="N142" i="6" s="1"/>
  <c r="P142" i="6" s="1"/>
  <c r="M138" i="6"/>
  <c r="M126" i="6"/>
  <c r="M122" i="6"/>
  <c r="M110" i="6"/>
  <c r="N110" i="6" s="1"/>
  <c r="P110" i="6" s="1"/>
  <c r="M106" i="6"/>
  <c r="N106" i="6" s="1"/>
  <c r="P106" i="6" s="1"/>
  <c r="M94" i="6"/>
  <c r="M90" i="6"/>
  <c r="N90" i="6" s="1"/>
  <c r="P90" i="6" s="1"/>
  <c r="M78" i="6"/>
  <c r="N78" i="6" s="1"/>
  <c r="P78" i="6" s="1"/>
  <c r="M74" i="6"/>
  <c r="M62" i="6"/>
  <c r="M160" i="6"/>
  <c r="N160" i="6" s="1"/>
  <c r="P160" i="6" s="1"/>
  <c r="M145" i="6"/>
  <c r="N145" i="6" s="1"/>
  <c r="P145" i="6" s="1"/>
  <c r="M141" i="6"/>
  <c r="N141" i="6" s="1"/>
  <c r="P141" i="6" s="1"/>
  <c r="M129" i="6"/>
  <c r="N129" i="6" s="1"/>
  <c r="P129" i="6" s="1"/>
  <c r="M125" i="6"/>
  <c r="N125" i="6" s="1"/>
  <c r="P125" i="6" s="1"/>
  <c r="M113" i="6"/>
  <c r="N113" i="6" s="1"/>
  <c r="P113" i="6" s="1"/>
  <c r="M109" i="6"/>
  <c r="N109" i="6" s="1"/>
  <c r="P109" i="6" s="1"/>
  <c r="M97" i="6"/>
  <c r="N97" i="6" s="1"/>
  <c r="P97" i="6" s="1"/>
  <c r="M93" i="6"/>
  <c r="N93" i="6" s="1"/>
  <c r="P93" i="6" s="1"/>
  <c r="M81" i="6"/>
  <c r="N81" i="6" s="1"/>
  <c r="P81" i="6" s="1"/>
  <c r="M77" i="6"/>
  <c r="N77" i="6" s="1"/>
  <c r="P77" i="6" s="1"/>
  <c r="M65" i="6"/>
  <c r="N65" i="6" s="1"/>
  <c r="P65" i="6" s="1"/>
  <c r="M61" i="6"/>
  <c r="N61" i="6" s="1"/>
  <c r="P61" i="6" s="1"/>
  <c r="M159" i="6"/>
  <c r="N159" i="6" s="1"/>
  <c r="P159" i="6" s="1"/>
  <c r="M15" i="6"/>
  <c r="N15" i="6" s="1"/>
  <c r="P15" i="6" s="1"/>
  <c r="M27" i="6"/>
  <c r="N27" i="6" s="1"/>
  <c r="P27" i="6" s="1"/>
  <c r="M31" i="6"/>
  <c r="N31" i="6" s="1"/>
  <c r="P31" i="6" s="1"/>
  <c r="M43" i="6"/>
  <c r="N43" i="6" s="1"/>
  <c r="P43" i="6" s="1"/>
  <c r="M56" i="6"/>
  <c r="M84" i="6"/>
  <c r="N84" i="6" s="1"/>
  <c r="P84" i="6" s="1"/>
  <c r="M116" i="6"/>
  <c r="N116" i="6" s="1"/>
  <c r="P116" i="6" s="1"/>
  <c r="M148" i="6"/>
  <c r="N148" i="6" s="1"/>
  <c r="P148" i="6" s="1"/>
  <c r="M20" i="6"/>
  <c r="N20" i="6" s="1"/>
  <c r="P20" i="6" s="1"/>
  <c r="M24" i="6"/>
  <c r="N24" i="6" s="1"/>
  <c r="P24" i="6" s="1"/>
  <c r="M36" i="6"/>
  <c r="N36" i="6" s="1"/>
  <c r="P36" i="6" s="1"/>
  <c r="M40" i="6"/>
  <c r="N40" i="6" s="1"/>
  <c r="P40" i="6" s="1"/>
  <c r="N62" i="6"/>
  <c r="P62" i="6" s="1"/>
  <c r="M64" i="6"/>
  <c r="N94" i="6"/>
  <c r="P94" i="6" s="1"/>
  <c r="M96" i="6"/>
  <c r="N126" i="6"/>
  <c r="P126" i="6" s="1"/>
  <c r="M128" i="6"/>
  <c r="M157" i="6"/>
  <c r="M13" i="6"/>
  <c r="N13" i="6" s="1"/>
  <c r="P13" i="6" s="1"/>
  <c r="M25" i="6"/>
  <c r="N25" i="6" s="1"/>
  <c r="P25" i="6" s="1"/>
  <c r="M29" i="6"/>
  <c r="N29" i="6" s="1"/>
  <c r="P29" i="6" s="1"/>
  <c r="M41" i="6"/>
  <c r="N41" i="6" s="1"/>
  <c r="P41" i="6" s="1"/>
  <c r="M45" i="6"/>
  <c r="N45" i="6" s="1"/>
  <c r="P45" i="6" s="1"/>
  <c r="M52" i="6"/>
  <c r="N52" i="6" s="1"/>
  <c r="P52" i="6" s="1"/>
  <c r="N56" i="6"/>
  <c r="P56" i="6" s="1"/>
  <c r="N74" i="6"/>
  <c r="P74" i="6" s="1"/>
  <c r="M76" i="6"/>
  <c r="N76" i="6" s="1"/>
  <c r="P76" i="6" s="1"/>
  <c r="M92" i="6"/>
  <c r="N92" i="6" s="1"/>
  <c r="P92" i="6" s="1"/>
  <c r="N122" i="6"/>
  <c r="P122" i="6" s="1"/>
  <c r="N138" i="6"/>
  <c r="P138" i="6" s="1"/>
  <c r="M140" i="6"/>
  <c r="N140" i="6" s="1"/>
  <c r="P140" i="6" s="1"/>
  <c r="M156" i="6"/>
  <c r="N156" i="6" s="1"/>
  <c r="P156" i="6" s="1"/>
  <c r="M14" i="6"/>
  <c r="N14" i="6" s="1"/>
  <c r="P14" i="6" s="1"/>
  <c r="M22" i="6"/>
  <c r="N22" i="6" s="1"/>
  <c r="P22" i="6" s="1"/>
  <c r="M26" i="6"/>
  <c r="N26" i="6" s="1"/>
  <c r="P26" i="6" s="1"/>
  <c r="M30" i="6"/>
  <c r="N30" i="6" s="1"/>
  <c r="P30" i="6" s="1"/>
  <c r="M38" i="6"/>
  <c r="N38" i="6" s="1"/>
  <c r="P38" i="6" s="1"/>
  <c r="M42" i="6"/>
  <c r="N42" i="6" s="1"/>
  <c r="P42" i="6" s="1"/>
  <c r="M49" i="6"/>
  <c r="N49" i="6" s="1"/>
  <c r="P49" i="6" s="1"/>
  <c r="M58" i="6"/>
  <c r="N58" i="6" s="1"/>
  <c r="P58" i="6" s="1"/>
  <c r="N64" i="6"/>
  <c r="P64" i="6" s="1"/>
  <c r="M72" i="6"/>
  <c r="N72" i="6" s="1"/>
  <c r="P72" i="6" s="1"/>
  <c r="N96" i="6"/>
  <c r="P96" i="6" s="1"/>
  <c r="M104" i="6"/>
  <c r="N104" i="6" s="1"/>
  <c r="P104" i="6" s="1"/>
  <c r="M120" i="6"/>
  <c r="N120" i="6" s="1"/>
  <c r="P120" i="6" s="1"/>
  <c r="N128" i="6"/>
  <c r="P128" i="6" s="1"/>
  <c r="M136" i="6"/>
  <c r="N136" i="6" s="1"/>
  <c r="P136" i="6" s="1"/>
  <c r="N165" i="6"/>
  <c r="P165" i="6" s="1"/>
  <c r="N169" i="6"/>
  <c r="P169" i="6" s="1"/>
  <c r="N179" i="6"/>
  <c r="P179" i="6" s="1"/>
  <c r="N181" i="6"/>
  <c r="P181" i="6" s="1"/>
  <c r="N185" i="6"/>
  <c r="P185" i="6" s="1"/>
  <c r="N207" i="6"/>
  <c r="P207" i="6" s="1"/>
  <c r="N157" i="6"/>
  <c r="P157" i="6" s="1"/>
  <c r="N228" i="6"/>
  <c r="P228" i="6" s="1"/>
  <c r="N206" i="6"/>
  <c r="P206" i="6" s="1"/>
  <c r="N223" i="6"/>
  <c r="P223" i="6" s="1"/>
  <c r="N239" i="6"/>
  <c r="P239" i="6" s="1"/>
  <c r="N263" i="6"/>
  <c r="N265" i="6"/>
  <c r="N271" i="6"/>
  <c r="N273" i="6"/>
  <c r="N279" i="6"/>
  <c r="N281" i="6"/>
  <c r="N287" i="6"/>
  <c r="N289" i="6"/>
  <c r="N194" i="6"/>
  <c r="P194" i="6" s="1"/>
  <c r="N230" i="6"/>
  <c r="P230" i="6" s="1"/>
  <c r="N214" i="6"/>
  <c r="P214" i="6" s="1"/>
  <c r="N219" i="6"/>
  <c r="P219" i="6" s="1"/>
  <c r="N235" i="6"/>
  <c r="P235" i="6" s="1"/>
  <c r="N247" i="6"/>
  <c r="N249" i="6"/>
  <c r="N255" i="6"/>
  <c r="N257" i="6"/>
  <c r="N290" i="6"/>
  <c r="N202" i="6"/>
  <c r="P202" i="6" s="1"/>
  <c r="N218" i="6"/>
  <c r="P218" i="6" s="1"/>
  <c r="N234" i="6"/>
  <c r="P234" i="6" s="1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4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13" i="2"/>
  <c r="G7" i="2"/>
  <c r="G6" i="2"/>
  <c r="G5" i="2"/>
  <c r="G4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P283" i="11" l="1"/>
  <c r="P260" i="11"/>
  <c r="P284" i="11"/>
  <c r="P261" i="11"/>
  <c r="P268" i="11"/>
  <c r="M193" i="10"/>
  <c r="N193" i="10" s="1"/>
  <c r="P193" i="10" s="1"/>
  <c r="M19" i="10"/>
  <c r="N19" i="10" s="1"/>
  <c r="P19" i="10" s="1"/>
  <c r="M98" i="10"/>
  <c r="N98" i="10" s="1"/>
  <c r="P98" i="10" s="1"/>
  <c r="M173" i="10"/>
  <c r="N173" i="10" s="1"/>
  <c r="P173" i="10" s="1"/>
  <c r="M67" i="10"/>
  <c r="N67" i="10" s="1"/>
  <c r="P67" i="10" s="1"/>
  <c r="M99" i="10"/>
  <c r="N99" i="10" s="1"/>
  <c r="P99" i="10" s="1"/>
  <c r="M169" i="10"/>
  <c r="N169" i="10" s="1"/>
  <c r="P169" i="10" s="1"/>
  <c r="M68" i="10"/>
  <c r="N68" i="10" s="1"/>
  <c r="P68" i="10" s="1"/>
  <c r="M100" i="10"/>
  <c r="N100" i="10" s="1"/>
  <c r="P100" i="10" s="1"/>
  <c r="M207" i="10"/>
  <c r="N207" i="10" s="1"/>
  <c r="P207" i="10" s="1"/>
  <c r="M134" i="10"/>
  <c r="N134" i="10" s="1"/>
  <c r="P134" i="10" s="1"/>
  <c r="M166" i="10"/>
  <c r="N166" i="10" s="1"/>
  <c r="P166" i="10" s="1"/>
  <c r="M195" i="10"/>
  <c r="N195" i="10" s="1"/>
  <c r="P195" i="10" s="1"/>
  <c r="M151" i="10"/>
  <c r="N151" i="10" s="1"/>
  <c r="P151" i="10" s="1"/>
  <c r="M183" i="10"/>
  <c r="N183" i="10" s="1"/>
  <c r="P183" i="10" s="1"/>
  <c r="M217" i="10"/>
  <c r="N217" i="10" s="1"/>
  <c r="P217" i="10" s="1"/>
  <c r="M132" i="10"/>
  <c r="N132" i="10" s="1"/>
  <c r="P132" i="10" s="1"/>
  <c r="M164" i="10"/>
  <c r="N164" i="10" s="1"/>
  <c r="P164" i="10" s="1"/>
  <c r="M202" i="10"/>
  <c r="N202" i="10" s="1"/>
  <c r="P202" i="10" s="1"/>
  <c r="M229" i="10"/>
  <c r="N229" i="10" s="1"/>
  <c r="P229" i="10" s="1"/>
  <c r="M252" i="10"/>
  <c r="N252" i="10" s="1"/>
  <c r="M268" i="10"/>
  <c r="N268" i="10" s="1"/>
  <c r="M223" i="10"/>
  <c r="N223" i="10" s="1"/>
  <c r="P223" i="10" s="1"/>
  <c r="M249" i="10"/>
  <c r="N249" i="10" s="1"/>
  <c r="P249" i="10" s="1"/>
  <c r="M265" i="10"/>
  <c r="N265" i="10" s="1"/>
  <c r="M208" i="10"/>
  <c r="N208" i="10" s="1"/>
  <c r="P208" i="10" s="1"/>
  <c r="M240" i="10"/>
  <c r="N240" i="10" s="1"/>
  <c r="P240" i="10" s="1"/>
  <c r="M61" i="10"/>
  <c r="N61" i="10" s="1"/>
  <c r="P61" i="10" s="1"/>
  <c r="M30" i="10"/>
  <c r="N30" i="10" s="1"/>
  <c r="P30" i="10" s="1"/>
  <c r="M85" i="10"/>
  <c r="N85" i="10" s="1"/>
  <c r="P85" i="10" s="1"/>
  <c r="M17" i="10"/>
  <c r="N17" i="10" s="1"/>
  <c r="P17" i="10" s="1"/>
  <c r="M58" i="10"/>
  <c r="N58" i="10" s="1"/>
  <c r="P58" i="10" s="1"/>
  <c r="M28" i="10"/>
  <c r="N28" i="10" s="1"/>
  <c r="P28" i="10" s="1"/>
  <c r="M133" i="10"/>
  <c r="N133" i="10" s="1"/>
  <c r="P133" i="10" s="1"/>
  <c r="M43" i="10"/>
  <c r="N43" i="10" s="1"/>
  <c r="P43" i="10" s="1"/>
  <c r="M74" i="10"/>
  <c r="N74" i="10" s="1"/>
  <c r="P74" i="10" s="1"/>
  <c r="M107" i="10"/>
  <c r="N107" i="10" s="1"/>
  <c r="P107" i="10" s="1"/>
  <c r="M209" i="10"/>
  <c r="N209" i="10" s="1"/>
  <c r="P209" i="10" s="1"/>
  <c r="M75" i="10"/>
  <c r="N75" i="10" s="1"/>
  <c r="P75" i="10" s="1"/>
  <c r="M105" i="10"/>
  <c r="N105" i="10" s="1"/>
  <c r="P105" i="10" s="1"/>
  <c r="M222" i="10"/>
  <c r="N222" i="10" s="1"/>
  <c r="P222" i="10" s="1"/>
  <c r="M76" i="10"/>
  <c r="N76" i="10" s="1"/>
  <c r="P76" i="10" s="1"/>
  <c r="M119" i="10"/>
  <c r="N119" i="10" s="1"/>
  <c r="P119" i="10" s="1"/>
  <c r="M110" i="10"/>
  <c r="N110" i="10" s="1"/>
  <c r="P110" i="10" s="1"/>
  <c r="M142" i="10"/>
  <c r="N142" i="10" s="1"/>
  <c r="P142" i="10" s="1"/>
  <c r="M174" i="10"/>
  <c r="N174" i="10" s="1"/>
  <c r="P174" i="10" s="1"/>
  <c r="M210" i="10"/>
  <c r="N210" i="10" s="1"/>
  <c r="P210" i="10" s="1"/>
  <c r="M159" i="10"/>
  <c r="N159" i="10" s="1"/>
  <c r="P159" i="10" s="1"/>
  <c r="M191" i="10"/>
  <c r="N191" i="10" s="1"/>
  <c r="P191" i="10" s="1"/>
  <c r="M108" i="10"/>
  <c r="N108" i="10" s="1"/>
  <c r="P108" i="10" s="1"/>
  <c r="M140" i="10"/>
  <c r="N140" i="10" s="1"/>
  <c r="P140" i="10" s="1"/>
  <c r="M172" i="10"/>
  <c r="N172" i="10" s="1"/>
  <c r="P172" i="10" s="1"/>
  <c r="M205" i="10"/>
  <c r="N205" i="10" s="1"/>
  <c r="P205" i="10" s="1"/>
  <c r="M237" i="10"/>
  <c r="N237" i="10" s="1"/>
  <c r="P237" i="10" s="1"/>
  <c r="M256" i="10"/>
  <c r="N256" i="10" s="1"/>
  <c r="M272" i="10"/>
  <c r="N272" i="10" s="1"/>
  <c r="P272" i="10" s="1"/>
  <c r="M231" i="10"/>
  <c r="N231" i="10" s="1"/>
  <c r="P231" i="10" s="1"/>
  <c r="M253" i="10"/>
  <c r="N253" i="10" s="1"/>
  <c r="M269" i="10"/>
  <c r="N269" i="10" s="1"/>
  <c r="P269" i="10" s="1"/>
  <c r="M216" i="10"/>
  <c r="N216" i="10" s="1"/>
  <c r="P216" i="10" s="1"/>
  <c r="M97" i="10"/>
  <c r="N97" i="10" s="1"/>
  <c r="P97" i="10" s="1"/>
  <c r="M53" i="10"/>
  <c r="N53" i="10" s="1"/>
  <c r="P53" i="10" s="1"/>
  <c r="M22" i="10"/>
  <c r="N22" i="10" s="1"/>
  <c r="P22" i="10" s="1"/>
  <c r="M41" i="10"/>
  <c r="N41" i="10" s="1"/>
  <c r="P41" i="10" s="1"/>
  <c r="M177" i="10"/>
  <c r="N177" i="10" s="1"/>
  <c r="P177" i="10" s="1"/>
  <c r="M50" i="10"/>
  <c r="N50" i="10" s="1"/>
  <c r="P50" i="10" s="1"/>
  <c r="M20" i="10"/>
  <c r="N20" i="10" s="1"/>
  <c r="P20" i="10" s="1"/>
  <c r="M93" i="10"/>
  <c r="N93" i="10" s="1"/>
  <c r="P93" i="10" s="1"/>
  <c r="M35" i="10"/>
  <c r="N35" i="10" s="1"/>
  <c r="P35" i="10" s="1"/>
  <c r="M82" i="10"/>
  <c r="N82" i="10" s="1"/>
  <c r="P82" i="10" s="1"/>
  <c r="M123" i="10"/>
  <c r="N123" i="10" s="1"/>
  <c r="P123" i="10" s="1"/>
  <c r="M51" i="10"/>
  <c r="N51" i="10" s="1"/>
  <c r="P51" i="10" s="1"/>
  <c r="M83" i="10"/>
  <c r="N83" i="10" s="1"/>
  <c r="P83" i="10" s="1"/>
  <c r="M121" i="10"/>
  <c r="N121" i="10" s="1"/>
  <c r="P121" i="10" s="1"/>
  <c r="M52" i="10"/>
  <c r="N52" i="10" s="1"/>
  <c r="P52" i="10" s="1"/>
  <c r="M84" i="10"/>
  <c r="N84" i="10" s="1"/>
  <c r="P84" i="10" s="1"/>
  <c r="M135" i="10"/>
  <c r="N135" i="10" s="1"/>
  <c r="P135" i="10" s="1"/>
  <c r="M118" i="10"/>
  <c r="N118" i="10" s="1"/>
  <c r="P118" i="10" s="1"/>
  <c r="M150" i="10"/>
  <c r="N150" i="10" s="1"/>
  <c r="P150" i="10" s="1"/>
  <c r="M182" i="10"/>
  <c r="N182" i="10" s="1"/>
  <c r="P182" i="10" s="1"/>
  <c r="M213" i="10"/>
  <c r="N213" i="10" s="1"/>
  <c r="P213" i="10" s="1"/>
  <c r="M167" i="10"/>
  <c r="N167" i="10" s="1"/>
  <c r="P167" i="10" s="1"/>
  <c r="M199" i="10"/>
  <c r="N199" i="10" s="1"/>
  <c r="P199" i="10" s="1"/>
  <c r="M148" i="10"/>
  <c r="N148" i="10" s="1"/>
  <c r="P148" i="10" s="1"/>
  <c r="M180" i="10"/>
  <c r="N180" i="10" s="1"/>
  <c r="P180" i="10" s="1"/>
  <c r="M219" i="10"/>
  <c r="N219" i="10" s="1"/>
  <c r="P219" i="10" s="1"/>
  <c r="M244" i="10"/>
  <c r="N244" i="10" s="1"/>
  <c r="O244" i="10" s="1"/>
  <c r="M260" i="10"/>
  <c r="N260" i="10" s="1"/>
  <c r="O260" i="10" s="1"/>
  <c r="M276" i="10"/>
  <c r="N276" i="10" s="1"/>
  <c r="M230" i="10"/>
  <c r="N230" i="10" s="1"/>
  <c r="P230" i="10" s="1"/>
  <c r="M239" i="10"/>
  <c r="N239" i="10" s="1"/>
  <c r="P239" i="10" s="1"/>
  <c r="M257" i="10"/>
  <c r="N257" i="10" s="1"/>
  <c r="O257" i="10" s="1"/>
  <c r="M273" i="10"/>
  <c r="N273" i="10" s="1"/>
  <c r="M224" i="10"/>
  <c r="N224" i="10" s="1"/>
  <c r="P224" i="10" s="1"/>
  <c r="M70" i="10"/>
  <c r="N70" i="10" s="1"/>
  <c r="P70" i="10" s="1"/>
  <c r="M46" i="10"/>
  <c r="N46" i="10" s="1"/>
  <c r="P46" i="10" s="1"/>
  <c r="M14" i="10"/>
  <c r="N14" i="10" s="1"/>
  <c r="P14" i="10" s="1"/>
  <c r="M33" i="10"/>
  <c r="N33" i="10" s="1"/>
  <c r="P33" i="10" s="1"/>
  <c r="M89" i="10"/>
  <c r="N89" i="10" s="1"/>
  <c r="P89" i="10" s="1"/>
  <c r="M44" i="10"/>
  <c r="N44" i="10" s="1"/>
  <c r="P44" i="10" s="1"/>
  <c r="M116" i="10"/>
  <c r="N116" i="10" s="1"/>
  <c r="P116" i="10" s="1"/>
  <c r="M77" i="10"/>
  <c r="N77" i="10" s="1"/>
  <c r="P77" i="10" s="1"/>
  <c r="M27" i="10"/>
  <c r="N27" i="10" s="1"/>
  <c r="P27" i="10" s="1"/>
  <c r="M90" i="10"/>
  <c r="N90" i="10" s="1"/>
  <c r="P90" i="10" s="1"/>
  <c r="M141" i="10"/>
  <c r="N141" i="10" s="1"/>
  <c r="P141" i="10" s="1"/>
  <c r="M59" i="10"/>
  <c r="N59" i="10" s="1"/>
  <c r="P59" i="10" s="1"/>
  <c r="M91" i="10"/>
  <c r="N91" i="10" s="1"/>
  <c r="P91" i="10" s="1"/>
  <c r="M137" i="10"/>
  <c r="N137" i="10" s="1"/>
  <c r="P137" i="10" s="1"/>
  <c r="M60" i="10"/>
  <c r="N60" i="10" s="1"/>
  <c r="P60" i="10" s="1"/>
  <c r="M92" i="10"/>
  <c r="N92" i="10" s="1"/>
  <c r="P92" i="10" s="1"/>
  <c r="M165" i="10"/>
  <c r="N165" i="10" s="1"/>
  <c r="P165" i="10" s="1"/>
  <c r="M126" i="10"/>
  <c r="N126" i="10" s="1"/>
  <c r="P126" i="10" s="1"/>
  <c r="M158" i="10"/>
  <c r="N158" i="10" s="1"/>
  <c r="P158" i="10" s="1"/>
  <c r="M190" i="10"/>
  <c r="N190" i="10" s="1"/>
  <c r="P190" i="10" s="1"/>
  <c r="M143" i="10"/>
  <c r="N143" i="10" s="1"/>
  <c r="P143" i="10" s="1"/>
  <c r="M175" i="10"/>
  <c r="N175" i="10" s="1"/>
  <c r="P175" i="10" s="1"/>
  <c r="M214" i="10"/>
  <c r="N214" i="10" s="1"/>
  <c r="P214" i="10" s="1"/>
  <c r="M124" i="10"/>
  <c r="N124" i="10" s="1"/>
  <c r="P124" i="10" s="1"/>
  <c r="M156" i="10"/>
  <c r="N156" i="10" s="1"/>
  <c r="P156" i="10" s="1"/>
  <c r="M188" i="10"/>
  <c r="N188" i="10" s="1"/>
  <c r="P188" i="10" s="1"/>
  <c r="M221" i="10"/>
  <c r="N221" i="10" s="1"/>
  <c r="P221" i="10" s="1"/>
  <c r="M248" i="10"/>
  <c r="N248" i="10" s="1"/>
  <c r="M264" i="10"/>
  <c r="N264" i="10" s="1"/>
  <c r="O264" i="10" s="1"/>
  <c r="M238" i="10"/>
  <c r="N238" i="10" s="1"/>
  <c r="P238" i="10" s="1"/>
  <c r="M245" i="10"/>
  <c r="N245" i="10" s="1"/>
  <c r="M261" i="10"/>
  <c r="N261" i="10" s="1"/>
  <c r="O261" i="10" s="1"/>
  <c r="M277" i="10"/>
  <c r="N277" i="10" s="1"/>
  <c r="M200" i="10"/>
  <c r="N200" i="10" s="1"/>
  <c r="P200" i="10" s="1"/>
  <c r="M232" i="10"/>
  <c r="N232" i="10" s="1"/>
  <c r="P232" i="10" s="1"/>
  <c r="M38" i="10"/>
  <c r="N38" i="10" s="1"/>
  <c r="P38" i="10" s="1"/>
  <c r="M117" i="10"/>
  <c r="N117" i="10" s="1"/>
  <c r="P117" i="10" s="1"/>
  <c r="M25" i="10"/>
  <c r="N25" i="10" s="1"/>
  <c r="P25" i="10" s="1"/>
  <c r="M66" i="10"/>
  <c r="N66" i="10" s="1"/>
  <c r="P66" i="10" s="1"/>
  <c r="M145" i="10"/>
  <c r="N145" i="10" s="1"/>
  <c r="P145" i="10" s="1"/>
  <c r="M16" i="10"/>
  <c r="N16" i="10" s="1"/>
  <c r="P16" i="10" s="1"/>
  <c r="M32" i="10"/>
  <c r="N32" i="10" s="1"/>
  <c r="P32" i="10" s="1"/>
  <c r="M49" i="10"/>
  <c r="N49" i="10" s="1"/>
  <c r="P49" i="10" s="1"/>
  <c r="M65" i="10"/>
  <c r="N65" i="10" s="1"/>
  <c r="P65" i="10" s="1"/>
  <c r="M125" i="10"/>
  <c r="N125" i="10" s="1"/>
  <c r="P125" i="10" s="1"/>
  <c r="M21" i="10"/>
  <c r="N21" i="10" s="1"/>
  <c r="P21" i="10" s="1"/>
  <c r="M37" i="10"/>
  <c r="N37" i="10" s="1"/>
  <c r="P37" i="10" s="1"/>
  <c r="M101" i="10"/>
  <c r="N101" i="10" s="1"/>
  <c r="P101" i="10" s="1"/>
  <c r="M18" i="10"/>
  <c r="N18" i="10" s="1"/>
  <c r="P18" i="10" s="1"/>
  <c r="M34" i="10"/>
  <c r="N34" i="10" s="1"/>
  <c r="P34" i="10" s="1"/>
  <c r="M62" i="10"/>
  <c r="N62" i="10" s="1"/>
  <c r="P62" i="10" s="1"/>
  <c r="M81" i="10"/>
  <c r="N81" i="10" s="1"/>
  <c r="P81" i="10" s="1"/>
  <c r="M236" i="10"/>
  <c r="N236" i="10" s="1"/>
  <c r="P236" i="10" s="1"/>
  <c r="M220" i="10"/>
  <c r="N220" i="10" s="1"/>
  <c r="P220" i="10" s="1"/>
  <c r="M204" i="10"/>
  <c r="N204" i="10" s="1"/>
  <c r="P204" i="10" s="1"/>
  <c r="M279" i="10"/>
  <c r="N279" i="10" s="1"/>
  <c r="M271" i="10"/>
  <c r="N271" i="10" s="1"/>
  <c r="O271" i="10" s="1"/>
  <c r="M263" i="10"/>
  <c r="N263" i="10" s="1"/>
  <c r="P263" i="10" s="1"/>
  <c r="M255" i="10"/>
  <c r="N255" i="10" s="1"/>
  <c r="P255" i="10" s="1"/>
  <c r="M247" i="10"/>
  <c r="N247" i="10" s="1"/>
  <c r="M235" i="10"/>
  <c r="N235" i="10" s="1"/>
  <c r="P235" i="10" s="1"/>
  <c r="M242" i="10"/>
  <c r="N242" i="10" s="1"/>
  <c r="P242" i="10" s="1"/>
  <c r="M274" i="10"/>
  <c r="N274" i="10" s="1"/>
  <c r="M266" i="10"/>
  <c r="N266" i="10" s="1"/>
  <c r="M258" i="10"/>
  <c r="N258" i="10" s="1"/>
  <c r="O258" i="10" s="1"/>
  <c r="M250" i="10"/>
  <c r="N250" i="10" s="1"/>
  <c r="P250" i="10" s="1"/>
  <c r="M241" i="10"/>
  <c r="N241" i="10" s="1"/>
  <c r="P241" i="10" s="1"/>
  <c r="M225" i="10"/>
  <c r="N225" i="10" s="1"/>
  <c r="P225" i="10" s="1"/>
  <c r="M218" i="10"/>
  <c r="N218" i="10" s="1"/>
  <c r="P218" i="10" s="1"/>
  <c r="M192" i="10"/>
  <c r="N192" i="10" s="1"/>
  <c r="P192" i="10" s="1"/>
  <c r="M176" i="10"/>
  <c r="N176" i="10" s="1"/>
  <c r="P176" i="10" s="1"/>
  <c r="M160" i="10"/>
  <c r="N160" i="10" s="1"/>
  <c r="P160" i="10" s="1"/>
  <c r="M144" i="10"/>
  <c r="N144" i="10" s="1"/>
  <c r="P144" i="10" s="1"/>
  <c r="M128" i="10"/>
  <c r="N128" i="10" s="1"/>
  <c r="P128" i="10" s="1"/>
  <c r="M112" i="10"/>
  <c r="N112" i="10" s="1"/>
  <c r="P112" i="10" s="1"/>
  <c r="M215" i="10"/>
  <c r="N215" i="10" s="1"/>
  <c r="P215" i="10" s="1"/>
  <c r="M198" i="10"/>
  <c r="N198" i="10" s="1"/>
  <c r="P198" i="10" s="1"/>
  <c r="M179" i="10"/>
  <c r="N179" i="10" s="1"/>
  <c r="P179" i="10" s="1"/>
  <c r="M163" i="10"/>
  <c r="N163" i="10" s="1"/>
  <c r="P163" i="10" s="1"/>
  <c r="M147" i="10"/>
  <c r="N147" i="10" s="1"/>
  <c r="P147" i="10" s="1"/>
  <c r="M211" i="10"/>
  <c r="N211" i="10" s="1"/>
  <c r="P211" i="10" s="1"/>
  <c r="M194" i="10"/>
  <c r="N194" i="10" s="1"/>
  <c r="P194" i="10" s="1"/>
  <c r="M178" i="10"/>
  <c r="N178" i="10" s="1"/>
  <c r="P178" i="10" s="1"/>
  <c r="M162" i="10"/>
  <c r="N162" i="10" s="1"/>
  <c r="P162" i="10" s="1"/>
  <c r="M146" i="10"/>
  <c r="N146" i="10" s="1"/>
  <c r="P146" i="10" s="1"/>
  <c r="M130" i="10"/>
  <c r="N130" i="10" s="1"/>
  <c r="P130" i="10" s="1"/>
  <c r="M114" i="10"/>
  <c r="N114" i="10" s="1"/>
  <c r="P114" i="10" s="1"/>
  <c r="M181" i="10"/>
  <c r="N181" i="10" s="1"/>
  <c r="P181" i="10" s="1"/>
  <c r="M127" i="10"/>
  <c r="N127" i="10" s="1"/>
  <c r="P127" i="10" s="1"/>
  <c r="M96" i="10"/>
  <c r="N96" i="10" s="1"/>
  <c r="P96" i="10" s="1"/>
  <c r="M80" i="10"/>
  <c r="N80" i="10" s="1"/>
  <c r="P80" i="10" s="1"/>
  <c r="M64" i="10"/>
  <c r="N64" i="10" s="1"/>
  <c r="P64" i="10" s="1"/>
  <c r="M48" i="10"/>
  <c r="N48" i="10" s="1"/>
  <c r="P48" i="10" s="1"/>
  <c r="M153" i="10"/>
  <c r="N153" i="10" s="1"/>
  <c r="P153" i="10" s="1"/>
  <c r="M113" i="10"/>
  <c r="N113" i="10" s="1"/>
  <c r="P113" i="10" s="1"/>
  <c r="M95" i="10"/>
  <c r="N95" i="10" s="1"/>
  <c r="P95" i="10" s="1"/>
  <c r="M79" i="10"/>
  <c r="N79" i="10" s="1"/>
  <c r="P79" i="10" s="1"/>
  <c r="M63" i="10"/>
  <c r="N63" i="10" s="1"/>
  <c r="P63" i="10" s="1"/>
  <c r="M47" i="10"/>
  <c r="N47" i="10" s="1"/>
  <c r="P47" i="10" s="1"/>
  <c r="M157" i="10"/>
  <c r="N157" i="10" s="1"/>
  <c r="P157" i="10" s="1"/>
  <c r="M115" i="10"/>
  <c r="N115" i="10" s="1"/>
  <c r="P115" i="10" s="1"/>
  <c r="M94" i="10"/>
  <c r="N94" i="10" s="1"/>
  <c r="P94" i="10" s="1"/>
  <c r="M78" i="10"/>
  <c r="N78" i="10" s="1"/>
  <c r="P78" i="10" s="1"/>
  <c r="M23" i="10"/>
  <c r="N23" i="10" s="1"/>
  <c r="P23" i="10" s="1"/>
  <c r="M39" i="10"/>
  <c r="N39" i="10" s="1"/>
  <c r="P39" i="10" s="1"/>
  <c r="M206" i="10"/>
  <c r="N206" i="10" s="1"/>
  <c r="P206" i="10" s="1"/>
  <c r="M24" i="10"/>
  <c r="N24" i="10" s="1"/>
  <c r="P24" i="10" s="1"/>
  <c r="M40" i="10"/>
  <c r="N40" i="10" s="1"/>
  <c r="P40" i="10" s="1"/>
  <c r="M57" i="10"/>
  <c r="N57" i="10" s="1"/>
  <c r="P57" i="10" s="1"/>
  <c r="M73" i="10"/>
  <c r="N73" i="10" s="1"/>
  <c r="P73" i="10" s="1"/>
  <c r="M13" i="10"/>
  <c r="N13" i="10" s="1"/>
  <c r="P13" i="10" s="1"/>
  <c r="M29" i="10"/>
  <c r="N29" i="10" s="1"/>
  <c r="P29" i="10" s="1"/>
  <c r="M45" i="10"/>
  <c r="N45" i="10" s="1"/>
  <c r="P45" i="10" s="1"/>
  <c r="M161" i="10"/>
  <c r="N161" i="10" s="1"/>
  <c r="P161" i="10" s="1"/>
  <c r="M26" i="10"/>
  <c r="N26" i="10" s="1"/>
  <c r="P26" i="10" s="1"/>
  <c r="M42" i="10"/>
  <c r="N42" i="10" s="1"/>
  <c r="P42" i="10" s="1"/>
  <c r="M54" i="10"/>
  <c r="N54" i="10" s="1"/>
  <c r="P54" i="10" s="1"/>
  <c r="M69" i="10"/>
  <c r="N69" i="10" s="1"/>
  <c r="P69" i="10" s="1"/>
  <c r="M109" i="10"/>
  <c r="N109" i="10" s="1"/>
  <c r="P109" i="10" s="1"/>
  <c r="M228" i="10"/>
  <c r="N228" i="10" s="1"/>
  <c r="P228" i="10" s="1"/>
  <c r="M212" i="10"/>
  <c r="N212" i="10" s="1"/>
  <c r="P212" i="10" s="1"/>
  <c r="M196" i="10"/>
  <c r="N196" i="10" s="1"/>
  <c r="P196" i="10" s="1"/>
  <c r="M275" i="10"/>
  <c r="N275" i="10" s="1"/>
  <c r="P275" i="10" s="1"/>
  <c r="M267" i="10"/>
  <c r="N267" i="10" s="1"/>
  <c r="O267" i="10" s="1"/>
  <c r="M259" i="10"/>
  <c r="N259" i="10" s="1"/>
  <c r="P259" i="10" s="1"/>
  <c r="M251" i="10"/>
  <c r="N251" i="10" s="1"/>
  <c r="O251" i="10" s="1"/>
  <c r="M243" i="10"/>
  <c r="N243" i="10" s="1"/>
  <c r="O243" i="10" s="1"/>
  <c r="M227" i="10"/>
  <c r="N227" i="10" s="1"/>
  <c r="P227" i="10" s="1"/>
  <c r="M234" i="10"/>
  <c r="N234" i="10" s="1"/>
  <c r="P234" i="10" s="1"/>
  <c r="M278" i="10"/>
  <c r="N278" i="10" s="1"/>
  <c r="P278" i="10" s="1"/>
  <c r="M270" i="10"/>
  <c r="N270" i="10" s="1"/>
  <c r="P270" i="10" s="1"/>
  <c r="M262" i="10"/>
  <c r="N262" i="10" s="1"/>
  <c r="P262" i="10" s="1"/>
  <c r="M254" i="10"/>
  <c r="N254" i="10" s="1"/>
  <c r="O254" i="10" s="1"/>
  <c r="M246" i="10"/>
  <c r="N246" i="10" s="1"/>
  <c r="P246" i="10" s="1"/>
  <c r="M233" i="10"/>
  <c r="N233" i="10" s="1"/>
  <c r="P233" i="10" s="1"/>
  <c r="M226" i="10"/>
  <c r="N226" i="10" s="1"/>
  <c r="P226" i="10" s="1"/>
  <c r="M203" i="10"/>
  <c r="N203" i="10" s="1"/>
  <c r="P203" i="10" s="1"/>
  <c r="M184" i="10"/>
  <c r="N184" i="10" s="1"/>
  <c r="P184" i="10" s="1"/>
  <c r="M168" i="10"/>
  <c r="N168" i="10" s="1"/>
  <c r="P168" i="10" s="1"/>
  <c r="M152" i="10"/>
  <c r="N152" i="10" s="1"/>
  <c r="P152" i="10" s="1"/>
  <c r="M136" i="10"/>
  <c r="N136" i="10" s="1"/>
  <c r="P136" i="10" s="1"/>
  <c r="M120" i="10"/>
  <c r="N120" i="10" s="1"/>
  <c r="P120" i="10" s="1"/>
  <c r="M104" i="10"/>
  <c r="N104" i="10" s="1"/>
  <c r="P104" i="10" s="1"/>
  <c r="M201" i="10"/>
  <c r="N201" i="10" s="1"/>
  <c r="P201" i="10" s="1"/>
  <c r="M187" i="10"/>
  <c r="N187" i="10" s="1"/>
  <c r="P187" i="10" s="1"/>
  <c r="M171" i="10"/>
  <c r="N171" i="10" s="1"/>
  <c r="P171" i="10" s="1"/>
  <c r="M155" i="10"/>
  <c r="N155" i="10" s="1"/>
  <c r="P155" i="10" s="1"/>
  <c r="M139" i="10"/>
  <c r="N139" i="10" s="1"/>
  <c r="P139" i="10" s="1"/>
  <c r="M197" i="10"/>
  <c r="N197" i="10" s="1"/>
  <c r="P197" i="10" s="1"/>
  <c r="M186" i="10"/>
  <c r="N186" i="10" s="1"/>
  <c r="P186" i="10" s="1"/>
  <c r="M170" i="10"/>
  <c r="N170" i="10" s="1"/>
  <c r="P170" i="10" s="1"/>
  <c r="M154" i="10"/>
  <c r="N154" i="10" s="1"/>
  <c r="P154" i="10" s="1"/>
  <c r="M138" i="10"/>
  <c r="N138" i="10" s="1"/>
  <c r="P138" i="10" s="1"/>
  <c r="M122" i="10"/>
  <c r="N122" i="10" s="1"/>
  <c r="P122" i="10" s="1"/>
  <c r="M106" i="10"/>
  <c r="N106" i="10" s="1"/>
  <c r="P106" i="10" s="1"/>
  <c r="M149" i="10"/>
  <c r="N149" i="10" s="1"/>
  <c r="P149" i="10" s="1"/>
  <c r="M111" i="10"/>
  <c r="N111" i="10" s="1"/>
  <c r="P111" i="10" s="1"/>
  <c r="M88" i="10"/>
  <c r="N88" i="10" s="1"/>
  <c r="P88" i="10" s="1"/>
  <c r="M72" i="10"/>
  <c r="N72" i="10" s="1"/>
  <c r="P72" i="10" s="1"/>
  <c r="M56" i="10"/>
  <c r="N56" i="10" s="1"/>
  <c r="P56" i="10" s="1"/>
  <c r="M185" i="10"/>
  <c r="N185" i="10" s="1"/>
  <c r="P185" i="10" s="1"/>
  <c r="M129" i="10"/>
  <c r="N129" i="10" s="1"/>
  <c r="P129" i="10" s="1"/>
  <c r="M103" i="10"/>
  <c r="N103" i="10" s="1"/>
  <c r="P103" i="10" s="1"/>
  <c r="M87" i="10"/>
  <c r="N87" i="10" s="1"/>
  <c r="P87" i="10" s="1"/>
  <c r="M71" i="10"/>
  <c r="N71" i="10" s="1"/>
  <c r="P71" i="10" s="1"/>
  <c r="M55" i="10"/>
  <c r="N55" i="10" s="1"/>
  <c r="P55" i="10" s="1"/>
  <c r="M189" i="10"/>
  <c r="N189" i="10" s="1"/>
  <c r="P189" i="10" s="1"/>
  <c r="M131" i="10"/>
  <c r="N131" i="10" s="1"/>
  <c r="P131" i="10" s="1"/>
  <c r="M102" i="10"/>
  <c r="N102" i="10" s="1"/>
  <c r="P102" i="10" s="1"/>
  <c r="M86" i="10"/>
  <c r="N86" i="10" s="1"/>
  <c r="P86" i="10" s="1"/>
  <c r="M15" i="10"/>
  <c r="N15" i="10" s="1"/>
  <c r="P15" i="10" s="1"/>
  <c r="M31" i="10"/>
  <c r="N31" i="10" s="1"/>
  <c r="P31" i="10" s="1"/>
  <c r="P245" i="10"/>
  <c r="O245" i="10"/>
  <c r="P253" i="10"/>
  <c r="O253" i="10"/>
  <c r="P247" i="10"/>
  <c r="O247" i="10"/>
  <c r="P273" i="10"/>
  <c r="O273" i="10"/>
  <c r="P265" i="10"/>
  <c r="O265" i="10"/>
  <c r="P248" i="10"/>
  <c r="O248" i="10"/>
  <c r="P256" i="10"/>
  <c r="O256" i="10"/>
  <c r="P279" i="10"/>
  <c r="O279" i="10"/>
  <c r="P271" i="10"/>
  <c r="P266" i="10"/>
  <c r="O266" i="10"/>
  <c r="P274" i="10"/>
  <c r="O274" i="10"/>
  <c r="P277" i="10"/>
  <c r="O277" i="10"/>
  <c r="P261" i="10"/>
  <c r="P244" i="10"/>
  <c r="P252" i="10"/>
  <c r="O252" i="10"/>
  <c r="P268" i="10"/>
  <c r="O268" i="10"/>
  <c r="P276" i="10"/>
  <c r="O276" i="10"/>
  <c r="O275" i="10"/>
  <c r="O259" i="10"/>
  <c r="P254" i="10"/>
  <c r="O262" i="10"/>
  <c r="M289" i="8"/>
  <c r="N289" i="8" s="1"/>
  <c r="M287" i="8"/>
  <c r="N287" i="8" s="1"/>
  <c r="M285" i="8"/>
  <c r="N285" i="8" s="1"/>
  <c r="M283" i="8"/>
  <c r="N283" i="8" s="1"/>
  <c r="M290" i="8"/>
  <c r="N290" i="8" s="1"/>
  <c r="M288" i="8"/>
  <c r="N288" i="8" s="1"/>
  <c r="M286" i="8"/>
  <c r="N286" i="8" s="1"/>
  <c r="M284" i="8"/>
  <c r="N284" i="8" s="1"/>
  <c r="M282" i="8"/>
  <c r="N282" i="8" s="1"/>
  <c r="M280" i="8"/>
  <c r="N280" i="8" s="1"/>
  <c r="M278" i="8"/>
  <c r="N278" i="8" s="1"/>
  <c r="M276" i="8"/>
  <c r="N276" i="8" s="1"/>
  <c r="M274" i="8"/>
  <c r="N274" i="8" s="1"/>
  <c r="M272" i="8"/>
  <c r="N272" i="8" s="1"/>
  <c r="M270" i="8"/>
  <c r="N270" i="8" s="1"/>
  <c r="M268" i="8"/>
  <c r="N268" i="8" s="1"/>
  <c r="M266" i="8"/>
  <c r="N266" i="8" s="1"/>
  <c r="M264" i="8"/>
  <c r="N264" i="8" s="1"/>
  <c r="M262" i="8"/>
  <c r="N262" i="8" s="1"/>
  <c r="M260" i="8"/>
  <c r="N260" i="8" s="1"/>
  <c r="M258" i="8"/>
  <c r="N258" i="8" s="1"/>
  <c r="M256" i="8"/>
  <c r="N256" i="8" s="1"/>
  <c r="M254" i="8"/>
  <c r="N254" i="8" s="1"/>
  <c r="M252" i="8"/>
  <c r="N252" i="8" s="1"/>
  <c r="M250" i="8"/>
  <c r="N250" i="8" s="1"/>
  <c r="M248" i="8"/>
  <c r="N248" i="8" s="1"/>
  <c r="M246" i="8"/>
  <c r="N246" i="8" s="1"/>
  <c r="M244" i="8"/>
  <c r="N244" i="8" s="1"/>
  <c r="M241" i="8"/>
  <c r="N241" i="8" s="1"/>
  <c r="P241" i="8" s="1"/>
  <c r="M237" i="8"/>
  <c r="N237" i="8" s="1"/>
  <c r="P237" i="8" s="1"/>
  <c r="M233" i="8"/>
  <c r="N233" i="8" s="1"/>
  <c r="P233" i="8" s="1"/>
  <c r="M229" i="8"/>
  <c r="N229" i="8" s="1"/>
  <c r="P229" i="8" s="1"/>
  <c r="M225" i="8"/>
  <c r="N225" i="8" s="1"/>
  <c r="P225" i="8" s="1"/>
  <c r="M221" i="8"/>
  <c r="N221" i="8" s="1"/>
  <c r="P221" i="8" s="1"/>
  <c r="M217" i="8"/>
  <c r="N217" i="8" s="1"/>
  <c r="P217" i="8" s="1"/>
  <c r="M213" i="8"/>
  <c r="N213" i="8" s="1"/>
  <c r="P213" i="8" s="1"/>
  <c r="M209" i="8"/>
  <c r="N209" i="8" s="1"/>
  <c r="P209" i="8" s="1"/>
  <c r="M205" i="8"/>
  <c r="N205" i="8" s="1"/>
  <c r="P205" i="8" s="1"/>
  <c r="M201" i="8"/>
  <c r="N201" i="8" s="1"/>
  <c r="P201" i="8" s="1"/>
  <c r="M197" i="8"/>
  <c r="N197" i="8" s="1"/>
  <c r="P197" i="8" s="1"/>
  <c r="M193" i="8"/>
  <c r="N193" i="8" s="1"/>
  <c r="P193" i="8" s="1"/>
  <c r="M281" i="8"/>
  <c r="N281" i="8" s="1"/>
  <c r="M279" i="8"/>
  <c r="N279" i="8" s="1"/>
  <c r="M277" i="8"/>
  <c r="N277" i="8" s="1"/>
  <c r="M275" i="8"/>
  <c r="N275" i="8" s="1"/>
  <c r="M273" i="8"/>
  <c r="N273" i="8" s="1"/>
  <c r="M271" i="8"/>
  <c r="N271" i="8" s="1"/>
  <c r="M269" i="8"/>
  <c r="N269" i="8" s="1"/>
  <c r="M267" i="8"/>
  <c r="N267" i="8" s="1"/>
  <c r="M265" i="8"/>
  <c r="N265" i="8" s="1"/>
  <c r="M263" i="8"/>
  <c r="N263" i="8" s="1"/>
  <c r="M261" i="8"/>
  <c r="N261" i="8" s="1"/>
  <c r="M259" i="8"/>
  <c r="N259" i="8" s="1"/>
  <c r="M257" i="8"/>
  <c r="N257" i="8" s="1"/>
  <c r="M234" i="8"/>
  <c r="N234" i="8" s="1"/>
  <c r="P234" i="8" s="1"/>
  <c r="M232" i="8"/>
  <c r="N232" i="8" s="1"/>
  <c r="P232" i="8" s="1"/>
  <c r="M231" i="8"/>
  <c r="N231" i="8" s="1"/>
  <c r="P231" i="8" s="1"/>
  <c r="M218" i="8"/>
  <c r="N218" i="8" s="1"/>
  <c r="P218" i="8" s="1"/>
  <c r="M216" i="8"/>
  <c r="N216" i="8" s="1"/>
  <c r="P216" i="8" s="1"/>
  <c r="M215" i="8"/>
  <c r="N215" i="8" s="1"/>
  <c r="P215" i="8" s="1"/>
  <c r="M202" i="8"/>
  <c r="N202" i="8" s="1"/>
  <c r="P202" i="8" s="1"/>
  <c r="M200" i="8"/>
  <c r="N200" i="8" s="1"/>
  <c r="P200" i="8" s="1"/>
  <c r="M199" i="8"/>
  <c r="N199" i="8" s="1"/>
  <c r="P199" i="8" s="1"/>
  <c r="M191" i="8"/>
  <c r="N191" i="8" s="1"/>
  <c r="P191" i="8" s="1"/>
  <c r="M187" i="8"/>
  <c r="N187" i="8" s="1"/>
  <c r="P187" i="8" s="1"/>
  <c r="M255" i="8"/>
  <c r="N255" i="8" s="1"/>
  <c r="M251" i="8"/>
  <c r="N251" i="8" s="1"/>
  <c r="M247" i="8"/>
  <c r="N247" i="8" s="1"/>
  <c r="M243" i="8"/>
  <c r="N243" i="8" s="1"/>
  <c r="M230" i="8"/>
  <c r="N230" i="8" s="1"/>
  <c r="P230" i="8" s="1"/>
  <c r="M228" i="8"/>
  <c r="N228" i="8" s="1"/>
  <c r="P228" i="8" s="1"/>
  <c r="M227" i="8"/>
  <c r="N227" i="8" s="1"/>
  <c r="P227" i="8" s="1"/>
  <c r="M214" i="8"/>
  <c r="N214" i="8" s="1"/>
  <c r="P214" i="8" s="1"/>
  <c r="M212" i="8"/>
  <c r="N212" i="8" s="1"/>
  <c r="P212" i="8" s="1"/>
  <c r="M211" i="8"/>
  <c r="N211" i="8" s="1"/>
  <c r="P211" i="8" s="1"/>
  <c r="M198" i="8"/>
  <c r="N198" i="8" s="1"/>
  <c r="P198" i="8" s="1"/>
  <c r="M196" i="8"/>
  <c r="N196" i="8" s="1"/>
  <c r="P196" i="8" s="1"/>
  <c r="M195" i="8"/>
  <c r="N195" i="8" s="1"/>
  <c r="P195" i="8" s="1"/>
  <c r="M190" i="8"/>
  <c r="N190" i="8" s="1"/>
  <c r="P190" i="8" s="1"/>
  <c r="M186" i="8"/>
  <c r="N186" i="8" s="1"/>
  <c r="P186" i="8" s="1"/>
  <c r="M182" i="8"/>
  <c r="N182" i="8" s="1"/>
  <c r="P182" i="8" s="1"/>
  <c r="M178" i="8"/>
  <c r="N178" i="8" s="1"/>
  <c r="P178" i="8" s="1"/>
  <c r="M174" i="8"/>
  <c r="N174" i="8" s="1"/>
  <c r="P174" i="8" s="1"/>
  <c r="M170" i="8"/>
  <c r="N170" i="8" s="1"/>
  <c r="P170" i="8" s="1"/>
  <c r="M166" i="8"/>
  <c r="N166" i="8" s="1"/>
  <c r="P166" i="8" s="1"/>
  <c r="M162" i="8"/>
  <c r="N162" i="8" s="1"/>
  <c r="P162" i="8" s="1"/>
  <c r="M158" i="8"/>
  <c r="N158" i="8" s="1"/>
  <c r="P158" i="8" s="1"/>
  <c r="M154" i="8"/>
  <c r="N154" i="8" s="1"/>
  <c r="P154" i="8" s="1"/>
  <c r="M150" i="8"/>
  <c r="N150" i="8" s="1"/>
  <c r="P150" i="8" s="1"/>
  <c r="M146" i="8"/>
  <c r="N146" i="8" s="1"/>
  <c r="P146" i="8" s="1"/>
  <c r="M142" i="8"/>
  <c r="N142" i="8" s="1"/>
  <c r="P142" i="8" s="1"/>
  <c r="M138" i="8"/>
  <c r="N138" i="8" s="1"/>
  <c r="P138" i="8" s="1"/>
  <c r="M242" i="8"/>
  <c r="N242" i="8" s="1"/>
  <c r="P242" i="8" s="1"/>
  <c r="M240" i="8"/>
  <c r="N240" i="8" s="1"/>
  <c r="P240" i="8" s="1"/>
  <c r="M239" i="8"/>
  <c r="N239" i="8" s="1"/>
  <c r="P239" i="8" s="1"/>
  <c r="M226" i="8"/>
  <c r="N226" i="8" s="1"/>
  <c r="P226" i="8" s="1"/>
  <c r="M224" i="8"/>
  <c r="N224" i="8" s="1"/>
  <c r="P224" i="8" s="1"/>
  <c r="M223" i="8"/>
  <c r="N223" i="8" s="1"/>
  <c r="P223" i="8" s="1"/>
  <c r="M210" i="8"/>
  <c r="N210" i="8" s="1"/>
  <c r="P210" i="8" s="1"/>
  <c r="M208" i="8"/>
  <c r="N208" i="8" s="1"/>
  <c r="P208" i="8" s="1"/>
  <c r="M207" i="8"/>
  <c r="N207" i="8" s="1"/>
  <c r="P207" i="8" s="1"/>
  <c r="M253" i="8"/>
  <c r="N253" i="8" s="1"/>
  <c r="M249" i="8"/>
  <c r="N249" i="8" s="1"/>
  <c r="M245" i="8"/>
  <c r="N245" i="8" s="1"/>
  <c r="M238" i="8"/>
  <c r="N238" i="8" s="1"/>
  <c r="P238" i="8" s="1"/>
  <c r="M236" i="8"/>
  <c r="N236" i="8" s="1"/>
  <c r="P236" i="8" s="1"/>
  <c r="M235" i="8"/>
  <c r="N235" i="8" s="1"/>
  <c r="P235" i="8" s="1"/>
  <c r="M222" i="8"/>
  <c r="N222" i="8" s="1"/>
  <c r="P222" i="8" s="1"/>
  <c r="M220" i="8"/>
  <c r="N220" i="8" s="1"/>
  <c r="P220" i="8" s="1"/>
  <c r="M219" i="8"/>
  <c r="N219" i="8" s="1"/>
  <c r="P219" i="8" s="1"/>
  <c r="M206" i="8"/>
  <c r="N206" i="8" s="1"/>
  <c r="P206" i="8" s="1"/>
  <c r="M204" i="8"/>
  <c r="N204" i="8" s="1"/>
  <c r="P204" i="8" s="1"/>
  <c r="M203" i="8"/>
  <c r="N203" i="8" s="1"/>
  <c r="P203" i="8" s="1"/>
  <c r="M192" i="8"/>
  <c r="N192" i="8" s="1"/>
  <c r="P192" i="8" s="1"/>
  <c r="M188" i="8"/>
  <c r="N188" i="8" s="1"/>
  <c r="P188" i="8" s="1"/>
  <c r="M184" i="8"/>
  <c r="N184" i="8" s="1"/>
  <c r="P184" i="8" s="1"/>
  <c r="M180" i="8"/>
  <c r="N180" i="8" s="1"/>
  <c r="P180" i="8" s="1"/>
  <c r="M176" i="8"/>
  <c r="N176" i="8" s="1"/>
  <c r="P176" i="8" s="1"/>
  <c r="M172" i="8"/>
  <c r="N172" i="8" s="1"/>
  <c r="P172" i="8" s="1"/>
  <c r="M168" i="8"/>
  <c r="N168" i="8" s="1"/>
  <c r="P168" i="8" s="1"/>
  <c r="M164" i="8"/>
  <c r="N164" i="8" s="1"/>
  <c r="P164" i="8" s="1"/>
  <c r="M160" i="8"/>
  <c r="N160" i="8" s="1"/>
  <c r="P160" i="8" s="1"/>
  <c r="M156" i="8"/>
  <c r="N156" i="8" s="1"/>
  <c r="P156" i="8" s="1"/>
  <c r="M152" i="8"/>
  <c r="N152" i="8" s="1"/>
  <c r="P152" i="8" s="1"/>
  <c r="M148" i="8"/>
  <c r="N148" i="8" s="1"/>
  <c r="P148" i="8" s="1"/>
  <c r="M144" i="8"/>
  <c r="N144" i="8" s="1"/>
  <c r="P144" i="8" s="1"/>
  <c r="M140" i="8"/>
  <c r="N140" i="8" s="1"/>
  <c r="P140" i="8" s="1"/>
  <c r="M179" i="8"/>
  <c r="N179" i="8" s="1"/>
  <c r="P179" i="8" s="1"/>
  <c r="M171" i="8"/>
  <c r="N171" i="8" s="1"/>
  <c r="P171" i="8" s="1"/>
  <c r="M163" i="8"/>
  <c r="N163" i="8" s="1"/>
  <c r="P163" i="8" s="1"/>
  <c r="M155" i="8"/>
  <c r="N155" i="8" s="1"/>
  <c r="P155" i="8" s="1"/>
  <c r="M147" i="8"/>
  <c r="N147" i="8" s="1"/>
  <c r="P147" i="8" s="1"/>
  <c r="M135" i="8"/>
  <c r="N135" i="8" s="1"/>
  <c r="P135" i="8" s="1"/>
  <c r="M131" i="8"/>
  <c r="N131" i="8" s="1"/>
  <c r="P131" i="8" s="1"/>
  <c r="M127" i="8"/>
  <c r="N127" i="8" s="1"/>
  <c r="P127" i="8" s="1"/>
  <c r="M123" i="8"/>
  <c r="N123" i="8" s="1"/>
  <c r="P123" i="8" s="1"/>
  <c r="M119" i="8"/>
  <c r="N119" i="8" s="1"/>
  <c r="P119" i="8" s="1"/>
  <c r="M115" i="8"/>
  <c r="N115" i="8" s="1"/>
  <c r="P115" i="8" s="1"/>
  <c r="M111" i="8"/>
  <c r="N111" i="8" s="1"/>
  <c r="P111" i="8" s="1"/>
  <c r="M107" i="8"/>
  <c r="N107" i="8" s="1"/>
  <c r="P107" i="8" s="1"/>
  <c r="M103" i="8"/>
  <c r="N103" i="8" s="1"/>
  <c r="P103" i="8" s="1"/>
  <c r="M99" i="8"/>
  <c r="N99" i="8" s="1"/>
  <c r="P99" i="8" s="1"/>
  <c r="M95" i="8"/>
  <c r="N95" i="8" s="1"/>
  <c r="P95" i="8" s="1"/>
  <c r="M91" i="8"/>
  <c r="N91" i="8" s="1"/>
  <c r="P91" i="8" s="1"/>
  <c r="M87" i="8"/>
  <c r="N87" i="8" s="1"/>
  <c r="P87" i="8" s="1"/>
  <c r="M83" i="8"/>
  <c r="N83" i="8" s="1"/>
  <c r="P83" i="8" s="1"/>
  <c r="M79" i="8"/>
  <c r="N79" i="8" s="1"/>
  <c r="P79" i="8" s="1"/>
  <c r="M75" i="8"/>
  <c r="N75" i="8" s="1"/>
  <c r="P75" i="8" s="1"/>
  <c r="M71" i="8"/>
  <c r="N71" i="8" s="1"/>
  <c r="P71" i="8" s="1"/>
  <c r="M67" i="8"/>
  <c r="N67" i="8" s="1"/>
  <c r="P67" i="8" s="1"/>
  <c r="M194" i="8"/>
  <c r="N194" i="8" s="1"/>
  <c r="P194" i="8" s="1"/>
  <c r="M181" i="8"/>
  <c r="N181" i="8" s="1"/>
  <c r="P181" i="8" s="1"/>
  <c r="M173" i="8"/>
  <c r="N173" i="8" s="1"/>
  <c r="P173" i="8" s="1"/>
  <c r="M165" i="8"/>
  <c r="N165" i="8" s="1"/>
  <c r="P165" i="8" s="1"/>
  <c r="M157" i="8"/>
  <c r="N157" i="8" s="1"/>
  <c r="P157" i="8" s="1"/>
  <c r="M149" i="8"/>
  <c r="N149" i="8" s="1"/>
  <c r="P149" i="8" s="1"/>
  <c r="M141" i="8"/>
  <c r="N141" i="8" s="1"/>
  <c r="P141" i="8" s="1"/>
  <c r="M139" i="8"/>
  <c r="N139" i="8" s="1"/>
  <c r="P139" i="8" s="1"/>
  <c r="M134" i="8"/>
  <c r="N134" i="8" s="1"/>
  <c r="P134" i="8" s="1"/>
  <c r="M130" i="8"/>
  <c r="N130" i="8" s="1"/>
  <c r="P130" i="8" s="1"/>
  <c r="M126" i="8"/>
  <c r="N126" i="8" s="1"/>
  <c r="P126" i="8" s="1"/>
  <c r="M122" i="8"/>
  <c r="N122" i="8" s="1"/>
  <c r="P122" i="8" s="1"/>
  <c r="M118" i="8"/>
  <c r="N118" i="8" s="1"/>
  <c r="P118" i="8" s="1"/>
  <c r="M114" i="8"/>
  <c r="N114" i="8" s="1"/>
  <c r="P114" i="8" s="1"/>
  <c r="M110" i="8"/>
  <c r="N110" i="8" s="1"/>
  <c r="P110" i="8" s="1"/>
  <c r="M106" i="8"/>
  <c r="N106" i="8" s="1"/>
  <c r="P106" i="8" s="1"/>
  <c r="M102" i="8"/>
  <c r="N102" i="8" s="1"/>
  <c r="P102" i="8" s="1"/>
  <c r="M98" i="8"/>
  <c r="N98" i="8" s="1"/>
  <c r="P98" i="8" s="1"/>
  <c r="M94" i="8"/>
  <c r="N94" i="8" s="1"/>
  <c r="P94" i="8" s="1"/>
  <c r="M90" i="8"/>
  <c r="N90" i="8" s="1"/>
  <c r="P90" i="8" s="1"/>
  <c r="M86" i="8"/>
  <c r="N86" i="8" s="1"/>
  <c r="P86" i="8" s="1"/>
  <c r="M82" i="8"/>
  <c r="N82" i="8" s="1"/>
  <c r="P82" i="8" s="1"/>
  <c r="M78" i="8"/>
  <c r="N78" i="8" s="1"/>
  <c r="P78" i="8" s="1"/>
  <c r="M74" i="8"/>
  <c r="N74" i="8" s="1"/>
  <c r="P74" i="8" s="1"/>
  <c r="M70" i="8"/>
  <c r="N70" i="8" s="1"/>
  <c r="P70" i="8" s="1"/>
  <c r="M66" i="8"/>
  <c r="N66" i="8" s="1"/>
  <c r="P66" i="8" s="1"/>
  <c r="M62" i="8"/>
  <c r="N62" i="8" s="1"/>
  <c r="P62" i="8" s="1"/>
  <c r="M58" i="8"/>
  <c r="N58" i="8" s="1"/>
  <c r="P58" i="8" s="1"/>
  <c r="M54" i="8"/>
  <c r="N54" i="8" s="1"/>
  <c r="P54" i="8" s="1"/>
  <c r="M50" i="8"/>
  <c r="N50" i="8" s="1"/>
  <c r="P50" i="8" s="1"/>
  <c r="M46" i="8"/>
  <c r="N46" i="8" s="1"/>
  <c r="P46" i="8" s="1"/>
  <c r="M42" i="8"/>
  <c r="N42" i="8" s="1"/>
  <c r="P42" i="8" s="1"/>
  <c r="M38" i="8"/>
  <c r="N38" i="8" s="1"/>
  <c r="P38" i="8" s="1"/>
  <c r="M34" i="8"/>
  <c r="N34" i="8" s="1"/>
  <c r="P34" i="8" s="1"/>
  <c r="M30" i="8"/>
  <c r="N30" i="8" s="1"/>
  <c r="P30" i="8" s="1"/>
  <c r="M26" i="8"/>
  <c r="N26" i="8" s="1"/>
  <c r="P26" i="8" s="1"/>
  <c r="M22" i="8"/>
  <c r="N22" i="8" s="1"/>
  <c r="P22" i="8" s="1"/>
  <c r="M18" i="8"/>
  <c r="N18" i="8" s="1"/>
  <c r="P18" i="8" s="1"/>
  <c r="M14" i="8"/>
  <c r="N14" i="8" s="1"/>
  <c r="P14" i="8" s="1"/>
  <c r="M183" i="8"/>
  <c r="N183" i="8" s="1"/>
  <c r="P183" i="8" s="1"/>
  <c r="M175" i="8"/>
  <c r="N175" i="8" s="1"/>
  <c r="P175" i="8" s="1"/>
  <c r="M167" i="8"/>
  <c r="N167" i="8" s="1"/>
  <c r="P167" i="8" s="1"/>
  <c r="M159" i="8"/>
  <c r="N159" i="8" s="1"/>
  <c r="P159" i="8" s="1"/>
  <c r="M151" i="8"/>
  <c r="N151" i="8" s="1"/>
  <c r="P151" i="8" s="1"/>
  <c r="M143" i="8"/>
  <c r="N143" i="8" s="1"/>
  <c r="P143" i="8" s="1"/>
  <c r="M137" i="8"/>
  <c r="N137" i="8" s="1"/>
  <c r="P137" i="8" s="1"/>
  <c r="M133" i="8"/>
  <c r="N133" i="8" s="1"/>
  <c r="P133" i="8" s="1"/>
  <c r="M129" i="8"/>
  <c r="N129" i="8" s="1"/>
  <c r="P129" i="8" s="1"/>
  <c r="M125" i="8"/>
  <c r="N125" i="8" s="1"/>
  <c r="P125" i="8" s="1"/>
  <c r="M121" i="8"/>
  <c r="N121" i="8" s="1"/>
  <c r="P121" i="8" s="1"/>
  <c r="M117" i="8"/>
  <c r="N117" i="8" s="1"/>
  <c r="P117" i="8" s="1"/>
  <c r="M113" i="8"/>
  <c r="N113" i="8" s="1"/>
  <c r="P113" i="8" s="1"/>
  <c r="M109" i="8"/>
  <c r="N109" i="8" s="1"/>
  <c r="P109" i="8" s="1"/>
  <c r="M105" i="8"/>
  <c r="N105" i="8" s="1"/>
  <c r="P105" i="8" s="1"/>
  <c r="M101" i="8"/>
  <c r="N101" i="8" s="1"/>
  <c r="P101" i="8" s="1"/>
  <c r="M97" i="8"/>
  <c r="N97" i="8" s="1"/>
  <c r="P97" i="8" s="1"/>
  <c r="M93" i="8"/>
  <c r="N93" i="8" s="1"/>
  <c r="P93" i="8" s="1"/>
  <c r="M89" i="8"/>
  <c r="N89" i="8" s="1"/>
  <c r="P89" i="8" s="1"/>
  <c r="M85" i="8"/>
  <c r="N85" i="8" s="1"/>
  <c r="P85" i="8" s="1"/>
  <c r="M189" i="8"/>
  <c r="N189" i="8" s="1"/>
  <c r="P189" i="8" s="1"/>
  <c r="M185" i="8"/>
  <c r="N185" i="8" s="1"/>
  <c r="P185" i="8" s="1"/>
  <c r="M177" i="8"/>
  <c r="N177" i="8" s="1"/>
  <c r="P177" i="8" s="1"/>
  <c r="M169" i="8"/>
  <c r="N169" i="8" s="1"/>
  <c r="P169" i="8" s="1"/>
  <c r="M161" i="8"/>
  <c r="N161" i="8" s="1"/>
  <c r="P161" i="8" s="1"/>
  <c r="M153" i="8"/>
  <c r="N153" i="8" s="1"/>
  <c r="P153" i="8" s="1"/>
  <c r="M145" i="8"/>
  <c r="N145" i="8" s="1"/>
  <c r="P145" i="8" s="1"/>
  <c r="M136" i="8"/>
  <c r="N136" i="8" s="1"/>
  <c r="P136" i="8" s="1"/>
  <c r="M132" i="8"/>
  <c r="N132" i="8" s="1"/>
  <c r="P132" i="8" s="1"/>
  <c r="M128" i="8"/>
  <c r="N128" i="8" s="1"/>
  <c r="P128" i="8" s="1"/>
  <c r="M124" i="8"/>
  <c r="N124" i="8" s="1"/>
  <c r="P124" i="8" s="1"/>
  <c r="M120" i="8"/>
  <c r="N120" i="8" s="1"/>
  <c r="P120" i="8" s="1"/>
  <c r="M116" i="8"/>
  <c r="N116" i="8" s="1"/>
  <c r="P116" i="8" s="1"/>
  <c r="M112" i="8"/>
  <c r="N112" i="8" s="1"/>
  <c r="P112" i="8" s="1"/>
  <c r="M108" i="8"/>
  <c r="N108" i="8" s="1"/>
  <c r="P108" i="8" s="1"/>
  <c r="M104" i="8"/>
  <c r="N104" i="8" s="1"/>
  <c r="P104" i="8" s="1"/>
  <c r="M100" i="8"/>
  <c r="N100" i="8" s="1"/>
  <c r="P100" i="8" s="1"/>
  <c r="M96" i="8"/>
  <c r="N96" i="8" s="1"/>
  <c r="P96" i="8" s="1"/>
  <c r="M92" i="8"/>
  <c r="N92" i="8" s="1"/>
  <c r="P92" i="8" s="1"/>
  <c r="M88" i="8"/>
  <c r="N88" i="8" s="1"/>
  <c r="P88" i="8" s="1"/>
  <c r="M84" i="8"/>
  <c r="N84" i="8" s="1"/>
  <c r="P84" i="8" s="1"/>
  <c r="M80" i="8"/>
  <c r="N80" i="8" s="1"/>
  <c r="P80" i="8" s="1"/>
  <c r="M76" i="8"/>
  <c r="N76" i="8" s="1"/>
  <c r="P76" i="8" s="1"/>
  <c r="M72" i="8"/>
  <c r="N72" i="8" s="1"/>
  <c r="P72" i="8" s="1"/>
  <c r="M68" i="8"/>
  <c r="N68" i="8" s="1"/>
  <c r="P68" i="8" s="1"/>
  <c r="M64" i="8"/>
  <c r="N64" i="8" s="1"/>
  <c r="P64" i="8" s="1"/>
  <c r="M60" i="8"/>
  <c r="N60" i="8" s="1"/>
  <c r="P60" i="8" s="1"/>
  <c r="M56" i="8"/>
  <c r="N56" i="8" s="1"/>
  <c r="P56" i="8" s="1"/>
  <c r="M52" i="8"/>
  <c r="N52" i="8" s="1"/>
  <c r="P52" i="8" s="1"/>
  <c r="M48" i="8"/>
  <c r="N48" i="8" s="1"/>
  <c r="P48" i="8" s="1"/>
  <c r="M44" i="8"/>
  <c r="N44" i="8" s="1"/>
  <c r="P44" i="8" s="1"/>
  <c r="M40" i="8"/>
  <c r="N40" i="8" s="1"/>
  <c r="P40" i="8" s="1"/>
  <c r="M36" i="8"/>
  <c r="N36" i="8" s="1"/>
  <c r="P36" i="8" s="1"/>
  <c r="M32" i="8"/>
  <c r="N32" i="8" s="1"/>
  <c r="P32" i="8" s="1"/>
  <c r="M28" i="8"/>
  <c r="N28" i="8" s="1"/>
  <c r="P28" i="8" s="1"/>
  <c r="M24" i="8"/>
  <c r="N24" i="8" s="1"/>
  <c r="P24" i="8" s="1"/>
  <c r="M20" i="8"/>
  <c r="N20" i="8" s="1"/>
  <c r="P20" i="8" s="1"/>
  <c r="M16" i="8"/>
  <c r="N16" i="8" s="1"/>
  <c r="P16" i="8" s="1"/>
  <c r="M43" i="8"/>
  <c r="N43" i="8" s="1"/>
  <c r="P43" i="8" s="1"/>
  <c r="M19" i="8"/>
  <c r="N19" i="8" s="1"/>
  <c r="P19" i="8" s="1"/>
  <c r="M77" i="8"/>
  <c r="N77" i="8" s="1"/>
  <c r="P77" i="8" s="1"/>
  <c r="M61" i="8"/>
  <c r="N61" i="8" s="1"/>
  <c r="P61" i="8" s="1"/>
  <c r="M53" i="8"/>
  <c r="N53" i="8" s="1"/>
  <c r="P53" i="8" s="1"/>
  <c r="M45" i="8"/>
  <c r="N45" i="8" s="1"/>
  <c r="P45" i="8" s="1"/>
  <c r="M37" i="8"/>
  <c r="N37" i="8" s="1"/>
  <c r="P37" i="8" s="1"/>
  <c r="M29" i="8"/>
  <c r="N29" i="8" s="1"/>
  <c r="P29" i="8" s="1"/>
  <c r="M21" i="8"/>
  <c r="N21" i="8" s="1"/>
  <c r="P21" i="8" s="1"/>
  <c r="M13" i="8"/>
  <c r="N13" i="8" s="1"/>
  <c r="P13" i="8" s="1"/>
  <c r="M35" i="8"/>
  <c r="N35" i="8" s="1"/>
  <c r="P35" i="8" s="1"/>
  <c r="M81" i="8"/>
  <c r="N81" i="8" s="1"/>
  <c r="P81" i="8" s="1"/>
  <c r="M63" i="8"/>
  <c r="N63" i="8" s="1"/>
  <c r="P63" i="8" s="1"/>
  <c r="M55" i="8"/>
  <c r="N55" i="8" s="1"/>
  <c r="P55" i="8" s="1"/>
  <c r="M47" i="8"/>
  <c r="N47" i="8" s="1"/>
  <c r="P47" i="8" s="1"/>
  <c r="M39" i="8"/>
  <c r="N39" i="8" s="1"/>
  <c r="P39" i="8" s="1"/>
  <c r="M31" i="8"/>
  <c r="N31" i="8" s="1"/>
  <c r="P31" i="8" s="1"/>
  <c r="M23" i="8"/>
  <c r="N23" i="8" s="1"/>
  <c r="P23" i="8" s="1"/>
  <c r="M15" i="8"/>
  <c r="N15" i="8" s="1"/>
  <c r="P15" i="8" s="1"/>
  <c r="M69" i="8"/>
  <c r="N69" i="8" s="1"/>
  <c r="P69" i="8" s="1"/>
  <c r="M65" i="8"/>
  <c r="N65" i="8" s="1"/>
  <c r="P65" i="8" s="1"/>
  <c r="M57" i="8"/>
  <c r="N57" i="8" s="1"/>
  <c r="P57" i="8" s="1"/>
  <c r="M49" i="8"/>
  <c r="N49" i="8" s="1"/>
  <c r="P49" i="8" s="1"/>
  <c r="M41" i="8"/>
  <c r="N41" i="8" s="1"/>
  <c r="P41" i="8" s="1"/>
  <c r="M33" i="8"/>
  <c r="N33" i="8" s="1"/>
  <c r="P33" i="8" s="1"/>
  <c r="M25" i="8"/>
  <c r="N25" i="8" s="1"/>
  <c r="P25" i="8" s="1"/>
  <c r="M17" i="8"/>
  <c r="N17" i="8" s="1"/>
  <c r="P17" i="8" s="1"/>
  <c r="M73" i="8"/>
  <c r="N73" i="8" s="1"/>
  <c r="P73" i="8" s="1"/>
  <c r="M59" i="8"/>
  <c r="N59" i="8" s="1"/>
  <c r="P59" i="8" s="1"/>
  <c r="M51" i="8"/>
  <c r="N51" i="8" s="1"/>
  <c r="P51" i="8" s="1"/>
  <c r="M27" i="8"/>
  <c r="N27" i="8" s="1"/>
  <c r="P27" i="8" s="1"/>
  <c r="M108" i="6"/>
  <c r="N108" i="6" s="1"/>
  <c r="P108" i="6" s="1"/>
  <c r="M48" i="6"/>
  <c r="N48" i="6" s="1"/>
  <c r="P48" i="6" s="1"/>
  <c r="M37" i="6"/>
  <c r="N37" i="6" s="1"/>
  <c r="P37" i="6" s="1"/>
  <c r="M21" i="6"/>
  <c r="N21" i="6" s="1"/>
  <c r="P21" i="6" s="1"/>
  <c r="M144" i="6"/>
  <c r="N144" i="6" s="1"/>
  <c r="P144" i="6" s="1"/>
  <c r="M112" i="6"/>
  <c r="N112" i="6" s="1"/>
  <c r="P112" i="6" s="1"/>
  <c r="M80" i="6"/>
  <c r="N80" i="6" s="1"/>
  <c r="P80" i="6" s="1"/>
  <c r="M54" i="6"/>
  <c r="N54" i="6" s="1"/>
  <c r="P54" i="6" s="1"/>
  <c r="M32" i="6"/>
  <c r="N32" i="6" s="1"/>
  <c r="P32" i="6" s="1"/>
  <c r="M16" i="6"/>
  <c r="N16" i="6" s="1"/>
  <c r="P16" i="6" s="1"/>
  <c r="M132" i="6"/>
  <c r="N132" i="6" s="1"/>
  <c r="P132" i="6" s="1"/>
  <c r="M100" i="6"/>
  <c r="N100" i="6" s="1"/>
  <c r="P100" i="6" s="1"/>
  <c r="M68" i="6"/>
  <c r="N68" i="6" s="1"/>
  <c r="P68" i="6" s="1"/>
  <c r="M39" i="6"/>
  <c r="N39" i="6" s="1"/>
  <c r="P39" i="6" s="1"/>
  <c r="M23" i="6"/>
  <c r="N23" i="6" s="1"/>
  <c r="P23" i="6" s="1"/>
  <c r="M53" i="6"/>
  <c r="N53" i="6" s="1"/>
  <c r="P53" i="6" s="1"/>
  <c r="M69" i="6"/>
  <c r="N69" i="6" s="1"/>
  <c r="P69" i="6" s="1"/>
  <c r="M85" i="6"/>
  <c r="N85" i="6" s="1"/>
  <c r="P85" i="6" s="1"/>
  <c r="M101" i="6"/>
  <c r="N101" i="6" s="1"/>
  <c r="P101" i="6" s="1"/>
  <c r="M117" i="6"/>
  <c r="N117" i="6" s="1"/>
  <c r="P117" i="6" s="1"/>
  <c r="M133" i="6"/>
  <c r="N133" i="6" s="1"/>
  <c r="P133" i="6" s="1"/>
  <c r="M149" i="6"/>
  <c r="N149" i="6" s="1"/>
  <c r="P149" i="6" s="1"/>
  <c r="M66" i="6"/>
  <c r="N66" i="6" s="1"/>
  <c r="P66" i="6" s="1"/>
  <c r="M82" i="6"/>
  <c r="N82" i="6" s="1"/>
  <c r="P82" i="6" s="1"/>
  <c r="M98" i="6"/>
  <c r="N98" i="6" s="1"/>
  <c r="P98" i="6" s="1"/>
  <c r="M114" i="6"/>
  <c r="N114" i="6" s="1"/>
  <c r="P114" i="6" s="1"/>
  <c r="M130" i="6"/>
  <c r="N130" i="6" s="1"/>
  <c r="P130" i="6" s="1"/>
  <c r="M146" i="6"/>
  <c r="N146" i="6" s="1"/>
  <c r="P146" i="6" s="1"/>
  <c r="M51" i="6"/>
  <c r="N51" i="6" s="1"/>
  <c r="P51" i="6" s="1"/>
  <c r="M67" i="6"/>
  <c r="N67" i="6" s="1"/>
  <c r="P67" i="6" s="1"/>
  <c r="M83" i="6"/>
  <c r="N83" i="6" s="1"/>
  <c r="P83" i="6" s="1"/>
  <c r="M99" i="6"/>
  <c r="N99" i="6" s="1"/>
  <c r="P99" i="6" s="1"/>
  <c r="M115" i="6"/>
  <c r="N115" i="6" s="1"/>
  <c r="P115" i="6" s="1"/>
  <c r="M131" i="6"/>
  <c r="N131" i="6" s="1"/>
  <c r="P131" i="6" s="1"/>
  <c r="M147" i="6"/>
  <c r="N147" i="6" s="1"/>
  <c r="P147" i="6" s="1"/>
  <c r="M167" i="6"/>
  <c r="N167" i="6" s="1"/>
  <c r="P167" i="6" s="1"/>
  <c r="M183" i="6"/>
  <c r="N183" i="6" s="1"/>
  <c r="P183" i="6" s="1"/>
  <c r="M198" i="6"/>
  <c r="N198" i="6" s="1"/>
  <c r="P198" i="6" s="1"/>
  <c r="M216" i="6"/>
  <c r="N216" i="6" s="1"/>
  <c r="P216" i="6" s="1"/>
  <c r="M250" i="6"/>
  <c r="N250" i="6" s="1"/>
  <c r="M258" i="6"/>
  <c r="N258" i="6" s="1"/>
  <c r="M172" i="6"/>
  <c r="N172" i="6" s="1"/>
  <c r="P172" i="6" s="1"/>
  <c r="M188" i="6"/>
  <c r="N188" i="6" s="1"/>
  <c r="P188" i="6" s="1"/>
  <c r="M204" i="6"/>
  <c r="N204" i="6" s="1"/>
  <c r="P204" i="6" s="1"/>
  <c r="M226" i="6"/>
  <c r="N226" i="6" s="1"/>
  <c r="P226" i="6" s="1"/>
  <c r="M242" i="6"/>
  <c r="N242" i="6" s="1"/>
  <c r="P242" i="6" s="1"/>
  <c r="M173" i="6"/>
  <c r="N173" i="6" s="1"/>
  <c r="P173" i="6" s="1"/>
  <c r="M189" i="6"/>
  <c r="N189" i="6" s="1"/>
  <c r="P189" i="6" s="1"/>
  <c r="M208" i="6"/>
  <c r="N208" i="6" s="1"/>
  <c r="P208" i="6" s="1"/>
  <c r="M170" i="6"/>
  <c r="N170" i="6" s="1"/>
  <c r="P170" i="6" s="1"/>
  <c r="M186" i="6"/>
  <c r="N186" i="6" s="1"/>
  <c r="P186" i="6" s="1"/>
  <c r="M209" i="6"/>
  <c r="N209" i="6" s="1"/>
  <c r="P209" i="6" s="1"/>
  <c r="M222" i="6"/>
  <c r="N222" i="6" s="1"/>
  <c r="P222" i="6" s="1"/>
  <c r="M238" i="6"/>
  <c r="N238" i="6" s="1"/>
  <c r="P238" i="6" s="1"/>
  <c r="M268" i="6"/>
  <c r="N268" i="6" s="1"/>
  <c r="M276" i="6"/>
  <c r="N276" i="6" s="1"/>
  <c r="M284" i="6"/>
  <c r="N284" i="6" s="1"/>
  <c r="M195" i="6"/>
  <c r="N195" i="6" s="1"/>
  <c r="P195" i="6" s="1"/>
  <c r="M211" i="6"/>
  <c r="N211" i="6" s="1"/>
  <c r="P211" i="6" s="1"/>
  <c r="M227" i="6"/>
  <c r="N227" i="6" s="1"/>
  <c r="P227" i="6" s="1"/>
  <c r="M243" i="6"/>
  <c r="N243" i="6" s="1"/>
  <c r="M251" i="6"/>
  <c r="N251" i="6" s="1"/>
  <c r="M259" i="6"/>
  <c r="N259" i="6" s="1"/>
  <c r="M267" i="6"/>
  <c r="N267" i="6" s="1"/>
  <c r="M275" i="6"/>
  <c r="N275" i="6" s="1"/>
  <c r="M283" i="6"/>
  <c r="N283" i="6" s="1"/>
  <c r="M220" i="6"/>
  <c r="N220" i="6" s="1"/>
  <c r="P220" i="6" s="1"/>
  <c r="M236" i="6"/>
  <c r="N236" i="6" s="1"/>
  <c r="P236" i="6" s="1"/>
  <c r="M152" i="6"/>
  <c r="N152" i="6" s="1"/>
  <c r="P152" i="6" s="1"/>
  <c r="M88" i="6"/>
  <c r="N88" i="6" s="1"/>
  <c r="P88" i="6" s="1"/>
  <c r="M50" i="6"/>
  <c r="N50" i="6" s="1"/>
  <c r="P50" i="6" s="1"/>
  <c r="M34" i="6"/>
  <c r="N34" i="6" s="1"/>
  <c r="P34" i="6" s="1"/>
  <c r="M18" i="6"/>
  <c r="N18" i="6" s="1"/>
  <c r="P18" i="6" s="1"/>
  <c r="M124" i="6"/>
  <c r="N124" i="6" s="1"/>
  <c r="P124" i="6" s="1"/>
  <c r="M60" i="6"/>
  <c r="N60" i="6" s="1"/>
  <c r="P60" i="6" s="1"/>
  <c r="M46" i="6"/>
  <c r="N46" i="6" s="1"/>
  <c r="P46" i="6" s="1"/>
  <c r="M33" i="6"/>
  <c r="N33" i="6" s="1"/>
  <c r="P33" i="6" s="1"/>
  <c r="M17" i="6"/>
  <c r="N17" i="6" s="1"/>
  <c r="P17" i="6" s="1"/>
  <c r="M44" i="6"/>
  <c r="N44" i="6" s="1"/>
  <c r="P44" i="6" s="1"/>
  <c r="M28" i="6"/>
  <c r="N28" i="6" s="1"/>
  <c r="P28" i="6" s="1"/>
  <c r="M35" i="6"/>
  <c r="N35" i="6" s="1"/>
  <c r="P35" i="6" s="1"/>
  <c r="M19" i="6"/>
  <c r="N19" i="6" s="1"/>
  <c r="P19" i="6" s="1"/>
  <c r="M57" i="6"/>
  <c r="N57" i="6" s="1"/>
  <c r="P57" i="6" s="1"/>
  <c r="M73" i="6"/>
  <c r="N73" i="6" s="1"/>
  <c r="P73" i="6" s="1"/>
  <c r="M89" i="6"/>
  <c r="N89" i="6" s="1"/>
  <c r="P89" i="6" s="1"/>
  <c r="M105" i="6"/>
  <c r="N105" i="6" s="1"/>
  <c r="P105" i="6" s="1"/>
  <c r="M121" i="6"/>
  <c r="N121" i="6" s="1"/>
  <c r="P121" i="6" s="1"/>
  <c r="M137" i="6"/>
  <c r="N137" i="6" s="1"/>
  <c r="P137" i="6" s="1"/>
  <c r="M153" i="6"/>
  <c r="N153" i="6" s="1"/>
  <c r="P153" i="6" s="1"/>
  <c r="M70" i="6"/>
  <c r="N70" i="6" s="1"/>
  <c r="P70" i="6" s="1"/>
  <c r="M86" i="6"/>
  <c r="N86" i="6" s="1"/>
  <c r="P86" i="6" s="1"/>
  <c r="M102" i="6"/>
  <c r="N102" i="6" s="1"/>
  <c r="P102" i="6" s="1"/>
  <c r="M118" i="6"/>
  <c r="N118" i="6" s="1"/>
  <c r="P118" i="6" s="1"/>
  <c r="M134" i="6"/>
  <c r="N134" i="6" s="1"/>
  <c r="P134" i="6" s="1"/>
  <c r="M150" i="6"/>
  <c r="N150" i="6" s="1"/>
  <c r="P150" i="6" s="1"/>
  <c r="M55" i="6"/>
  <c r="N55" i="6" s="1"/>
  <c r="P55" i="6" s="1"/>
  <c r="M71" i="6"/>
  <c r="N71" i="6" s="1"/>
  <c r="P71" i="6" s="1"/>
  <c r="M87" i="6"/>
  <c r="N87" i="6" s="1"/>
  <c r="P87" i="6" s="1"/>
  <c r="M103" i="6"/>
  <c r="N103" i="6" s="1"/>
  <c r="P103" i="6" s="1"/>
  <c r="M119" i="6"/>
  <c r="N119" i="6" s="1"/>
  <c r="P119" i="6" s="1"/>
  <c r="M135" i="6"/>
  <c r="N135" i="6" s="1"/>
  <c r="P135" i="6" s="1"/>
  <c r="M151" i="6"/>
  <c r="N151" i="6" s="1"/>
  <c r="P151" i="6" s="1"/>
  <c r="M171" i="6"/>
  <c r="N171" i="6" s="1"/>
  <c r="P171" i="6" s="1"/>
  <c r="M187" i="6"/>
  <c r="N187" i="6" s="1"/>
  <c r="P187" i="6" s="1"/>
  <c r="M200" i="6"/>
  <c r="N200" i="6" s="1"/>
  <c r="P200" i="6" s="1"/>
  <c r="M244" i="6"/>
  <c r="N244" i="6" s="1"/>
  <c r="P244" i="6" s="1"/>
  <c r="M252" i="6"/>
  <c r="N252" i="6" s="1"/>
  <c r="M260" i="6"/>
  <c r="N260" i="6" s="1"/>
  <c r="P260" i="6" s="1"/>
  <c r="M176" i="6"/>
  <c r="N176" i="6" s="1"/>
  <c r="P176" i="6" s="1"/>
  <c r="M192" i="6"/>
  <c r="N192" i="6" s="1"/>
  <c r="P192" i="6" s="1"/>
  <c r="M217" i="6"/>
  <c r="N217" i="6" s="1"/>
  <c r="P217" i="6" s="1"/>
  <c r="M233" i="6"/>
  <c r="N233" i="6" s="1"/>
  <c r="P233" i="6" s="1"/>
  <c r="M161" i="6"/>
  <c r="N161" i="6" s="1"/>
  <c r="P161" i="6" s="1"/>
  <c r="M177" i="6"/>
  <c r="N177" i="6" s="1"/>
  <c r="P177" i="6" s="1"/>
  <c r="M193" i="6"/>
  <c r="N193" i="6" s="1"/>
  <c r="P193" i="6" s="1"/>
  <c r="M158" i="6"/>
  <c r="N158" i="6" s="1"/>
  <c r="P158" i="6" s="1"/>
  <c r="M174" i="6"/>
  <c r="N174" i="6" s="1"/>
  <c r="P174" i="6" s="1"/>
  <c r="M190" i="6"/>
  <c r="N190" i="6" s="1"/>
  <c r="P190" i="6" s="1"/>
  <c r="M210" i="6"/>
  <c r="N210" i="6" s="1"/>
  <c r="P210" i="6" s="1"/>
  <c r="M229" i="6"/>
  <c r="N229" i="6" s="1"/>
  <c r="P229" i="6" s="1"/>
  <c r="M262" i="6"/>
  <c r="N262" i="6" s="1"/>
  <c r="M270" i="6"/>
  <c r="N270" i="6" s="1"/>
  <c r="P270" i="6" s="1"/>
  <c r="M278" i="6"/>
  <c r="N278" i="6" s="1"/>
  <c r="M286" i="6"/>
  <c r="N286" i="6" s="1"/>
  <c r="P286" i="6" s="1"/>
  <c r="M199" i="6"/>
  <c r="N199" i="6" s="1"/>
  <c r="P199" i="6" s="1"/>
  <c r="M215" i="6"/>
  <c r="N215" i="6" s="1"/>
  <c r="P215" i="6" s="1"/>
  <c r="M231" i="6"/>
  <c r="N231" i="6" s="1"/>
  <c r="P231" i="6" s="1"/>
  <c r="M245" i="6"/>
  <c r="N245" i="6" s="1"/>
  <c r="M253" i="6"/>
  <c r="N253" i="6" s="1"/>
  <c r="M261" i="6"/>
  <c r="N261" i="6" s="1"/>
  <c r="M269" i="6"/>
  <c r="N269" i="6" s="1"/>
  <c r="M277" i="6"/>
  <c r="N277" i="6" s="1"/>
  <c r="P277" i="6" s="1"/>
  <c r="M285" i="6"/>
  <c r="N285" i="6" s="1"/>
  <c r="M224" i="6"/>
  <c r="N224" i="6" s="1"/>
  <c r="P224" i="6" s="1"/>
  <c r="O261" i="6"/>
  <c r="P261" i="6"/>
  <c r="P253" i="6"/>
  <c r="O253" i="6"/>
  <c r="P245" i="6"/>
  <c r="O245" i="6"/>
  <c r="P289" i="6"/>
  <c r="O289" i="6"/>
  <c r="P281" i="6"/>
  <c r="O281" i="6"/>
  <c r="P273" i="6"/>
  <c r="O273" i="6"/>
  <c r="P265" i="6"/>
  <c r="O265" i="6"/>
  <c r="P248" i="6"/>
  <c r="O248" i="6"/>
  <c r="P256" i="6"/>
  <c r="O256" i="6"/>
  <c r="P266" i="6"/>
  <c r="O266" i="6"/>
  <c r="P274" i="6"/>
  <c r="O274" i="6"/>
  <c r="P282" i="6"/>
  <c r="O282" i="6"/>
  <c r="P259" i="6"/>
  <c r="O259" i="6"/>
  <c r="P251" i="6"/>
  <c r="O251" i="6"/>
  <c r="P243" i="6"/>
  <c r="O243" i="6"/>
  <c r="P287" i="6"/>
  <c r="O287" i="6"/>
  <c r="P279" i="6"/>
  <c r="O279" i="6"/>
  <c r="P271" i="6"/>
  <c r="O271" i="6"/>
  <c r="P263" i="6"/>
  <c r="O263" i="6"/>
  <c r="P250" i="6"/>
  <c r="O250" i="6"/>
  <c r="P258" i="6"/>
  <c r="O258" i="6"/>
  <c r="P268" i="6"/>
  <c r="O268" i="6"/>
  <c r="P276" i="6"/>
  <c r="O276" i="6"/>
  <c r="P284" i="6"/>
  <c r="O284" i="6"/>
  <c r="P257" i="6"/>
  <c r="O257" i="6"/>
  <c r="P249" i="6"/>
  <c r="O249" i="6"/>
  <c r="P285" i="6"/>
  <c r="O285" i="6"/>
  <c r="P269" i="6"/>
  <c r="O269" i="6"/>
  <c r="O244" i="6"/>
  <c r="P252" i="6"/>
  <c r="O252" i="6"/>
  <c r="O260" i="6"/>
  <c r="P262" i="6"/>
  <c r="O262" i="6"/>
  <c r="O270" i="6"/>
  <c r="P278" i="6"/>
  <c r="O278" i="6"/>
  <c r="O286" i="6"/>
  <c r="P290" i="6"/>
  <c r="O290" i="6"/>
  <c r="P255" i="6"/>
  <c r="O255" i="6"/>
  <c r="P247" i="6"/>
  <c r="O247" i="6"/>
  <c r="P283" i="6"/>
  <c r="O283" i="6"/>
  <c r="P275" i="6"/>
  <c r="O275" i="6"/>
  <c r="P267" i="6"/>
  <c r="O267" i="6"/>
  <c r="P246" i="6"/>
  <c r="O246" i="6"/>
  <c r="P254" i="6"/>
  <c r="O254" i="6"/>
  <c r="P264" i="6"/>
  <c r="O264" i="6"/>
  <c r="P272" i="6"/>
  <c r="O272" i="6"/>
  <c r="P280" i="6"/>
  <c r="O280" i="6"/>
  <c r="P288" i="6"/>
  <c r="O288" i="6"/>
  <c r="P258" i="10" l="1"/>
  <c r="O269" i="10"/>
  <c r="P267" i="10"/>
  <c r="P264" i="10"/>
  <c r="O272" i="10"/>
  <c r="P243" i="10"/>
  <c r="O249" i="10"/>
  <c r="O250" i="10"/>
  <c r="O278" i="10"/>
  <c r="P260" i="10"/>
  <c r="O246" i="10"/>
  <c r="O263" i="10"/>
  <c r="P251" i="10"/>
  <c r="P257" i="10"/>
  <c r="O270" i="10"/>
  <c r="O255" i="10"/>
  <c r="O245" i="8"/>
  <c r="P245" i="8"/>
  <c r="O247" i="8"/>
  <c r="P247" i="8"/>
  <c r="P261" i="8"/>
  <c r="O261" i="8"/>
  <c r="P269" i="8"/>
  <c r="O269" i="8"/>
  <c r="P277" i="8"/>
  <c r="O277" i="8"/>
  <c r="P244" i="8"/>
  <c r="O244" i="8"/>
  <c r="P252" i="8"/>
  <c r="O252" i="8"/>
  <c r="O260" i="8"/>
  <c r="P260" i="8"/>
  <c r="O268" i="8"/>
  <c r="P268" i="8"/>
  <c r="O276" i="8"/>
  <c r="P276" i="8"/>
  <c r="O284" i="8"/>
  <c r="P284" i="8"/>
  <c r="P283" i="8"/>
  <c r="O283" i="8"/>
  <c r="O249" i="8"/>
  <c r="P249" i="8"/>
  <c r="O251" i="8"/>
  <c r="P251" i="8"/>
  <c r="P263" i="8"/>
  <c r="O263" i="8"/>
  <c r="P271" i="8"/>
  <c r="O271" i="8"/>
  <c r="P279" i="8"/>
  <c r="O279" i="8"/>
  <c r="P246" i="8"/>
  <c r="O246" i="8"/>
  <c r="P254" i="8"/>
  <c r="O254" i="8"/>
  <c r="O262" i="8"/>
  <c r="P262" i="8"/>
  <c r="O270" i="8"/>
  <c r="P270" i="8"/>
  <c r="O278" i="8"/>
  <c r="P278" i="8"/>
  <c r="O286" i="8"/>
  <c r="P286" i="8"/>
  <c r="P285" i="8"/>
  <c r="O285" i="8"/>
  <c r="O253" i="8"/>
  <c r="P253" i="8"/>
  <c r="O255" i="8"/>
  <c r="P255" i="8"/>
  <c r="P257" i="8"/>
  <c r="O257" i="8"/>
  <c r="P265" i="8"/>
  <c r="O265" i="8"/>
  <c r="P273" i="8"/>
  <c r="O273" i="8"/>
  <c r="P281" i="8"/>
  <c r="O281" i="8"/>
  <c r="P248" i="8"/>
  <c r="O248" i="8"/>
  <c r="O256" i="8"/>
  <c r="P256" i="8"/>
  <c r="O264" i="8"/>
  <c r="P264" i="8"/>
  <c r="O272" i="8"/>
  <c r="P272" i="8"/>
  <c r="O280" i="8"/>
  <c r="P280" i="8"/>
  <c r="O288" i="8"/>
  <c r="P288" i="8"/>
  <c r="P287" i="8"/>
  <c r="O287" i="8"/>
  <c r="O243" i="8"/>
  <c r="P243" i="8"/>
  <c r="P259" i="8"/>
  <c r="O259" i="8"/>
  <c r="P267" i="8"/>
  <c r="O267" i="8"/>
  <c r="P275" i="8"/>
  <c r="O275" i="8"/>
  <c r="P250" i="8"/>
  <c r="O250" i="8"/>
  <c r="O258" i="8"/>
  <c r="P258" i="8"/>
  <c r="O266" i="8"/>
  <c r="P266" i="8"/>
  <c r="O274" i="8"/>
  <c r="P274" i="8"/>
  <c r="O282" i="8"/>
  <c r="P282" i="8"/>
  <c r="O290" i="8"/>
  <c r="P290" i="8"/>
  <c r="P289" i="8"/>
  <c r="O289" i="8"/>
  <c r="O277" i="6"/>
</calcChain>
</file>

<file path=xl/sharedStrings.xml><?xml version="1.0" encoding="utf-8"?>
<sst xmlns="http://schemas.openxmlformats.org/spreadsheetml/2006/main" count="1759" uniqueCount="32">
  <si>
    <t>REGS</t>
  </si>
  <si>
    <t>Price-FP</t>
  </si>
  <si>
    <t>Price-BET_FI</t>
  </si>
  <si>
    <t>Date</t>
  </si>
  <si>
    <t>Market</t>
  </si>
  <si>
    <t>NR.crt</t>
  </si>
  <si>
    <t>Rt-FP</t>
  </si>
  <si>
    <t>Rt-BET_FI</t>
  </si>
  <si>
    <t>E( r )</t>
  </si>
  <si>
    <t>AR</t>
  </si>
  <si>
    <t>CAR</t>
  </si>
  <si>
    <t>t-test</t>
  </si>
  <si>
    <t>Intercept</t>
  </si>
  <si>
    <t>Slope</t>
  </si>
  <si>
    <t>R-square</t>
  </si>
  <si>
    <t>STD. ERROR</t>
  </si>
  <si>
    <t>Alegerile prezidentiale 2014</t>
  </si>
  <si>
    <t>nu e semnificativ,  1.96&lt;-0.366&gt;1.96</t>
  </si>
  <si>
    <t>FP ramane listat la bursa din londra, event. Nesemificativ</t>
  </si>
  <si>
    <t>Referendumul asupra menținerii Regatului Unit în Uniunea Europeană 2016</t>
  </si>
  <si>
    <t>BREXIT- fondul proprietatea ramane listat la bursa din londra- 2020(dupa brexit)</t>
  </si>
  <si>
    <t>BREXIT- feb 2020</t>
  </si>
  <si>
    <t>Alegerile Prezidențiale 2014</t>
  </si>
  <si>
    <t>Event study</t>
  </si>
  <si>
    <t>Ordonanța 114 (privind taxa pe lăcomie)</t>
  </si>
  <si>
    <t>Data</t>
  </si>
  <si>
    <t>Referendumul(BREXIT)</t>
  </si>
  <si>
    <t>TAXA</t>
  </si>
  <si>
    <t>Aleg</t>
  </si>
  <si>
    <t>REF</t>
  </si>
  <si>
    <t>Stare de urgenta</t>
  </si>
  <si>
    <t>STAREA DE URGENȚĂ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</si>
</sst>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000"/>
    <numFmt numFmtId="166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0" fontId="0" fillId="6" borderId="0" xfId="0" applyFill="1"/>
    <xf numFmtId="14" fontId="0" fillId="6" borderId="0" xfId="0" applyNumberFormat="1" applyFill="1"/>
    <xf numFmtId="16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164" fontId="0" fillId="7" borderId="0" xfId="0" applyNumberFormat="1" applyFill="1"/>
    <xf numFmtId="0" fontId="0" fillId="9" borderId="0" xfId="0" applyFill="1"/>
    <xf numFmtId="14" fontId="0" fillId="9" borderId="0" xfId="0" applyNumberFormat="1" applyFill="1"/>
    <xf numFmtId="164" fontId="0" fillId="9" borderId="0" xfId="0" applyNumberFormat="1" applyFill="1"/>
    <xf numFmtId="14" fontId="0" fillId="10" borderId="0" xfId="0" applyNumberFormat="1" applyFill="1"/>
    <xf numFmtId="0" fontId="0" fillId="10" borderId="0" xfId="0" applyFill="1"/>
    <xf numFmtId="164" fontId="0" fillId="10" borderId="0" xfId="0" applyNumberFormat="1" applyFill="1"/>
    <xf numFmtId="0" fontId="0" fillId="0" borderId="4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8" borderId="5" xfId="0" applyFont="1" applyFill="1" applyBorder="1"/>
    <xf numFmtId="0" fontId="1" fillId="8" borderId="5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6" fontId="0" fillId="0" borderId="4" xfId="0" applyNumberFormat="1" applyBorder="1"/>
    <xf numFmtId="165" fontId="0" fillId="4" borderId="0" xfId="0" applyNumberFormat="1" applyFill="1"/>
    <xf numFmtId="165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NumberFormat="1" applyAlignment="1">
      <alignment horizontal="center" wrapText="1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5" xfId="0" applyNumberFormat="1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0" fontId="0" fillId="4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/>
              <a:t>CUMULATIV ABNORMAL RETURN</a:t>
            </a:r>
          </a:p>
        </c:rich>
      </c:tx>
      <c:layout>
        <c:manualLayout>
          <c:xMode val="edge"/>
          <c:yMode val="edge"/>
          <c:x val="0.29431061858008495"/>
          <c:y val="2.65151436067932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75240594925636"/>
          <c:y val="0.12535906969962088"/>
          <c:w val="0.81699156249536609"/>
          <c:h val="0.81978621843254051"/>
        </c:manualLayout>
      </c:layout>
      <c:lineChart>
        <c:grouping val="standard"/>
        <c:varyColors val="0"/>
        <c:ser>
          <c:idx val="0"/>
          <c:order val="0"/>
          <c:tx>
            <c:strRef>
              <c:f>'Covid 19'!$O$11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'Covid 19'!$F$243:$F$283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'Covid 19'!$O$243:$O$283</c:f>
              <c:numCache>
                <c:formatCode>#,##0.0000</c:formatCode>
                <c:ptCount val="41"/>
                <c:pt idx="0">
                  <c:v>2.2866993999882254E-3</c:v>
                </c:pt>
                <c:pt idx="1">
                  <c:v>-8.7627622201539284E-3</c:v>
                </c:pt>
                <c:pt idx="2">
                  <c:v>5.6816964666933688E-4</c:v>
                </c:pt>
                <c:pt idx="3">
                  <c:v>-2.6143673917674928E-3</c:v>
                </c:pt>
                <c:pt idx="4">
                  <c:v>-1.9855901382494429E-3</c:v>
                </c:pt>
                <c:pt idx="5">
                  <c:v>1.045985843826731E-2</c:v>
                </c:pt>
                <c:pt idx="6">
                  <c:v>4.1567276384388762E-3</c:v>
                </c:pt>
                <c:pt idx="7">
                  <c:v>2.3911074066915112E-3</c:v>
                </c:pt>
                <c:pt idx="8">
                  <c:v>1.8149776839318284E-2</c:v>
                </c:pt>
                <c:pt idx="9">
                  <c:v>2.8583778296342177E-3</c:v>
                </c:pt>
                <c:pt idx="10" formatCode="0.00%">
                  <c:v>1.0706577883740707E-2</c:v>
                </c:pt>
                <c:pt idx="11" formatCode="0.00%">
                  <c:v>-1.7220227904730771E-2</c:v>
                </c:pt>
                <c:pt idx="12" formatCode="0.00%">
                  <c:v>3.1324629975613034E-3</c:v>
                </c:pt>
                <c:pt idx="13" formatCode="0.00%">
                  <c:v>1.3042873160927455E-2</c:v>
                </c:pt>
                <c:pt idx="14" formatCode="0.00%">
                  <c:v>1.432542708020958E-2</c:v>
                </c:pt>
                <c:pt idx="15" formatCode="0.00%">
                  <c:v>1.7385075861880157E-2</c:v>
                </c:pt>
                <c:pt idx="16" formatCode="0.00%">
                  <c:v>-1.9654412123997583E-2</c:v>
                </c:pt>
                <c:pt idx="17" formatCode="0.00%">
                  <c:v>3.3967687012237346E-2</c:v>
                </c:pt>
                <c:pt idx="18" formatCode="0.00%">
                  <c:v>6.0698299823361002E-3</c:v>
                </c:pt>
                <c:pt idx="19" formatCode="0.00%">
                  <c:v>-3.6718559298113441E-3</c:v>
                </c:pt>
                <c:pt idx="20" formatCode="0.00%">
                  <c:v>-8.3161505452592002E-2</c:v>
                </c:pt>
                <c:pt idx="21" formatCode="0.00%">
                  <c:v>5.3412679148743702E-2</c:v>
                </c:pt>
                <c:pt idx="22" formatCode="0.00%">
                  <c:v>-1.157648133474834E-2</c:v>
                </c:pt>
                <c:pt idx="23" formatCode="0.00%">
                  <c:v>-2.245223349105107E-2</c:v>
                </c:pt>
                <c:pt idx="24" formatCode="0.00%">
                  <c:v>-2.4893130748537891E-2</c:v>
                </c:pt>
                <c:pt idx="25" formatCode="0.00%">
                  <c:v>2.6783545674876064E-3</c:v>
                </c:pt>
                <c:pt idx="26" formatCode="0.00%">
                  <c:v>9.7852452107546284E-2</c:v>
                </c:pt>
                <c:pt idx="27" formatCode="0.00%">
                  <c:v>-4.9039440154760555E-2</c:v>
                </c:pt>
                <c:pt idx="28" formatCode="0.00%">
                  <c:v>8.1352817004328708E-3</c:v>
                </c:pt>
                <c:pt idx="29" formatCode="0.00%">
                  <c:v>-9.6132045567058327E-3</c:v>
                </c:pt>
                <c:pt idx="30" formatCode="0.00%">
                  <c:v>-1.0709203585159414E-2</c:v>
                </c:pt>
                <c:pt idx="31">
                  <c:v>2.3831427291343132E-3</c:v>
                </c:pt>
                <c:pt idx="32">
                  <c:v>9.9656563803333931E-4</c:v>
                </c:pt>
                <c:pt idx="33">
                  <c:v>-1.4628479599942143E-2</c:v>
                </c:pt>
                <c:pt idx="34">
                  <c:v>-5.5566801284529484E-3</c:v>
                </c:pt>
                <c:pt idx="35">
                  <c:v>9.9454986247145306E-3</c:v>
                </c:pt>
                <c:pt idx="36">
                  <c:v>1.8964494223181957E-2</c:v>
                </c:pt>
                <c:pt idx="37">
                  <c:v>1.4957114380876713E-2</c:v>
                </c:pt>
                <c:pt idx="38">
                  <c:v>-9.0610586079286036E-3</c:v>
                </c:pt>
                <c:pt idx="39">
                  <c:v>3.2497127203935314E-4</c:v>
                </c:pt>
                <c:pt idx="40">
                  <c:v>-2.5146878495262677E-3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06624"/>
        <c:axId val="317708160"/>
      </c:lineChart>
      <c:catAx>
        <c:axId val="31770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7708160"/>
        <c:crosses val="autoZero"/>
        <c:auto val="1"/>
        <c:lblAlgn val="ctr"/>
        <c:lblOffset val="100"/>
        <c:noMultiLvlLbl val="0"/>
      </c:catAx>
      <c:valAx>
        <c:axId val="317708160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17706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44625354034134"/>
          <c:y val="3.5219561285409234E-2"/>
          <c:w val="9.5771685946664076E-2"/>
          <c:h val="6.849586360777153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 ABNORMAL RETURN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48739491906074"/>
          <c:y val="0.15204172387833362"/>
          <c:w val="0.84986300566176365"/>
          <c:h val="0.81506751877671257"/>
        </c:manualLayout>
      </c:layout>
      <c:lineChart>
        <c:grouping val="standard"/>
        <c:varyColors val="0"/>
        <c:ser>
          <c:idx val="0"/>
          <c:order val="0"/>
          <c:tx>
            <c:strRef>
              <c:f>BREXIT!$O$11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BREXIT!$F$253:$F$273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BREXIT!$O$253:$O$273</c:f>
              <c:numCache>
                <c:formatCode>#,##0.0000</c:formatCode>
                <c:ptCount val="21"/>
                <c:pt idx="0">
                  <c:v>-1.7240446566653189E-2</c:v>
                </c:pt>
                <c:pt idx="1">
                  <c:v>-1.6995208923858748E-2</c:v>
                </c:pt>
                <c:pt idx="2">
                  <c:v>-1.3995460953963644E-3</c:v>
                </c:pt>
                <c:pt idx="3">
                  <c:v>1.7400597098664029E-2</c:v>
                </c:pt>
                <c:pt idx="4">
                  <c:v>1.7073340350406634E-2</c:v>
                </c:pt>
                <c:pt idx="5">
                  <c:v>8.5355474718140489E-3</c:v>
                </c:pt>
                <c:pt idx="6">
                  <c:v>-2.4139865917476326E-3</c:v>
                </c:pt>
                <c:pt idx="7">
                  <c:v>1.1550638836398865E-2</c:v>
                </c:pt>
                <c:pt idx="8">
                  <c:v>1.07899315181413E-2</c:v>
                </c:pt>
                <c:pt idx="9">
                  <c:v>1.0804041466606535E-2</c:v>
                </c:pt>
                <c:pt idx="10">
                  <c:v>-2.1059360586691738E-3</c:v>
                </c:pt>
                <c:pt idx="11">
                  <c:v>-2.4669639987755197E-3</c:v>
                </c:pt>
                <c:pt idx="12">
                  <c:v>1.5892553252536642E-3</c:v>
                </c:pt>
                <c:pt idx="13">
                  <c:v>-9.0285216089643627E-3</c:v>
                </c:pt>
                <c:pt idx="14">
                  <c:v>9.4388124341131556E-4</c:v>
                </c:pt>
                <c:pt idx="15">
                  <c:v>2.5879168096941893E-3</c:v>
                </c:pt>
                <c:pt idx="16">
                  <c:v>4.390477789660654E-3</c:v>
                </c:pt>
                <c:pt idx="17">
                  <c:v>8.0473113842554917E-4</c:v>
                </c:pt>
                <c:pt idx="18">
                  <c:v>1.427279012922987E-2</c:v>
                </c:pt>
                <c:pt idx="19">
                  <c:v>4.9854162261530801E-3</c:v>
                </c:pt>
                <c:pt idx="20">
                  <c:v>2.7052479608141791E-3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32768"/>
        <c:axId val="318434304"/>
      </c:lineChart>
      <c:catAx>
        <c:axId val="3184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434304"/>
        <c:crosses val="autoZero"/>
        <c:auto val="1"/>
        <c:lblAlgn val="ctr"/>
        <c:lblOffset val="100"/>
        <c:noMultiLvlLbl val="0"/>
      </c:catAx>
      <c:valAx>
        <c:axId val="318434304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1843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21316365347312"/>
          <c:y val="3.5487261311408065E-2"/>
          <c:w val="0.11408095683168194"/>
          <c:h val="6.534022851283428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/>
              <a:t>CUMULATIV ABNORMAL RETURN</a:t>
            </a:r>
          </a:p>
        </c:rich>
      </c:tx>
      <c:layout>
        <c:manualLayout>
          <c:xMode val="edge"/>
          <c:yMode val="edge"/>
          <c:x val="0.29431061858008495"/>
          <c:y val="2.65151436067932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75240594925636"/>
          <c:y val="0.12535906969962088"/>
          <c:w val="0.81699156249536609"/>
          <c:h val="0.81978621843254051"/>
        </c:manualLayout>
      </c:layout>
      <c:lineChart>
        <c:grouping val="standard"/>
        <c:varyColors val="0"/>
        <c:ser>
          <c:idx val="0"/>
          <c:order val="0"/>
          <c:tx>
            <c:strRef>
              <c:f>'Alegerile prezidentiale 2014'!$O$11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'Alegerile prezidentiale 2014'!$F$243:$F$283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'Alegerile prezidentiale 2014'!$O$243:$O$283</c:f>
              <c:numCache>
                <c:formatCode>#,##0.0000</c:formatCode>
                <c:ptCount val="41"/>
                <c:pt idx="0">
                  <c:v>1.4083124224641814E-3</c:v>
                </c:pt>
                <c:pt idx="1">
                  <c:v>2.818596272036638E-2</c:v>
                </c:pt>
                <c:pt idx="2">
                  <c:v>5.0625902238602295E-3</c:v>
                </c:pt>
                <c:pt idx="3">
                  <c:v>-3.8993872647537339E-3</c:v>
                </c:pt>
                <c:pt idx="4">
                  <c:v>-5.1177343353850952E-3</c:v>
                </c:pt>
                <c:pt idx="5">
                  <c:v>-6.7542458800972129E-3</c:v>
                </c:pt>
                <c:pt idx="6">
                  <c:v>-6.2476399664480702E-4</c:v>
                </c:pt>
                <c:pt idx="7">
                  <c:v>5.5378649399415222E-3</c:v>
                </c:pt>
                <c:pt idx="8">
                  <c:v>-5.6038447532593813E-3</c:v>
                </c:pt>
                <c:pt idx="9">
                  <c:v>3.3298767310639445E-3</c:v>
                </c:pt>
                <c:pt idx="10" formatCode="0.00%">
                  <c:v>-3.2320155699954297E-3</c:v>
                </c:pt>
                <c:pt idx="11" formatCode="0.00%">
                  <c:v>-3.5672762758249257E-3</c:v>
                </c:pt>
                <c:pt idx="12" formatCode="0.00%">
                  <c:v>-3.3467153507156103E-3</c:v>
                </c:pt>
                <c:pt idx="13" formatCode="0.00%">
                  <c:v>-4.13747574443671E-3</c:v>
                </c:pt>
                <c:pt idx="14" formatCode="0.00%">
                  <c:v>2.8384182580987521E-3</c:v>
                </c:pt>
                <c:pt idx="15" formatCode="0.00%">
                  <c:v>-4.707245635106978E-5</c:v>
                </c:pt>
                <c:pt idx="16" formatCode="0.00%">
                  <c:v>2.8475648705929271E-3</c:v>
                </c:pt>
                <c:pt idx="17" formatCode="0.00%">
                  <c:v>1.7145777104676319E-3</c:v>
                </c:pt>
                <c:pt idx="18" formatCode="0.00%">
                  <c:v>2.4277414199373021E-3</c:v>
                </c:pt>
                <c:pt idx="19" formatCode="0.00%">
                  <c:v>-2.7295538991164584E-3</c:v>
                </c:pt>
                <c:pt idx="20" formatCode="0.00%">
                  <c:v>4.135068465583926E-3</c:v>
                </c:pt>
                <c:pt idx="21" formatCode="0.00%">
                  <c:v>-2.8565989856039532E-3</c:v>
                </c:pt>
                <c:pt idx="22" formatCode="0.00%">
                  <c:v>-5.4198875680301433E-4</c:v>
                </c:pt>
                <c:pt idx="23" formatCode="0.00%">
                  <c:v>-2.6604816781218921E-3</c:v>
                </c:pt>
                <c:pt idx="24" formatCode="0.00%">
                  <c:v>-6.122000146660634E-3</c:v>
                </c:pt>
                <c:pt idx="25" formatCode="0.00%">
                  <c:v>-7.4120395597454761E-3</c:v>
                </c:pt>
                <c:pt idx="26" formatCode="0.00%">
                  <c:v>6.7451412705733941E-3</c:v>
                </c:pt>
                <c:pt idx="27" formatCode="0.00%">
                  <c:v>6.7915789992409542E-3</c:v>
                </c:pt>
                <c:pt idx="28" formatCode="0.00%">
                  <c:v>-2.2309902140227747E-3</c:v>
                </c:pt>
                <c:pt idx="29" formatCode="0.00%">
                  <c:v>-5.492975317324832E-3</c:v>
                </c:pt>
                <c:pt idx="30" formatCode="0.00%">
                  <c:v>-6.2155337719986018E-3</c:v>
                </c:pt>
                <c:pt idx="31">
                  <c:v>-1.1866394326837802E-2</c:v>
                </c:pt>
                <c:pt idx="32">
                  <c:v>-4.0140165254209225E-3</c:v>
                </c:pt>
                <c:pt idx="33">
                  <c:v>-1.3425791496779239E-2</c:v>
                </c:pt>
                <c:pt idx="34">
                  <c:v>1.3832868097274267E-2</c:v>
                </c:pt>
                <c:pt idx="35">
                  <c:v>-9.160043096290902E-3</c:v>
                </c:pt>
                <c:pt idx="36">
                  <c:v>-5.0909395281337642E-3</c:v>
                </c:pt>
                <c:pt idx="37">
                  <c:v>-8.7185277384478448E-3</c:v>
                </c:pt>
                <c:pt idx="38">
                  <c:v>4.3892067370387413E-3</c:v>
                </c:pt>
                <c:pt idx="39">
                  <c:v>6.7938245563982239E-3</c:v>
                </c:pt>
                <c:pt idx="40">
                  <c:v>-1.6206605459811244E-3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58880"/>
        <c:axId val="318460672"/>
      </c:lineChart>
      <c:catAx>
        <c:axId val="31845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460672"/>
        <c:crosses val="autoZero"/>
        <c:auto val="1"/>
        <c:lblAlgn val="ctr"/>
        <c:lblOffset val="100"/>
        <c:noMultiLvlLbl val="0"/>
      </c:catAx>
      <c:valAx>
        <c:axId val="318460672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18458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44625354034134"/>
          <c:y val="3.5219561285409234E-2"/>
          <c:w val="9.5771685946664076E-2"/>
          <c:h val="6.849586360777153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>
                <a:effectLst/>
              </a:rPr>
              <a:t>CUMULATIV ABNORMAL RETURN</a:t>
            </a:r>
            <a:r>
              <a:rPr lang="ro-RO" sz="1200" b="1" i="0" baseline="0">
                <a:effectLst/>
              </a:rPr>
              <a:t> (Alegerile Prezidențiale)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4.3486027048255202E-2"/>
          <c:y val="2.58397059505605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48739491906074"/>
          <c:y val="0.15204172387833362"/>
          <c:w val="0.87192182493403103"/>
          <c:h val="0.78616057126501471"/>
        </c:manualLayout>
      </c:layout>
      <c:lineChart>
        <c:grouping val="standard"/>
        <c:varyColors val="0"/>
        <c:ser>
          <c:idx val="0"/>
          <c:order val="0"/>
          <c:tx>
            <c:strRef>
              <c:f>'Alegerile prezidentiale 2014'!$O$11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'Alegerile prezidentiale 2014'!$F$253:$F$273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'Alegerile prezidentiale 2014'!$O$253:$O$273</c:f>
              <c:numCache>
                <c:formatCode>0.00%</c:formatCode>
                <c:ptCount val="21"/>
                <c:pt idx="0">
                  <c:v>-3.2320155699954297E-3</c:v>
                </c:pt>
                <c:pt idx="1">
                  <c:v>-3.5672762758249257E-3</c:v>
                </c:pt>
                <c:pt idx="2">
                  <c:v>-3.3467153507156103E-3</c:v>
                </c:pt>
                <c:pt idx="3">
                  <c:v>-4.13747574443671E-3</c:v>
                </c:pt>
                <c:pt idx="4">
                  <c:v>2.8384182580987521E-3</c:v>
                </c:pt>
                <c:pt idx="5">
                  <c:v>-4.707245635106978E-5</c:v>
                </c:pt>
                <c:pt idx="6">
                  <c:v>2.8475648705929271E-3</c:v>
                </c:pt>
                <c:pt idx="7">
                  <c:v>1.7145777104676319E-3</c:v>
                </c:pt>
                <c:pt idx="8">
                  <c:v>2.4277414199373021E-3</c:v>
                </c:pt>
                <c:pt idx="9">
                  <c:v>-2.7295538991164584E-3</c:v>
                </c:pt>
                <c:pt idx="10">
                  <c:v>4.135068465583926E-3</c:v>
                </c:pt>
                <c:pt idx="11">
                  <c:v>-2.8565989856039532E-3</c:v>
                </c:pt>
                <c:pt idx="12">
                  <c:v>-5.4198875680301433E-4</c:v>
                </c:pt>
                <c:pt idx="13">
                  <c:v>-2.6604816781218921E-3</c:v>
                </c:pt>
                <c:pt idx="14">
                  <c:v>-6.122000146660634E-3</c:v>
                </c:pt>
                <c:pt idx="15">
                  <c:v>-7.4120395597454761E-3</c:v>
                </c:pt>
                <c:pt idx="16">
                  <c:v>6.7451412705733941E-3</c:v>
                </c:pt>
                <c:pt idx="17">
                  <c:v>6.7915789992409542E-3</c:v>
                </c:pt>
                <c:pt idx="18">
                  <c:v>-2.2309902140227747E-3</c:v>
                </c:pt>
                <c:pt idx="19">
                  <c:v>-5.492975317324832E-3</c:v>
                </c:pt>
                <c:pt idx="20">
                  <c:v>-6.2155337719986018E-3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77824"/>
        <c:axId val="318479360"/>
      </c:lineChart>
      <c:catAx>
        <c:axId val="3184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479360"/>
        <c:crosses val="autoZero"/>
        <c:auto val="1"/>
        <c:lblAlgn val="ctr"/>
        <c:lblOffset val="100"/>
        <c:noMultiLvlLbl val="0"/>
      </c:catAx>
      <c:valAx>
        <c:axId val="3184793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1847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86259050736935"/>
          <c:y val="4.992915186094566E-2"/>
          <c:w val="0.11408095683168194"/>
          <c:h val="6.534022851283428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42050469343389E-2"/>
          <c:y val="3.071236427396783E-2"/>
          <c:w val="0.89532675931918482"/>
          <c:h val="0.94964027836769371"/>
        </c:manualLayout>
      </c:layout>
      <c:lineChart>
        <c:grouping val="standard"/>
        <c:varyColors val="0"/>
        <c:ser>
          <c:idx val="0"/>
          <c:order val="0"/>
          <c:tx>
            <c:strRef>
              <c:f>Sheet3!$D$6</c:f>
              <c:strCache>
                <c:ptCount val="1"/>
                <c:pt idx="0">
                  <c:v>TAXA</c:v>
                </c:pt>
              </c:strCache>
            </c:strRef>
          </c:tx>
          <c:marker>
            <c:symbol val="none"/>
          </c:marker>
          <c:cat>
            <c:numRef>
              <c:f>Sheet3!$C$7:$C$27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Sheet3!$D$7:$D$27</c:f>
              <c:numCache>
                <c:formatCode>0.0000</c:formatCode>
                <c:ptCount val="21"/>
                <c:pt idx="0">
                  <c:v>7.8513186651002331E-3</c:v>
                </c:pt>
                <c:pt idx="1">
                  <c:v>-4.3510625834271999E-3</c:v>
                </c:pt>
                <c:pt idx="2">
                  <c:v>-1.0965673094773653E-2</c:v>
                </c:pt>
                <c:pt idx="3">
                  <c:v>5.8200403780433486E-4</c:v>
                </c:pt>
                <c:pt idx="4">
                  <c:v>-6.0585512221448968E-3</c:v>
                </c:pt>
                <c:pt idx="5">
                  <c:v>-3.5664024880488069E-3</c:v>
                </c:pt>
                <c:pt idx="6">
                  <c:v>-5.0234394826869106E-3</c:v>
                </c:pt>
                <c:pt idx="7">
                  <c:v>-1.3588569314320316E-2</c:v>
                </c:pt>
                <c:pt idx="8">
                  <c:v>-9.4981775706533302E-3</c:v>
                </c:pt>
                <c:pt idx="9">
                  <c:v>-8.0030607295623543E-3</c:v>
                </c:pt>
                <c:pt idx="10">
                  <c:v>-7.9212961956545962E-3</c:v>
                </c:pt>
                <c:pt idx="11">
                  <c:v>-1.0831494455498331E-2</c:v>
                </c:pt>
                <c:pt idx="12">
                  <c:v>-1.4052519215582491E-2</c:v>
                </c:pt>
                <c:pt idx="13">
                  <c:v>-1.2249640215821587E-2</c:v>
                </c:pt>
                <c:pt idx="14">
                  <c:v>-1.542098985876918E-2</c:v>
                </c:pt>
                <c:pt idx="15">
                  <c:v>-1.7199086916888696E-2</c:v>
                </c:pt>
                <c:pt idx="16">
                  <c:v>-2.0779748376862008E-2</c:v>
                </c:pt>
                <c:pt idx="17">
                  <c:v>-1.7691990110749931E-2</c:v>
                </c:pt>
                <c:pt idx="18">
                  <c:v>-1.4854667536496093E-2</c:v>
                </c:pt>
                <c:pt idx="19">
                  <c:v>-1.0132245462125612E-2</c:v>
                </c:pt>
                <c:pt idx="20">
                  <c:v>-1.7817550290887312E-2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Sheet3!$E$6</c:f>
              <c:strCache>
                <c:ptCount val="1"/>
                <c:pt idx="0">
                  <c:v>Aleg</c:v>
                </c:pt>
              </c:strCache>
            </c:strRef>
          </c:tx>
          <c:marker>
            <c:symbol val="none"/>
          </c:marker>
          <c:cat>
            <c:numRef>
              <c:f>Sheet3!$C$7:$C$27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Sheet3!$E$7:$E$27</c:f>
              <c:numCache>
                <c:formatCode>#,##0.0000</c:formatCode>
                <c:ptCount val="21"/>
                <c:pt idx="0">
                  <c:v>-3.2320155699954297E-3</c:v>
                </c:pt>
                <c:pt idx="1">
                  <c:v>-3.5672762758249257E-3</c:v>
                </c:pt>
                <c:pt idx="2">
                  <c:v>-3.3467153507156103E-3</c:v>
                </c:pt>
                <c:pt idx="3">
                  <c:v>-4.13747574443671E-3</c:v>
                </c:pt>
                <c:pt idx="4">
                  <c:v>2.8384182580987521E-3</c:v>
                </c:pt>
                <c:pt idx="5">
                  <c:v>-4.707245635106978E-5</c:v>
                </c:pt>
                <c:pt idx="6">
                  <c:v>2.8475648705929271E-3</c:v>
                </c:pt>
                <c:pt idx="7">
                  <c:v>1.7145777104676319E-3</c:v>
                </c:pt>
                <c:pt idx="8">
                  <c:v>2.4277414199373021E-3</c:v>
                </c:pt>
                <c:pt idx="9">
                  <c:v>-2.7295538991164584E-3</c:v>
                </c:pt>
                <c:pt idx="10">
                  <c:v>4.135068465583926E-3</c:v>
                </c:pt>
                <c:pt idx="11">
                  <c:v>-2.8565989856039532E-3</c:v>
                </c:pt>
                <c:pt idx="12">
                  <c:v>-5.4198875680301433E-4</c:v>
                </c:pt>
                <c:pt idx="13">
                  <c:v>-2.6604816781218921E-3</c:v>
                </c:pt>
                <c:pt idx="14">
                  <c:v>-6.122000146660634E-3</c:v>
                </c:pt>
                <c:pt idx="15">
                  <c:v>-7.4120395597454761E-3</c:v>
                </c:pt>
                <c:pt idx="16">
                  <c:v>6.7451412705733941E-3</c:v>
                </c:pt>
                <c:pt idx="17">
                  <c:v>6.7915789992409542E-3</c:v>
                </c:pt>
                <c:pt idx="18">
                  <c:v>-2.2309902140227747E-3</c:v>
                </c:pt>
                <c:pt idx="19">
                  <c:v>-5.492975317324832E-3</c:v>
                </c:pt>
                <c:pt idx="20">
                  <c:v>-6.2155337719986018E-3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Sheet3!$F$6</c:f>
              <c:strCache>
                <c:ptCount val="1"/>
                <c:pt idx="0">
                  <c:v>REF</c:v>
                </c:pt>
              </c:strCache>
            </c:strRef>
          </c:tx>
          <c:marker>
            <c:symbol val="none"/>
          </c:marker>
          <c:cat>
            <c:numRef>
              <c:f>Sheet3!$C$7:$C$27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Sheet3!$F$7:$F$27</c:f>
              <c:numCache>
                <c:formatCode>0.0000</c:formatCode>
                <c:ptCount val="21"/>
                <c:pt idx="0">
                  <c:v>7.1140435686614717E-3</c:v>
                </c:pt>
                <c:pt idx="1">
                  <c:v>-7.1963866947838597E-3</c:v>
                </c:pt>
                <c:pt idx="2">
                  <c:v>-1.2110709251775716E-3</c:v>
                </c:pt>
                <c:pt idx="3">
                  <c:v>-3.2136025398846317E-3</c:v>
                </c:pt>
                <c:pt idx="4">
                  <c:v>1.5452577454612549E-2</c:v>
                </c:pt>
                <c:pt idx="5">
                  <c:v>-1.3778763504910104E-2</c:v>
                </c:pt>
                <c:pt idx="6">
                  <c:v>-4.9766316525303844E-3</c:v>
                </c:pt>
                <c:pt idx="7">
                  <c:v>-5.5385497406498264E-3</c:v>
                </c:pt>
                <c:pt idx="8">
                  <c:v>-1.2111006147213499E-2</c:v>
                </c:pt>
                <c:pt idx="9">
                  <c:v>3.9938416109471745E-4</c:v>
                </c:pt>
                <c:pt idx="10">
                  <c:v>-2.4399185121931274E-3</c:v>
                </c:pt>
                <c:pt idx="11">
                  <c:v>-6.7380777991992817E-3</c:v>
                </c:pt>
                <c:pt idx="12">
                  <c:v>3.236446081849447E-3</c:v>
                </c:pt>
                <c:pt idx="13">
                  <c:v>1.0773096665203444E-2</c:v>
                </c:pt>
                <c:pt idx="14">
                  <c:v>-2.3887862563666575E-3</c:v>
                </c:pt>
                <c:pt idx="15">
                  <c:v>6.2144535053561935E-3</c:v>
                </c:pt>
                <c:pt idx="16">
                  <c:v>-6.2706037677447786E-4</c:v>
                </c:pt>
                <c:pt idx="17">
                  <c:v>-6.5465927632853138E-5</c:v>
                </c:pt>
                <c:pt idx="18">
                  <c:v>2.2823105728072137E-2</c:v>
                </c:pt>
                <c:pt idx="19">
                  <c:v>-3.5418393371730444E-3</c:v>
                </c:pt>
                <c:pt idx="20">
                  <c:v>-1.027306287260487E-2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031936"/>
        <c:axId val="319037824"/>
      </c:lineChart>
      <c:catAx>
        <c:axId val="3190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9037824"/>
        <c:crosses val="autoZero"/>
        <c:auto val="1"/>
        <c:lblAlgn val="ctr"/>
        <c:lblOffset val="100"/>
        <c:noMultiLvlLbl val="0"/>
      </c:catAx>
      <c:valAx>
        <c:axId val="31903782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1903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641114403512309"/>
          <c:y val="1.8328051317236794E-2"/>
          <c:w val="0.12980635061799287"/>
          <c:h val="0.155598174709489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baseline="0">
                <a:effectLst/>
              </a:rPr>
              <a:t>CUMULATIV ABNORMAL RETURN</a:t>
            </a:r>
            <a:r>
              <a:rPr lang="ro-RO" sz="1200" b="1" i="0" baseline="0">
                <a:effectLst/>
              </a:rPr>
              <a:t> (Starea de Urgență)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7.4692360084200674E-2"/>
          <c:y val="2.68170168033075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48739491906074"/>
          <c:y val="0.15204172387833362"/>
          <c:w val="0.87192182493403103"/>
          <c:h val="0.78616057126501471"/>
        </c:manualLayout>
      </c:layout>
      <c:lineChart>
        <c:grouping val="standard"/>
        <c:varyColors val="0"/>
        <c:ser>
          <c:idx val="0"/>
          <c:order val="0"/>
          <c:tx>
            <c:strRef>
              <c:f>'Covid 19'!$O$11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dLbls>
            <c:dLbl>
              <c:idx val="10"/>
              <c:layout>
                <c:manualLayout>
                  <c:x val="9.9255557269153985E-3"/>
                  <c:y val="-3.6036018994103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CAR, 0,</a:t>
                    </a:r>
                    <a:r>
                      <a:rPr lang="ro-RO"/>
                      <a:t> -</a:t>
                    </a:r>
                    <a:r>
                      <a:rPr lang="ro-RO" baseline="0"/>
                      <a:t> </a:t>
                    </a:r>
                    <a:r>
                      <a:rPr lang="en-US"/>
                      <a:t>8.32%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  <c:separator>, 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'Covid 19'!$F$253:$F$273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'Covid 19'!$O$253:$O$273</c:f>
              <c:numCache>
                <c:formatCode>0.00%</c:formatCode>
                <c:ptCount val="21"/>
                <c:pt idx="0">
                  <c:v>1.0706577883740707E-2</c:v>
                </c:pt>
                <c:pt idx="1">
                  <c:v>-1.7220227904730771E-2</c:v>
                </c:pt>
                <c:pt idx="2">
                  <c:v>3.1324629975613034E-3</c:v>
                </c:pt>
                <c:pt idx="3">
                  <c:v>1.3042873160927455E-2</c:v>
                </c:pt>
                <c:pt idx="4">
                  <c:v>1.432542708020958E-2</c:v>
                </c:pt>
                <c:pt idx="5">
                  <c:v>1.7385075861880157E-2</c:v>
                </c:pt>
                <c:pt idx="6">
                  <c:v>-1.9654412123997583E-2</c:v>
                </c:pt>
                <c:pt idx="7">
                  <c:v>3.3967687012237346E-2</c:v>
                </c:pt>
                <c:pt idx="8">
                  <c:v>6.0698299823361002E-3</c:v>
                </c:pt>
                <c:pt idx="9">
                  <c:v>-3.6718559298113441E-3</c:v>
                </c:pt>
                <c:pt idx="10">
                  <c:v>-8.3161505452592002E-2</c:v>
                </c:pt>
                <c:pt idx="11">
                  <c:v>5.3412679148743702E-2</c:v>
                </c:pt>
                <c:pt idx="12">
                  <c:v>-1.157648133474834E-2</c:v>
                </c:pt>
                <c:pt idx="13">
                  <c:v>-2.245223349105107E-2</c:v>
                </c:pt>
                <c:pt idx="14">
                  <c:v>-2.4893130748537891E-2</c:v>
                </c:pt>
                <c:pt idx="15">
                  <c:v>2.6783545674876064E-3</c:v>
                </c:pt>
                <c:pt idx="16">
                  <c:v>9.7852452107546284E-2</c:v>
                </c:pt>
                <c:pt idx="17">
                  <c:v>-4.9039440154760555E-2</c:v>
                </c:pt>
                <c:pt idx="18">
                  <c:v>8.1352817004328708E-3</c:v>
                </c:pt>
                <c:pt idx="19">
                  <c:v>-9.6132045567058327E-3</c:v>
                </c:pt>
                <c:pt idx="20">
                  <c:v>-1.0709203585159414E-2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786560"/>
        <c:axId val="318894848"/>
      </c:lineChart>
      <c:catAx>
        <c:axId val="3187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894848"/>
        <c:crosses val="autoZero"/>
        <c:auto val="1"/>
        <c:lblAlgn val="ctr"/>
        <c:lblOffset val="100"/>
        <c:noMultiLvlLbl val="0"/>
      </c:catAx>
      <c:valAx>
        <c:axId val="3188948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1878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11703496001351"/>
          <c:y val="4.240654142305212E-2"/>
          <c:w val="0.19364207114525803"/>
          <c:h val="6.534022851283428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/>
              <a:t>CUMULATIV ABNORMAL RETURN</a:t>
            </a:r>
          </a:p>
        </c:rich>
      </c:tx>
      <c:layout>
        <c:manualLayout>
          <c:xMode val="edge"/>
          <c:yMode val="edge"/>
          <c:x val="0.29431061858008495"/>
          <c:y val="2.65151436067932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75240594925636"/>
          <c:y val="0.12535906969962088"/>
          <c:w val="0.81699156249536609"/>
          <c:h val="0.81978621843254051"/>
        </c:manualLayout>
      </c:layout>
      <c:lineChart>
        <c:grouping val="standard"/>
        <c:varyColors val="0"/>
        <c:ser>
          <c:idx val="0"/>
          <c:order val="0"/>
          <c:tx>
            <c:strRef>
              <c:f>'Taxa pe lacomie'!$O$11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'Taxa pe lacomie'!$F$244:$F$284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'Taxa pe lacomie'!$O$244:$O$284</c:f>
              <c:numCache>
                <c:formatCode>#,##0.0000</c:formatCode>
                <c:ptCount val="41"/>
                <c:pt idx="0">
                  <c:v>-2.5717140988682791E-2</c:v>
                </c:pt>
                <c:pt idx="1">
                  <c:v>-2.193406569148339E-2</c:v>
                </c:pt>
                <c:pt idx="2">
                  <c:v>-9.7088572828884813E-3</c:v>
                </c:pt>
                <c:pt idx="3">
                  <c:v>-2.1344618523630315E-3</c:v>
                </c:pt>
                <c:pt idx="4">
                  <c:v>2.2059065587432996E-3</c:v>
                </c:pt>
                <c:pt idx="5">
                  <c:v>-3.7302538361575627E-3</c:v>
                </c:pt>
                <c:pt idx="6">
                  <c:v>-3.2507787592400616E-3</c:v>
                </c:pt>
                <c:pt idx="7">
                  <c:v>-5.7947282328845249E-3</c:v>
                </c:pt>
                <c:pt idx="8">
                  <c:v>-2.7626243128658868E-3</c:v>
                </c:pt>
                <c:pt idx="9">
                  <c:v>-4.6287455695883349E-4</c:v>
                </c:pt>
                <c:pt idx="10" formatCode="0.00%">
                  <c:v>7.8513186651002331E-3</c:v>
                </c:pt>
                <c:pt idx="11" formatCode="0.00%">
                  <c:v>-4.3510625834271999E-3</c:v>
                </c:pt>
                <c:pt idx="12" formatCode="0.00%">
                  <c:v>-1.0965673094773653E-2</c:v>
                </c:pt>
                <c:pt idx="13" formatCode="0.00%">
                  <c:v>5.8200403780433486E-4</c:v>
                </c:pt>
                <c:pt idx="14" formatCode="0.00%">
                  <c:v>-6.0585512221448968E-3</c:v>
                </c:pt>
                <c:pt idx="15" formatCode="0.00%">
                  <c:v>-3.5664024880488069E-3</c:v>
                </c:pt>
                <c:pt idx="16" formatCode="0.00%">
                  <c:v>-5.0234394826869106E-3</c:v>
                </c:pt>
                <c:pt idx="17" formatCode="0.00%">
                  <c:v>-1.3588569314320316E-2</c:v>
                </c:pt>
                <c:pt idx="18" formatCode="0.00%">
                  <c:v>-9.4981775706533302E-3</c:v>
                </c:pt>
                <c:pt idx="19" formatCode="0.00%">
                  <c:v>-8.0030607295623543E-3</c:v>
                </c:pt>
                <c:pt idx="20" formatCode="0.00%">
                  <c:v>-7.9212961956545962E-3</c:v>
                </c:pt>
                <c:pt idx="21" formatCode="0.00%">
                  <c:v>-1.0831494455498331E-2</c:v>
                </c:pt>
                <c:pt idx="22" formatCode="0.00%">
                  <c:v>-1.4052519215582491E-2</c:v>
                </c:pt>
                <c:pt idx="23" formatCode="0.00%">
                  <c:v>-1.2249640215821587E-2</c:v>
                </c:pt>
                <c:pt idx="24" formatCode="0.00%">
                  <c:v>-1.542098985876918E-2</c:v>
                </c:pt>
                <c:pt idx="25" formatCode="0.00%">
                  <c:v>-1.7199086916888696E-2</c:v>
                </c:pt>
                <c:pt idx="26" formatCode="0.00%">
                  <c:v>-2.0779748376862008E-2</c:v>
                </c:pt>
                <c:pt idx="27" formatCode="0.00%">
                  <c:v>-1.7691990110749931E-2</c:v>
                </c:pt>
                <c:pt idx="28" formatCode="0.00%">
                  <c:v>-1.4854667536496093E-2</c:v>
                </c:pt>
                <c:pt idx="29" formatCode="0.00%">
                  <c:v>-1.0132245462125612E-2</c:v>
                </c:pt>
                <c:pt idx="30" formatCode="0.00%">
                  <c:v>-1.7817550290887312E-2</c:v>
                </c:pt>
                <c:pt idx="31">
                  <c:v>-3.4971900166353112E-2</c:v>
                </c:pt>
                <c:pt idx="32">
                  <c:v>-5.1878049530394918E-2</c:v>
                </c:pt>
                <c:pt idx="33">
                  <c:v>-5.3000115154628963E-2</c:v>
                </c:pt>
                <c:pt idx="34">
                  <c:v>-3.5335571122732147E-2</c:v>
                </c:pt>
                <c:pt idx="35">
                  <c:v>-1.7997537050120894E-2</c:v>
                </c:pt>
                <c:pt idx="36">
                  <c:v>-9.0644770568991829E-3</c:v>
                </c:pt>
                <c:pt idx="37">
                  <c:v>-1.1259529006118263E-2</c:v>
                </c:pt>
                <c:pt idx="38">
                  <c:v>6.7893648435977602E-4</c:v>
                </c:pt>
                <c:pt idx="39">
                  <c:v>1.1847679412748453E-2</c:v>
                </c:pt>
                <c:pt idx="40">
                  <c:v>2.2893585602145116E-2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48192"/>
        <c:axId val="278017920"/>
      </c:lineChart>
      <c:catAx>
        <c:axId val="2006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017920"/>
        <c:crosses val="autoZero"/>
        <c:auto val="1"/>
        <c:lblAlgn val="ctr"/>
        <c:lblOffset val="100"/>
        <c:noMultiLvlLbl val="0"/>
      </c:catAx>
      <c:valAx>
        <c:axId val="278017920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20064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44625354034134"/>
          <c:y val="3.5219561285409234E-2"/>
          <c:w val="9.5771685946664076E-2"/>
          <c:h val="6.849586360777153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baseline="0">
                <a:effectLst/>
              </a:rPr>
              <a:t>CUMULATIV ABNORMAL RETURN</a:t>
            </a:r>
            <a:r>
              <a:rPr lang="ro-RO" sz="1200" b="1" i="0" baseline="0">
                <a:effectLst/>
              </a:rPr>
              <a:t> ( Ordonanța 114)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48739491906074"/>
          <c:y val="0.13439027679540311"/>
          <c:w val="0.85961345740873296"/>
          <c:h val="0.76986448794214202"/>
        </c:manualLayout>
      </c:layout>
      <c:lineChart>
        <c:grouping val="standard"/>
        <c:varyColors val="0"/>
        <c:ser>
          <c:idx val="0"/>
          <c:order val="0"/>
          <c:tx>
            <c:strRef>
              <c:f>'Taxa pe lacomie'!$O$11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'Taxa pe lacomie'!$F$254:$F$274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'Taxa pe lacomie'!$O$254:$O$274</c:f>
              <c:numCache>
                <c:formatCode>0.00%</c:formatCode>
                <c:ptCount val="21"/>
                <c:pt idx="0">
                  <c:v>7.8513186651002331E-3</c:v>
                </c:pt>
                <c:pt idx="1">
                  <c:v>-4.3510625834271999E-3</c:v>
                </c:pt>
                <c:pt idx="2">
                  <c:v>-1.0965673094773653E-2</c:v>
                </c:pt>
                <c:pt idx="3">
                  <c:v>5.8200403780433486E-4</c:v>
                </c:pt>
                <c:pt idx="4">
                  <c:v>-6.0585512221448968E-3</c:v>
                </c:pt>
                <c:pt idx="5">
                  <c:v>-3.5664024880488069E-3</c:v>
                </c:pt>
                <c:pt idx="6">
                  <c:v>-5.0234394826869106E-3</c:v>
                </c:pt>
                <c:pt idx="7">
                  <c:v>-1.3588569314320316E-2</c:v>
                </c:pt>
                <c:pt idx="8">
                  <c:v>-9.4981775706533302E-3</c:v>
                </c:pt>
                <c:pt idx="9">
                  <c:v>-8.0030607295623543E-3</c:v>
                </c:pt>
                <c:pt idx="10">
                  <c:v>-7.9212961956545962E-3</c:v>
                </c:pt>
                <c:pt idx="11">
                  <c:v>-1.0831494455498331E-2</c:v>
                </c:pt>
                <c:pt idx="12">
                  <c:v>-1.4052519215582491E-2</c:v>
                </c:pt>
                <c:pt idx="13">
                  <c:v>-1.2249640215821587E-2</c:v>
                </c:pt>
                <c:pt idx="14">
                  <c:v>-1.542098985876918E-2</c:v>
                </c:pt>
                <c:pt idx="15">
                  <c:v>-1.7199086916888696E-2</c:v>
                </c:pt>
                <c:pt idx="16">
                  <c:v>-2.0779748376862008E-2</c:v>
                </c:pt>
                <c:pt idx="17">
                  <c:v>-1.7691990110749931E-2</c:v>
                </c:pt>
                <c:pt idx="18">
                  <c:v>-1.4854667536496093E-2</c:v>
                </c:pt>
                <c:pt idx="19">
                  <c:v>-1.0132245462125612E-2</c:v>
                </c:pt>
                <c:pt idx="20">
                  <c:v>-1.7817550290887312E-2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763968"/>
        <c:axId val="319772544"/>
      </c:lineChart>
      <c:catAx>
        <c:axId val="31976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9772544"/>
        <c:crosses val="autoZero"/>
        <c:auto val="1"/>
        <c:lblAlgn val="ctr"/>
        <c:lblOffset val="100"/>
        <c:noMultiLvlLbl val="0"/>
      </c:catAx>
      <c:valAx>
        <c:axId val="3197725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19763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21316365347312"/>
          <c:y val="3.5487261311408065E-2"/>
          <c:w val="0.11408095683168194"/>
          <c:h val="6.534022851283428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 i="0" baseline="0">
                <a:effectLst/>
              </a:rPr>
              <a:t>CUMULATIV ABNORMAL RETURN</a:t>
            </a:r>
            <a:r>
              <a:rPr lang="ro-RO" sz="1200" b="1" i="0" baseline="0">
                <a:effectLst/>
              </a:rPr>
              <a:t> (Referendumul)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0621331129123993"/>
          <c:y val="3.97470528285846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48739491906074"/>
          <c:y val="0.15204172387833362"/>
          <c:w val="0.84097409158918901"/>
          <c:h val="0.77299151559543433"/>
        </c:manualLayout>
      </c:layout>
      <c:lineChart>
        <c:grouping val="standard"/>
        <c:varyColors val="0"/>
        <c:ser>
          <c:idx val="0"/>
          <c:order val="0"/>
          <c:tx>
            <c:strRef>
              <c:f>'BREXIT (3)'!$O$11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'BREXIT (3)'!$F$252:$F$272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'BREXIT (3)'!$O$252:$O$272</c:f>
              <c:numCache>
                <c:formatCode>0.00%</c:formatCode>
                <c:ptCount val="21"/>
                <c:pt idx="0">
                  <c:v>7.1140435686614717E-3</c:v>
                </c:pt>
                <c:pt idx="1">
                  <c:v>-7.1963866947838597E-3</c:v>
                </c:pt>
                <c:pt idx="2">
                  <c:v>-1.2110709251775716E-3</c:v>
                </c:pt>
                <c:pt idx="3">
                  <c:v>-3.2136025398846317E-3</c:v>
                </c:pt>
                <c:pt idx="4">
                  <c:v>1.5452577454612549E-2</c:v>
                </c:pt>
                <c:pt idx="5">
                  <c:v>-1.3778763504910104E-2</c:v>
                </c:pt>
                <c:pt idx="6">
                  <c:v>-4.9766316525303844E-3</c:v>
                </c:pt>
                <c:pt idx="7">
                  <c:v>-5.5385497406498264E-3</c:v>
                </c:pt>
                <c:pt idx="8">
                  <c:v>-1.2111006147213499E-2</c:v>
                </c:pt>
                <c:pt idx="9">
                  <c:v>3.9938416109471745E-4</c:v>
                </c:pt>
                <c:pt idx="10">
                  <c:v>-2.4399185121931274E-3</c:v>
                </c:pt>
                <c:pt idx="11">
                  <c:v>-6.7380777991992817E-3</c:v>
                </c:pt>
                <c:pt idx="12">
                  <c:v>3.236446081849447E-3</c:v>
                </c:pt>
                <c:pt idx="13">
                  <c:v>1.0773096665203444E-2</c:v>
                </c:pt>
                <c:pt idx="14">
                  <c:v>-2.3887862563666575E-3</c:v>
                </c:pt>
                <c:pt idx="15">
                  <c:v>6.2144535053561935E-3</c:v>
                </c:pt>
                <c:pt idx="16">
                  <c:v>-6.2706037677447786E-4</c:v>
                </c:pt>
                <c:pt idx="17">
                  <c:v>-6.5465927632853138E-5</c:v>
                </c:pt>
                <c:pt idx="18">
                  <c:v>2.2823105728072137E-2</c:v>
                </c:pt>
                <c:pt idx="19">
                  <c:v>-3.5418393371730444E-3</c:v>
                </c:pt>
                <c:pt idx="20" formatCode="#,##0.0000">
                  <c:v>-1.027306287260487E-2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976768"/>
        <c:axId val="323238912"/>
      </c:lineChart>
      <c:catAx>
        <c:axId val="32297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238912"/>
        <c:crosses val="autoZero"/>
        <c:auto val="1"/>
        <c:lblAlgn val="ctr"/>
        <c:lblOffset val="100"/>
        <c:noMultiLvlLbl val="0"/>
      </c:catAx>
      <c:valAx>
        <c:axId val="3232389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2976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21316117377379"/>
          <c:y val="5.3206023665646446E-2"/>
          <c:w val="0.11408095683168194"/>
          <c:h val="6.534022851283428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/>
              <a:t>CUMULATIV ABNORMAL RETURN</a:t>
            </a:r>
          </a:p>
        </c:rich>
      </c:tx>
      <c:layout>
        <c:manualLayout>
          <c:xMode val="edge"/>
          <c:yMode val="edge"/>
          <c:x val="0.29431061858008495"/>
          <c:y val="2.65151436067932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75240594925636"/>
          <c:y val="0.12535906969962088"/>
          <c:w val="0.81699156249536609"/>
          <c:h val="0.81978621843254051"/>
        </c:manualLayout>
      </c:layout>
      <c:lineChart>
        <c:grouping val="standard"/>
        <c:varyColors val="0"/>
        <c:ser>
          <c:idx val="0"/>
          <c:order val="0"/>
          <c:tx>
            <c:strRef>
              <c:f>'BREXIT (2)'!$O$11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'BREXIT (2)'!$F$243:$F$283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'BREXIT (2)'!$O$243:$O$283</c:f>
              <c:numCache>
                <c:formatCode>#,##0.0000</c:formatCode>
                <c:ptCount val="41"/>
                <c:pt idx="0">
                  <c:v>-2.2106375796270344E-3</c:v>
                </c:pt>
                <c:pt idx="1">
                  <c:v>-3.625564638779743E-3</c:v>
                </c:pt>
                <c:pt idx="2">
                  <c:v>1.6130265711459175E-3</c:v>
                </c:pt>
                <c:pt idx="3">
                  <c:v>-4.6069536517483493E-3</c:v>
                </c:pt>
                <c:pt idx="4">
                  <c:v>-3.9126442294624697E-3</c:v>
                </c:pt>
                <c:pt idx="5">
                  <c:v>-6.1622788180623368E-3</c:v>
                </c:pt>
                <c:pt idx="6">
                  <c:v>-3.0153570819734521E-3</c:v>
                </c:pt>
                <c:pt idx="7">
                  <c:v>1.892605579313355E-3</c:v>
                </c:pt>
                <c:pt idx="8">
                  <c:v>2.234213259402722E-3</c:v>
                </c:pt>
                <c:pt idx="9">
                  <c:v>-1.0251389000322682E-2</c:v>
                </c:pt>
                <c:pt idx="10">
                  <c:v>-2.2091872651296255E-2</c:v>
                </c:pt>
                <c:pt idx="11">
                  <c:v>-2.1781512516437462E-2</c:v>
                </c:pt>
                <c:pt idx="12">
                  <c:v>-2.0444445708326358E-3</c:v>
                </c:pt>
                <c:pt idx="13">
                  <c:v>1.6458237673515667E-2</c:v>
                </c:pt>
                <c:pt idx="14">
                  <c:v>1.6147395003967932E-2</c:v>
                </c:pt>
                <c:pt idx="15">
                  <c:v>1.0528898347565551E-2</c:v>
                </c:pt>
                <c:pt idx="16">
                  <c:v>-4.3456954989984252E-3</c:v>
                </c:pt>
                <c:pt idx="17">
                  <c:v>1.3331098795575638E-2</c:v>
                </c:pt>
                <c:pt idx="18">
                  <c:v>1.2372240557281085E-2</c:v>
                </c:pt>
                <c:pt idx="19">
                  <c:v>9.3763251950653992E-3</c:v>
                </c:pt>
                <c:pt idx="20">
                  <c:v>-9.5670999858248063E-4</c:v>
                </c:pt>
                <c:pt idx="21">
                  <c:v>-3.3953137142011683E-3</c:v>
                </c:pt>
                <c:pt idx="22">
                  <c:v>7.3972594010824049E-4</c:v>
                </c:pt>
                <c:pt idx="23">
                  <c:v>-1.0704719479546798E-2</c:v>
                </c:pt>
                <c:pt idx="24">
                  <c:v>9.2127641969965389E-4</c:v>
                </c:pt>
                <c:pt idx="25">
                  <c:v>2.0035804995367059E-3</c:v>
                </c:pt>
                <c:pt idx="26">
                  <c:v>4.2885478337764396E-3</c:v>
                </c:pt>
                <c:pt idx="27">
                  <c:v>7.4517521086036979E-4</c:v>
                </c:pt>
                <c:pt idx="28">
                  <c:v>1.2835393922859768E-2</c:v>
                </c:pt>
                <c:pt idx="29">
                  <c:v>3.1179194603639469E-3</c:v>
                </c:pt>
                <c:pt idx="30">
                  <c:v>3.1503714547027124E-3</c:v>
                </c:pt>
                <c:pt idx="31">
                  <c:v>-7.9597754429001823E-3</c:v>
                </c:pt>
                <c:pt idx="32">
                  <c:v>-3.8353561322518282E-4</c:v>
                </c:pt>
                <c:pt idx="33">
                  <c:v>-3.4039946446724049E-3</c:v>
                </c:pt>
                <c:pt idx="34">
                  <c:v>-2.5631090804418997E-3</c:v>
                </c:pt>
                <c:pt idx="35">
                  <c:v>1.7774063970497134E-2</c:v>
                </c:pt>
                <c:pt idx="36">
                  <c:v>8.1407789792558687E-3</c:v>
                </c:pt>
                <c:pt idx="37">
                  <c:v>4.5440317883056859E-3</c:v>
                </c:pt>
                <c:pt idx="38">
                  <c:v>2.9399457936335308E-2</c:v>
                </c:pt>
                <c:pt idx="39">
                  <c:v>1.6692721786292719E-2</c:v>
                </c:pt>
                <c:pt idx="40">
                  <c:v>-1.5265006602051198E-3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31712"/>
        <c:axId val="293333248"/>
      </c:lineChart>
      <c:catAx>
        <c:axId val="2933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333248"/>
        <c:crosses val="autoZero"/>
        <c:auto val="1"/>
        <c:lblAlgn val="ctr"/>
        <c:lblOffset val="100"/>
        <c:noMultiLvlLbl val="0"/>
      </c:catAx>
      <c:valAx>
        <c:axId val="293333248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293331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44625354034134"/>
          <c:y val="3.5219561285409234E-2"/>
          <c:w val="9.5771685946664076E-2"/>
          <c:h val="6.849586360777153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 ABNORMAL RETURN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48739491906074"/>
          <c:y val="0.15204172387833362"/>
          <c:w val="0.84986300566176365"/>
          <c:h val="0.81506751877671257"/>
        </c:manualLayout>
      </c:layout>
      <c:lineChart>
        <c:grouping val="standard"/>
        <c:varyColors val="0"/>
        <c:ser>
          <c:idx val="0"/>
          <c:order val="0"/>
          <c:tx>
            <c:strRef>
              <c:f>'BREXIT (2)'!$O$11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'BREXIT (2)'!$F$253:$F$273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'BREXIT (2)'!$O$253:$O$273</c:f>
              <c:numCache>
                <c:formatCode>#,##0.0000</c:formatCode>
                <c:ptCount val="21"/>
                <c:pt idx="0">
                  <c:v>-2.2091872651296255E-2</c:v>
                </c:pt>
                <c:pt idx="1">
                  <c:v>-2.1781512516437462E-2</c:v>
                </c:pt>
                <c:pt idx="2">
                  <c:v>-2.0444445708326358E-3</c:v>
                </c:pt>
                <c:pt idx="3">
                  <c:v>1.6458237673515667E-2</c:v>
                </c:pt>
                <c:pt idx="4">
                  <c:v>1.6147395003967932E-2</c:v>
                </c:pt>
                <c:pt idx="5">
                  <c:v>1.0528898347565551E-2</c:v>
                </c:pt>
                <c:pt idx="6">
                  <c:v>-4.3456954989984252E-3</c:v>
                </c:pt>
                <c:pt idx="7">
                  <c:v>1.3331098795575638E-2</c:v>
                </c:pt>
                <c:pt idx="8">
                  <c:v>1.2372240557281085E-2</c:v>
                </c:pt>
                <c:pt idx="9">
                  <c:v>9.3763251950653992E-3</c:v>
                </c:pt>
                <c:pt idx="10">
                  <c:v>-9.5670999858248063E-4</c:v>
                </c:pt>
                <c:pt idx="11">
                  <c:v>-3.3953137142011683E-3</c:v>
                </c:pt>
                <c:pt idx="12">
                  <c:v>7.3972594010824049E-4</c:v>
                </c:pt>
                <c:pt idx="13">
                  <c:v>-1.0704719479546798E-2</c:v>
                </c:pt>
                <c:pt idx="14">
                  <c:v>9.2127641969965389E-4</c:v>
                </c:pt>
                <c:pt idx="15">
                  <c:v>2.0035804995367059E-3</c:v>
                </c:pt>
                <c:pt idx="16">
                  <c:v>4.2885478337764396E-3</c:v>
                </c:pt>
                <c:pt idx="17">
                  <c:v>7.4517521086036979E-4</c:v>
                </c:pt>
                <c:pt idx="18">
                  <c:v>1.2835393922859768E-2</c:v>
                </c:pt>
                <c:pt idx="19">
                  <c:v>3.1179194603639469E-3</c:v>
                </c:pt>
                <c:pt idx="20">
                  <c:v>3.1503714547027124E-3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50784"/>
        <c:axId val="293360768"/>
      </c:lineChart>
      <c:catAx>
        <c:axId val="29335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360768"/>
        <c:crosses val="autoZero"/>
        <c:auto val="1"/>
        <c:lblAlgn val="ctr"/>
        <c:lblOffset val="100"/>
        <c:noMultiLvlLbl val="0"/>
      </c:catAx>
      <c:valAx>
        <c:axId val="293360768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293350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21316365347312"/>
          <c:y val="3.5487261311408065E-2"/>
          <c:w val="0.11408095683168194"/>
          <c:h val="6.534022851283428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'BREXIT (2)'!$O$11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'BREXIT (2)'!$E$159:$E$179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'BREXIT (2)'!$O$159:$O$179</c:f>
              <c:numCache>
                <c:formatCode>#,##0.0000</c:formatCode>
                <c:ptCount val="21"/>
                <c:pt idx="0">
                  <c:v>-2.8423081344730802E-3</c:v>
                </c:pt>
                <c:pt idx="1">
                  <c:v>1.0140573861551053E-2</c:v>
                </c:pt>
                <c:pt idx="2">
                  <c:v>5.6143606069113828E-3</c:v>
                </c:pt>
                <c:pt idx="3">
                  <c:v>1.3084480803878929E-2</c:v>
                </c:pt>
                <c:pt idx="4">
                  <c:v>5.1961894427075862E-3</c:v>
                </c:pt>
                <c:pt idx="5">
                  <c:v>1.1023233128326539E-2</c:v>
                </c:pt>
                <c:pt idx="6">
                  <c:v>1.1270437349837568E-2</c:v>
                </c:pt>
                <c:pt idx="7">
                  <c:v>-1.9948289517687789E-2</c:v>
                </c:pt>
                <c:pt idx="8">
                  <c:v>-1.4537542672347671E-2</c:v>
                </c:pt>
                <c:pt idx="9">
                  <c:v>-1.1182127822755582E-2</c:v>
                </c:pt>
                <c:pt idx="10">
                  <c:v>-1.0583179761360013E-2</c:v>
                </c:pt>
                <c:pt idx="11">
                  <c:v>-9.8418504152046216E-3</c:v>
                </c:pt>
                <c:pt idx="12">
                  <c:v>-2.9037550734598801E-2</c:v>
                </c:pt>
                <c:pt idx="13">
                  <c:v>-2.6682249589783436E-2</c:v>
                </c:pt>
                <c:pt idx="14">
                  <c:v>-3.9367868720575946E-2</c:v>
                </c:pt>
                <c:pt idx="15">
                  <c:v>-4.7709326830297119E-2</c:v>
                </c:pt>
                <c:pt idx="16">
                  <c:v>-1.0136944909406975E-2</c:v>
                </c:pt>
                <c:pt idx="17">
                  <c:v>-2.4325187100231863E-2</c:v>
                </c:pt>
                <c:pt idx="18">
                  <c:v>-2.1156506588967245E-2</c:v>
                </c:pt>
                <c:pt idx="19">
                  <c:v>-2.9011495745153743E-2</c:v>
                </c:pt>
                <c:pt idx="20">
                  <c:v>-2.0996839424054559E-2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73056"/>
        <c:axId val="293374592"/>
      </c:lineChart>
      <c:catAx>
        <c:axId val="2933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374592"/>
        <c:crosses val="autoZero"/>
        <c:auto val="1"/>
        <c:lblAlgn val="ctr"/>
        <c:lblOffset val="100"/>
        <c:noMultiLvlLbl val="0"/>
      </c:catAx>
      <c:valAx>
        <c:axId val="293374592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29337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/>
              <a:t>CUMULATIV ABNORMAL RETURN</a:t>
            </a:r>
          </a:p>
        </c:rich>
      </c:tx>
      <c:layout>
        <c:manualLayout>
          <c:xMode val="edge"/>
          <c:yMode val="edge"/>
          <c:x val="0.29431061858008495"/>
          <c:y val="2.65151436067932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75240594925636"/>
          <c:y val="0.12535906969962088"/>
          <c:w val="0.81699156249536609"/>
          <c:h val="0.81978621843254051"/>
        </c:manualLayout>
      </c:layout>
      <c:lineChart>
        <c:grouping val="standard"/>
        <c:varyColors val="0"/>
        <c:ser>
          <c:idx val="0"/>
          <c:order val="0"/>
          <c:tx>
            <c:strRef>
              <c:f>BREXIT!$O$11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BREXIT!$F$243:$F$283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BREXIT!$O$243:$O$283</c:f>
              <c:numCache>
                <c:formatCode>#,##0.0000</c:formatCode>
                <c:ptCount val="41"/>
                <c:pt idx="0">
                  <c:v>-3.2649892707708114E-3</c:v>
                </c:pt>
                <c:pt idx="1">
                  <c:v>-3.5231882818292383E-3</c:v>
                </c:pt>
                <c:pt idx="2">
                  <c:v>1.4904822964768557E-3</c:v>
                </c:pt>
                <c:pt idx="3">
                  <c:v>-3.424366992348991E-3</c:v>
                </c:pt>
                <c:pt idx="4">
                  <c:v>-1.9977989423410414E-3</c:v>
                </c:pt>
                <c:pt idx="5">
                  <c:v>-3.7790535266907579E-3</c:v>
                </c:pt>
                <c:pt idx="6">
                  <c:v>3.0572201107770779E-3</c:v>
                </c:pt>
                <c:pt idx="7">
                  <c:v>2.5609068570108689E-3</c:v>
                </c:pt>
                <c:pt idx="8">
                  <c:v>4.5195776440952601E-3</c:v>
                </c:pt>
                <c:pt idx="9">
                  <c:v>-7.8844372923563763E-3</c:v>
                </c:pt>
                <c:pt idx="10">
                  <c:v>-1.7240446566653189E-2</c:v>
                </c:pt>
                <c:pt idx="11">
                  <c:v>-1.6995208923858748E-2</c:v>
                </c:pt>
                <c:pt idx="12">
                  <c:v>-1.3995460953963644E-3</c:v>
                </c:pt>
                <c:pt idx="13">
                  <c:v>1.7400597098664029E-2</c:v>
                </c:pt>
                <c:pt idx="14">
                  <c:v>1.7073340350406634E-2</c:v>
                </c:pt>
                <c:pt idx="15">
                  <c:v>8.5355474718140489E-3</c:v>
                </c:pt>
                <c:pt idx="16">
                  <c:v>-2.4139865917476326E-3</c:v>
                </c:pt>
                <c:pt idx="17">
                  <c:v>1.1550638836398865E-2</c:v>
                </c:pt>
                <c:pt idx="18">
                  <c:v>1.07899315181413E-2</c:v>
                </c:pt>
                <c:pt idx="19">
                  <c:v>1.0804041466606535E-2</c:v>
                </c:pt>
                <c:pt idx="20">
                  <c:v>-2.1059360586691738E-3</c:v>
                </c:pt>
                <c:pt idx="21">
                  <c:v>-2.4669639987755197E-3</c:v>
                </c:pt>
                <c:pt idx="22">
                  <c:v>1.5892553252536642E-3</c:v>
                </c:pt>
                <c:pt idx="23">
                  <c:v>-9.0285216089643627E-3</c:v>
                </c:pt>
                <c:pt idx="24">
                  <c:v>9.4388124341131556E-4</c:v>
                </c:pt>
                <c:pt idx="25">
                  <c:v>2.5879168096941893E-3</c:v>
                </c:pt>
                <c:pt idx="26">
                  <c:v>4.390477789660654E-3</c:v>
                </c:pt>
                <c:pt idx="27">
                  <c:v>8.0473113842554917E-4</c:v>
                </c:pt>
                <c:pt idx="28">
                  <c:v>1.427279012922987E-2</c:v>
                </c:pt>
                <c:pt idx="29">
                  <c:v>4.9854162261530801E-3</c:v>
                </c:pt>
                <c:pt idx="30">
                  <c:v>2.7052479608141791E-3</c:v>
                </c:pt>
                <c:pt idx="31">
                  <c:v>-8.3544179735440625E-3</c:v>
                </c:pt>
                <c:pt idx="32">
                  <c:v>6.8145997495261965E-4</c:v>
                </c:pt>
                <c:pt idx="33">
                  <c:v>-2.4738234200958427E-3</c:v>
                </c:pt>
                <c:pt idx="34">
                  <c:v>-1.8093798576982849E-3</c:v>
                </c:pt>
                <c:pt idx="35">
                  <c:v>1.1963073218318195E-2</c:v>
                </c:pt>
                <c:pt idx="36">
                  <c:v>5.0999723371272588E-3</c:v>
                </c:pt>
                <c:pt idx="37">
                  <c:v>3.0264455480877653E-3</c:v>
                </c:pt>
                <c:pt idx="38">
                  <c:v>2.0314747335634997E-2</c:v>
                </c:pt>
                <c:pt idx="39">
                  <c:v>5.45796299801031E-3</c:v>
                </c:pt>
                <c:pt idx="40">
                  <c:v>8.9228895279616569E-3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22016"/>
        <c:axId val="318423808"/>
      </c:lineChart>
      <c:catAx>
        <c:axId val="3184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423808"/>
        <c:crosses val="autoZero"/>
        <c:auto val="1"/>
        <c:lblAlgn val="ctr"/>
        <c:lblOffset val="100"/>
        <c:noMultiLvlLbl val="0"/>
      </c:catAx>
      <c:valAx>
        <c:axId val="318423808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18422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44625354034134"/>
          <c:y val="3.5219561285409234E-2"/>
          <c:w val="9.5771685946664076E-2"/>
          <c:h val="6.849586360777153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260</xdr:row>
      <xdr:rowOff>152399</xdr:rowOff>
    </xdr:from>
    <xdr:to>
      <xdr:col>27</xdr:col>
      <xdr:colOff>219075</xdr:colOff>
      <xdr:row>278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447674</xdr:colOff>
      <xdr:row>240</xdr:row>
      <xdr:rowOff>133348</xdr:rowOff>
    </xdr:from>
    <xdr:to>
      <xdr:col>25</xdr:col>
      <xdr:colOff>495300</xdr:colOff>
      <xdr:row>256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260</xdr:row>
      <xdr:rowOff>152399</xdr:rowOff>
    </xdr:from>
    <xdr:to>
      <xdr:col>27</xdr:col>
      <xdr:colOff>219075</xdr:colOff>
      <xdr:row>278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400050</xdr:colOff>
      <xdr:row>230</xdr:row>
      <xdr:rowOff>180975</xdr:rowOff>
    </xdr:from>
    <xdr:to>
      <xdr:col>26</xdr:col>
      <xdr:colOff>152400</xdr:colOff>
      <xdr:row>246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428626</xdr:colOff>
      <xdr:row>240</xdr:row>
      <xdr:rowOff>133349</xdr:rowOff>
    </xdr:from>
    <xdr:to>
      <xdr:col>25</xdr:col>
      <xdr:colOff>476250</xdr:colOff>
      <xdr:row>255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260</xdr:row>
      <xdr:rowOff>152399</xdr:rowOff>
    </xdr:from>
    <xdr:to>
      <xdr:col>27</xdr:col>
      <xdr:colOff>219075</xdr:colOff>
      <xdr:row>278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428625</xdr:colOff>
      <xdr:row>240</xdr:row>
      <xdr:rowOff>133350</xdr:rowOff>
    </xdr:from>
    <xdr:to>
      <xdr:col>26</xdr:col>
      <xdr:colOff>123826</xdr:colOff>
      <xdr:row>259</xdr:row>
      <xdr:rowOff>28576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600075</xdr:colOff>
      <xdr:row>154</xdr:row>
      <xdr:rowOff>76200</xdr:rowOff>
    </xdr:from>
    <xdr:to>
      <xdr:col>24</xdr:col>
      <xdr:colOff>295275</xdr:colOff>
      <xdr:row>168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260</xdr:row>
      <xdr:rowOff>152399</xdr:rowOff>
    </xdr:from>
    <xdr:to>
      <xdr:col>27</xdr:col>
      <xdr:colOff>219075</xdr:colOff>
      <xdr:row>278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428625</xdr:colOff>
      <xdr:row>240</xdr:row>
      <xdr:rowOff>133350</xdr:rowOff>
    </xdr:from>
    <xdr:to>
      <xdr:col>26</xdr:col>
      <xdr:colOff>123826</xdr:colOff>
      <xdr:row>259</xdr:row>
      <xdr:rowOff>28576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260</xdr:row>
      <xdr:rowOff>152399</xdr:rowOff>
    </xdr:from>
    <xdr:to>
      <xdr:col>27</xdr:col>
      <xdr:colOff>219075</xdr:colOff>
      <xdr:row>278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428626</xdr:colOff>
      <xdr:row>240</xdr:row>
      <xdr:rowOff>133349</xdr:rowOff>
    </xdr:from>
    <xdr:to>
      <xdr:col>25</xdr:col>
      <xdr:colOff>400050</xdr:colOff>
      <xdr:row>255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6</xdr:row>
      <xdr:rowOff>9525</xdr:rowOff>
    </xdr:from>
    <xdr:to>
      <xdr:col>17</xdr:col>
      <xdr:colOff>476250</xdr:colOff>
      <xdr:row>30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P291"/>
  <sheetViews>
    <sheetView tabSelected="1" topLeftCell="I241" workbookViewId="0">
      <selection activeCell="AA243" sqref="AA243"/>
    </sheetView>
  </sheetViews>
  <sheetFormatPr defaultRowHeight="15" x14ac:dyDescent="0.25"/>
  <cols>
    <col min="6" max="6" width="11.140625" bestFit="1" customWidth="1"/>
    <col min="7" max="7" width="10.7109375" bestFit="1" customWidth="1"/>
    <col min="9" max="9" width="10.140625" bestFit="1" customWidth="1"/>
    <col min="10" max="10" width="11.85546875" bestFit="1" customWidth="1"/>
    <col min="11" max="11" width="10.7109375" bestFit="1" customWidth="1"/>
    <col min="16" max="16" width="10.7109375" bestFit="1" customWidth="1"/>
  </cols>
  <sheetData>
    <row r="1" spans="6:16" ht="15.75" thickBot="1" x14ac:dyDescent="0.3"/>
    <row r="2" spans="6:16" ht="24" thickBot="1" x14ac:dyDescent="0.4">
      <c r="F2" s="33" t="s">
        <v>30</v>
      </c>
      <c r="G2" s="34"/>
      <c r="H2" s="34"/>
      <c r="I2" s="34"/>
      <c r="J2" s="34"/>
      <c r="K2" s="34"/>
      <c r="L2" s="34"/>
      <c r="M2" s="35"/>
    </row>
    <row r="3" spans="6:16" ht="15.75" thickBot="1" x14ac:dyDescent="0.3"/>
    <row r="4" spans="6:16" ht="15.75" thickBot="1" x14ac:dyDescent="0.3">
      <c r="F4" s="23" t="s">
        <v>12</v>
      </c>
      <c r="G4" s="22">
        <f>INTERCEPT(K13:K242,L13:L242)</f>
        <v>5.0160208260500929E-4</v>
      </c>
    </row>
    <row r="5" spans="6:16" ht="15.75" thickBot="1" x14ac:dyDescent="0.3">
      <c r="F5" s="24" t="s">
        <v>13</v>
      </c>
      <c r="G5" s="22">
        <f>SLOPE(K13:K242,L13:L242)</f>
        <v>0.90176653686990138</v>
      </c>
    </row>
    <row r="6" spans="6:16" ht="15.75" thickBot="1" x14ac:dyDescent="0.3">
      <c r="F6" s="24" t="s">
        <v>14</v>
      </c>
      <c r="G6" s="22">
        <f>RSQ(K13:K242,L13:L242)</f>
        <v>0.35429418125632284</v>
      </c>
    </row>
    <row r="7" spans="6:16" ht="15.75" thickBot="1" x14ac:dyDescent="0.3">
      <c r="F7" s="24" t="s">
        <v>15</v>
      </c>
      <c r="G7" s="22">
        <f>STEYX(K13:K242,L13:L242)</f>
        <v>9.0861265553785556E-3</v>
      </c>
    </row>
    <row r="8" spans="6:16" x14ac:dyDescent="0.25">
      <c r="F8" s="6"/>
    </row>
    <row r="10" spans="6:16" ht="15.75" thickBot="1" x14ac:dyDescent="0.3"/>
    <row r="11" spans="6:16" ht="15.75" thickBot="1" x14ac:dyDescent="0.3">
      <c r="F11" s="27" t="s">
        <v>5</v>
      </c>
      <c r="G11" s="28" t="s">
        <v>3</v>
      </c>
      <c r="H11" s="28" t="s">
        <v>4</v>
      </c>
      <c r="I11" s="28" t="s">
        <v>1</v>
      </c>
      <c r="J11" s="28" t="s">
        <v>2</v>
      </c>
      <c r="K11" s="28" t="s">
        <v>6</v>
      </c>
      <c r="L11" s="28" t="s">
        <v>7</v>
      </c>
      <c r="M11" s="28" t="s">
        <v>8</v>
      </c>
      <c r="N11" s="28" t="s">
        <v>9</v>
      </c>
      <c r="O11" s="28" t="s">
        <v>10</v>
      </c>
      <c r="P11" s="29" t="s">
        <v>11</v>
      </c>
    </row>
    <row r="12" spans="6:16" x14ac:dyDescent="0.25">
      <c r="F12" s="10">
        <v>-251</v>
      </c>
      <c r="G12" s="11">
        <v>43537</v>
      </c>
      <c r="H12" s="10" t="s">
        <v>0</v>
      </c>
      <c r="I12" s="12">
        <v>0.88800000000000001</v>
      </c>
      <c r="J12" s="10">
        <v>35786.32</v>
      </c>
      <c r="K12" s="12"/>
      <c r="L12" s="12"/>
      <c r="M12" s="10"/>
      <c r="N12" s="10"/>
      <c r="O12" s="10"/>
      <c r="P12" s="10"/>
    </row>
    <row r="13" spans="6:16" x14ac:dyDescent="0.25">
      <c r="F13" s="10">
        <v>-250</v>
      </c>
      <c r="G13" s="11">
        <v>43538</v>
      </c>
      <c r="H13" s="10" t="s">
        <v>0</v>
      </c>
      <c r="I13" s="12">
        <v>0.88300000000000001</v>
      </c>
      <c r="J13" s="10">
        <v>35636.339999999997</v>
      </c>
      <c r="K13" s="12">
        <f t="shared" ref="K13:L67" si="0">(I13-I12)/I12</f>
        <v>-5.6306306306306356E-3</v>
      </c>
      <c r="L13" s="12">
        <f t="shared" si="0"/>
        <v>-4.1909869469675337E-3</v>
      </c>
      <c r="M13" s="10">
        <f>$G$4+$G$5*L13</f>
        <v>-3.2776897026288642E-3</v>
      </c>
      <c r="N13" s="12">
        <f>K13-M13</f>
        <v>-2.3529409280017713E-3</v>
      </c>
      <c r="O13" s="10"/>
      <c r="P13" s="10">
        <f>N13/$G$7</f>
        <v>-0.25895973533506883</v>
      </c>
    </row>
    <row r="14" spans="6:16" x14ac:dyDescent="0.25">
      <c r="F14" s="10">
        <v>-249</v>
      </c>
      <c r="G14" s="11">
        <v>43539</v>
      </c>
      <c r="H14" s="10" t="s">
        <v>0</v>
      </c>
      <c r="I14" s="12">
        <v>0.88100000000000001</v>
      </c>
      <c r="J14" s="10">
        <v>35740.33</v>
      </c>
      <c r="K14" s="12">
        <f t="shared" si="0"/>
        <v>-2.2650056625141582E-3</v>
      </c>
      <c r="L14" s="12">
        <f t="shared" si="0"/>
        <v>2.9180886701610001E-3</v>
      </c>
      <c r="M14" s="10">
        <f t="shared" ref="M14:M77" si="1">$G$4+$G$5*L14</f>
        <v>3.1330367969753907E-3</v>
      </c>
      <c r="N14" s="12">
        <f t="shared" ref="N14:N77" si="2">K14-M14</f>
        <v>-5.3980424594895493E-3</v>
      </c>
      <c r="O14" s="10"/>
      <c r="P14" s="10">
        <f t="shared" ref="P14:P77" si="3">N14/$G$7</f>
        <v>-0.59409721255689141</v>
      </c>
    </row>
    <row r="15" spans="6:16" x14ac:dyDescent="0.25">
      <c r="F15" s="10">
        <v>-248</v>
      </c>
      <c r="G15" s="11">
        <v>43542</v>
      </c>
      <c r="H15" s="10" t="s">
        <v>0</v>
      </c>
      <c r="I15" s="12">
        <v>0.88200000000000001</v>
      </c>
      <c r="J15" s="10">
        <v>35764.839999999997</v>
      </c>
      <c r="K15" s="12">
        <f t="shared" si="0"/>
        <v>1.1350737797956878E-3</v>
      </c>
      <c r="L15" s="12">
        <f t="shared" si="0"/>
        <v>6.8577990186421782E-4</v>
      </c>
      <c r="M15" s="10">
        <f t="shared" si="1"/>
        <v>1.1200154497640858E-3</v>
      </c>
      <c r="N15" s="12">
        <f t="shared" si="2"/>
        <v>1.5058330031601959E-5</v>
      </c>
      <c r="O15" s="10"/>
      <c r="P15" s="10">
        <f t="shared" si="3"/>
        <v>1.6572881678263817E-3</v>
      </c>
    </row>
    <row r="16" spans="6:16" x14ac:dyDescent="0.25">
      <c r="F16" s="10">
        <v>-247</v>
      </c>
      <c r="G16" s="11">
        <v>43543</v>
      </c>
      <c r="H16" s="10" t="s">
        <v>0</v>
      </c>
      <c r="I16" s="12">
        <v>0.88600000000000001</v>
      </c>
      <c r="J16" s="10">
        <v>35705.129999999997</v>
      </c>
      <c r="K16" s="12">
        <f t="shared" si="0"/>
        <v>4.535147392290253E-3</v>
      </c>
      <c r="L16" s="12">
        <f t="shared" si="0"/>
        <v>-1.6695167656278942E-3</v>
      </c>
      <c r="M16" s="10">
        <f t="shared" si="1"/>
        <v>-1.0039122693814957E-3</v>
      </c>
      <c r="N16" s="12">
        <f t="shared" si="2"/>
        <v>5.5390596616717485E-3</v>
      </c>
      <c r="O16" s="10"/>
      <c r="P16" s="10">
        <f t="shared" si="3"/>
        <v>0.60961726957158524</v>
      </c>
    </row>
    <row r="17" spans="6:16" x14ac:dyDescent="0.25">
      <c r="F17" s="10">
        <v>-246</v>
      </c>
      <c r="G17" s="11">
        <v>43544</v>
      </c>
      <c r="H17" s="10" t="s">
        <v>0</v>
      </c>
      <c r="I17" s="12">
        <v>0.89400000000000002</v>
      </c>
      <c r="J17" s="10">
        <v>35761.089999999997</v>
      </c>
      <c r="K17" s="12">
        <f t="shared" si="0"/>
        <v>9.0293453724605045E-3</v>
      </c>
      <c r="L17" s="12">
        <f t="shared" si="0"/>
        <v>1.5672817883592394E-3</v>
      </c>
      <c r="M17" s="10">
        <f t="shared" si="1"/>
        <v>1.9149243531929863E-3</v>
      </c>
      <c r="N17" s="12">
        <f t="shared" si="2"/>
        <v>7.1144210192675182E-3</v>
      </c>
      <c r="O17" s="10"/>
      <c r="P17" s="10">
        <f t="shared" si="3"/>
        <v>0.78299823097402477</v>
      </c>
    </row>
    <row r="18" spans="6:16" x14ac:dyDescent="0.25">
      <c r="F18" s="10">
        <v>-245</v>
      </c>
      <c r="G18" s="11">
        <v>43545</v>
      </c>
      <c r="H18" s="10" t="s">
        <v>0</v>
      </c>
      <c r="I18" s="12">
        <v>0.90400000000000003</v>
      </c>
      <c r="J18" s="10">
        <v>35887.599999999999</v>
      </c>
      <c r="K18" s="12">
        <f t="shared" si="0"/>
        <v>1.1185682326621933E-2</v>
      </c>
      <c r="L18" s="12">
        <f t="shared" si="0"/>
        <v>3.5376438469857056E-3</v>
      </c>
      <c r="M18" s="10">
        <f t="shared" si="1"/>
        <v>3.6917309231804243E-3</v>
      </c>
      <c r="N18" s="12">
        <f t="shared" si="2"/>
        <v>7.4939514034415089E-3</v>
      </c>
      <c r="O18" s="10"/>
      <c r="P18" s="10">
        <f t="shared" si="3"/>
        <v>0.82476854771579711</v>
      </c>
    </row>
    <row r="19" spans="6:16" x14ac:dyDescent="0.25">
      <c r="F19" s="10">
        <v>-244</v>
      </c>
      <c r="G19" s="11">
        <v>43546</v>
      </c>
      <c r="H19" s="10" t="s">
        <v>0</v>
      </c>
      <c r="I19" s="12">
        <v>0.89500000000000002</v>
      </c>
      <c r="J19" s="10">
        <v>35697.86</v>
      </c>
      <c r="K19" s="12">
        <f t="shared" si="0"/>
        <v>-9.9557522123893891E-3</v>
      </c>
      <c r="L19" s="12">
        <f t="shared" si="0"/>
        <v>-5.2870629409600524E-3</v>
      </c>
      <c r="M19" s="10">
        <f t="shared" si="1"/>
        <v>-4.2660943558777333E-3</v>
      </c>
      <c r="N19" s="12">
        <f t="shared" si="2"/>
        <v>-5.6896578565116557E-3</v>
      </c>
      <c r="O19" s="10"/>
      <c r="P19" s="10">
        <f t="shared" si="3"/>
        <v>-0.62619179050985685</v>
      </c>
    </row>
    <row r="20" spans="6:16" x14ac:dyDescent="0.25">
      <c r="F20" s="10">
        <v>-243</v>
      </c>
      <c r="G20" s="11">
        <v>43549</v>
      </c>
      <c r="H20" s="10" t="s">
        <v>0</v>
      </c>
      <c r="I20" s="12">
        <v>0.89200000000000002</v>
      </c>
      <c r="J20" s="10">
        <v>35271</v>
      </c>
      <c r="K20" s="12">
        <f t="shared" si="0"/>
        <v>-3.3519553072625728E-3</v>
      </c>
      <c r="L20" s="12">
        <f t="shared" si="0"/>
        <v>-1.1957579529977443E-2</v>
      </c>
      <c r="M20" s="10">
        <f t="shared" si="1"/>
        <v>-1.0281342999489173E-2</v>
      </c>
      <c r="N20" s="12">
        <f t="shared" si="2"/>
        <v>6.9293876922265994E-3</v>
      </c>
      <c r="O20" s="10"/>
      <c r="P20" s="10">
        <f t="shared" si="3"/>
        <v>0.76263385172912113</v>
      </c>
    </row>
    <row r="21" spans="6:16" x14ac:dyDescent="0.25">
      <c r="F21" s="10">
        <v>-242</v>
      </c>
      <c r="G21" s="11">
        <v>43550</v>
      </c>
      <c r="H21" s="10" t="s">
        <v>0</v>
      </c>
      <c r="I21" s="12">
        <v>0.90200000000000002</v>
      </c>
      <c r="J21" s="10">
        <v>35453.550000000003</v>
      </c>
      <c r="K21" s="12">
        <f t="shared" si="0"/>
        <v>1.1210762331838575E-2</v>
      </c>
      <c r="L21" s="12">
        <f t="shared" si="0"/>
        <v>5.1756400442290523E-3</v>
      </c>
      <c r="M21" s="10">
        <f t="shared" si="1"/>
        <v>5.1688210813746246E-3</v>
      </c>
      <c r="N21" s="12">
        <f t="shared" si="2"/>
        <v>6.0419412504639503E-3</v>
      </c>
      <c r="O21" s="10"/>
      <c r="P21" s="10">
        <f t="shared" si="3"/>
        <v>0.66496336074995654</v>
      </c>
    </row>
    <row r="22" spans="6:16" x14ac:dyDescent="0.25">
      <c r="F22" s="10">
        <v>-241</v>
      </c>
      <c r="G22" s="11">
        <v>43551</v>
      </c>
      <c r="H22" s="10" t="s">
        <v>0</v>
      </c>
      <c r="I22" s="12">
        <v>0.90700000000000003</v>
      </c>
      <c r="J22" s="10">
        <v>35756.769999999997</v>
      </c>
      <c r="K22" s="12">
        <f t="shared" si="0"/>
        <v>5.5432372505543285E-3</v>
      </c>
      <c r="L22" s="12">
        <f t="shared" si="0"/>
        <v>8.5525991050259802E-3</v>
      </c>
      <c r="M22" s="10">
        <f t="shared" si="1"/>
        <v>8.2140497587809055E-3</v>
      </c>
      <c r="N22" s="12">
        <f t="shared" si="2"/>
        <v>-2.670812508226577E-3</v>
      </c>
      <c r="O22" s="10"/>
      <c r="P22" s="10">
        <f t="shared" si="3"/>
        <v>-0.29394401365074346</v>
      </c>
    </row>
    <row r="23" spans="6:16" x14ac:dyDescent="0.25">
      <c r="F23" s="10">
        <v>-240</v>
      </c>
      <c r="G23" s="11">
        <v>43552</v>
      </c>
      <c r="H23" s="10" t="s">
        <v>0</v>
      </c>
      <c r="I23" s="12">
        <v>0.90900000000000003</v>
      </c>
      <c r="J23" s="10">
        <v>35698.400000000001</v>
      </c>
      <c r="K23" s="12">
        <f t="shared" si="0"/>
        <v>2.2050716648291087E-3</v>
      </c>
      <c r="L23" s="12">
        <f t="shared" si="0"/>
        <v>-1.6324181406764467E-3</v>
      </c>
      <c r="M23" s="10">
        <f t="shared" si="1"/>
        <v>-9.7045797083639357E-4</v>
      </c>
      <c r="N23" s="12">
        <f t="shared" si="2"/>
        <v>3.1755296356655023E-3</v>
      </c>
      <c r="O23" s="10"/>
      <c r="P23" s="10">
        <f t="shared" si="3"/>
        <v>0.34949212035636235</v>
      </c>
    </row>
    <row r="24" spans="6:16" x14ac:dyDescent="0.25">
      <c r="F24" s="10">
        <v>-239</v>
      </c>
      <c r="G24" s="11">
        <v>43553</v>
      </c>
      <c r="H24" s="10" t="s">
        <v>0</v>
      </c>
      <c r="I24" s="12">
        <v>0.91500000000000004</v>
      </c>
      <c r="J24" s="10">
        <v>35768.47</v>
      </c>
      <c r="K24" s="12">
        <f t="shared" si="0"/>
        <v>6.6006600660066059E-3</v>
      </c>
      <c r="L24" s="12">
        <f t="shared" si="0"/>
        <v>1.9628330681487043E-3</v>
      </c>
      <c r="M24" s="10">
        <f t="shared" si="1"/>
        <v>2.2716192609231892E-3</v>
      </c>
      <c r="N24" s="12">
        <f t="shared" si="2"/>
        <v>4.3290408050834167E-3</v>
      </c>
      <c r="O24" s="10"/>
      <c r="P24" s="10">
        <f t="shared" si="3"/>
        <v>0.47644513629637153</v>
      </c>
    </row>
    <row r="25" spans="6:16" x14ac:dyDescent="0.25">
      <c r="F25" s="10">
        <v>-238</v>
      </c>
      <c r="G25" s="11">
        <v>43556</v>
      </c>
      <c r="H25" s="10" t="s">
        <v>0</v>
      </c>
      <c r="I25" s="12">
        <v>0.92600000000000005</v>
      </c>
      <c r="J25" s="10">
        <v>35939.43</v>
      </c>
      <c r="K25" s="12">
        <f t="shared" si="0"/>
        <v>1.2021857923497277E-2</v>
      </c>
      <c r="L25" s="12">
        <f t="shared" si="0"/>
        <v>4.7796285387661014E-3</v>
      </c>
      <c r="M25" s="10">
        <f t="shared" si="1"/>
        <v>4.8117111575326638E-3</v>
      </c>
      <c r="N25" s="12">
        <f t="shared" si="2"/>
        <v>7.2101467659646135E-3</v>
      </c>
      <c r="O25" s="10"/>
      <c r="P25" s="10">
        <f t="shared" si="3"/>
        <v>0.79353360554906083</v>
      </c>
    </row>
    <row r="26" spans="6:16" x14ac:dyDescent="0.25">
      <c r="F26" s="10">
        <v>-237</v>
      </c>
      <c r="G26" s="11">
        <v>43557</v>
      </c>
      <c r="H26" s="10" t="s">
        <v>0</v>
      </c>
      <c r="I26" s="12">
        <v>0.92200000000000004</v>
      </c>
      <c r="J26" s="10">
        <v>35664.69</v>
      </c>
      <c r="K26" s="12">
        <f t="shared" si="0"/>
        <v>-4.3196544276457921E-3</v>
      </c>
      <c r="L26" s="12">
        <f t="shared" si="0"/>
        <v>-7.6445285860125764E-3</v>
      </c>
      <c r="M26" s="10">
        <f t="shared" si="1"/>
        <v>-6.3919779864065156E-3</v>
      </c>
      <c r="N26" s="12">
        <f t="shared" si="2"/>
        <v>2.0723235587607235E-3</v>
      </c>
      <c r="O26" s="10"/>
      <c r="P26" s="10">
        <f t="shared" si="3"/>
        <v>0.22807557721436383</v>
      </c>
    </row>
    <row r="27" spans="6:16" x14ac:dyDescent="0.25">
      <c r="F27" s="10">
        <v>-236</v>
      </c>
      <c r="G27" s="11">
        <v>43558</v>
      </c>
      <c r="H27" s="10" t="s">
        <v>0</v>
      </c>
      <c r="I27" s="12">
        <v>0.92400000000000004</v>
      </c>
      <c r="J27" s="10">
        <v>35945.31</v>
      </c>
      <c r="K27" s="12">
        <f t="shared" si="0"/>
        <v>2.1691973969631254E-3</v>
      </c>
      <c r="L27" s="12">
        <f t="shared" si="0"/>
        <v>7.8682865321413227E-3</v>
      </c>
      <c r="M27" s="10">
        <f t="shared" si="1"/>
        <v>7.5969595797941757E-3</v>
      </c>
      <c r="N27" s="12">
        <f t="shared" si="2"/>
        <v>-5.4277621828310498E-3</v>
      </c>
      <c r="O27" s="10"/>
      <c r="P27" s="10">
        <f t="shared" si="3"/>
        <v>-0.59736810287086217</v>
      </c>
    </row>
    <row r="28" spans="6:16" x14ac:dyDescent="0.25">
      <c r="F28" s="10">
        <v>-235</v>
      </c>
      <c r="G28" s="11">
        <v>43559</v>
      </c>
      <c r="H28" s="10" t="s">
        <v>0</v>
      </c>
      <c r="I28" s="12">
        <v>0.92400000000000004</v>
      </c>
      <c r="J28" s="10">
        <v>35990.449999999997</v>
      </c>
      <c r="K28" s="12">
        <f t="shared" si="0"/>
        <v>0</v>
      </c>
      <c r="L28" s="12">
        <f t="shared" si="0"/>
        <v>1.2557966533046849E-3</v>
      </c>
      <c r="M28" s="10">
        <f t="shared" si="1"/>
        <v>1.6340374816683871E-3</v>
      </c>
      <c r="N28" s="12">
        <f t="shared" si="2"/>
        <v>-1.6340374816683871E-3</v>
      </c>
      <c r="O28" s="10"/>
      <c r="P28" s="10">
        <f t="shared" si="3"/>
        <v>-0.1798387323475166</v>
      </c>
    </row>
    <row r="29" spans="6:16" x14ac:dyDescent="0.25">
      <c r="F29" s="10">
        <v>-234</v>
      </c>
      <c r="G29" s="11">
        <v>43560</v>
      </c>
      <c r="H29" s="10" t="s">
        <v>0</v>
      </c>
      <c r="I29" s="12">
        <v>0.92400000000000004</v>
      </c>
      <c r="J29" s="10">
        <v>36096.050000000003</v>
      </c>
      <c r="K29" s="12">
        <f t="shared" si="0"/>
        <v>0</v>
      </c>
      <c r="L29" s="12">
        <f t="shared" si="0"/>
        <v>2.9341116879618295E-3</v>
      </c>
      <c r="M29" s="10">
        <f t="shared" si="1"/>
        <v>3.147485818247849E-3</v>
      </c>
      <c r="N29" s="12">
        <f t="shared" si="2"/>
        <v>-3.147485818247849E-3</v>
      </c>
      <c r="O29" s="10"/>
      <c r="P29" s="10">
        <f t="shared" si="3"/>
        <v>-0.34640567672752554</v>
      </c>
    </row>
    <row r="30" spans="6:16" x14ac:dyDescent="0.25">
      <c r="F30" s="10">
        <v>-233</v>
      </c>
      <c r="G30" s="11">
        <v>43563</v>
      </c>
      <c r="H30" s="10" t="s">
        <v>0</v>
      </c>
      <c r="I30" s="12">
        <v>0.92</v>
      </c>
      <c r="J30" s="10">
        <v>35993.050000000003</v>
      </c>
      <c r="K30" s="12">
        <f t="shared" si="0"/>
        <v>-4.3290043290043325E-3</v>
      </c>
      <c r="L30" s="12">
        <f t="shared" si="0"/>
        <v>-2.8534978203986305E-3</v>
      </c>
      <c r="M30" s="10">
        <f t="shared" si="1"/>
        <v>-2.071586764861676E-3</v>
      </c>
      <c r="N30" s="12">
        <f t="shared" si="2"/>
        <v>-2.2574175641426565E-3</v>
      </c>
      <c r="O30" s="10"/>
      <c r="P30" s="10">
        <f t="shared" si="3"/>
        <v>-0.24844663459000277</v>
      </c>
    </row>
    <row r="31" spans="6:16" x14ac:dyDescent="0.25">
      <c r="F31" s="10">
        <v>-232</v>
      </c>
      <c r="G31" s="11">
        <v>43564</v>
      </c>
      <c r="H31" s="10" t="s">
        <v>0</v>
      </c>
      <c r="I31" s="12">
        <v>0.93799999999999994</v>
      </c>
      <c r="J31" s="10">
        <v>36142.49</v>
      </c>
      <c r="K31" s="12">
        <f t="shared" si="0"/>
        <v>1.9565217391304245E-2</v>
      </c>
      <c r="L31" s="12">
        <f t="shared" si="0"/>
        <v>4.1519126609163449E-3</v>
      </c>
      <c r="M31" s="10">
        <f t="shared" si="1"/>
        <v>4.2456579842258388E-3</v>
      </c>
      <c r="N31" s="12">
        <f t="shared" si="2"/>
        <v>1.5319559407078406E-2</v>
      </c>
      <c r="O31" s="10"/>
      <c r="P31" s="10">
        <f t="shared" si="3"/>
        <v>1.6860385240848261</v>
      </c>
    </row>
    <row r="32" spans="6:16" x14ac:dyDescent="0.25">
      <c r="F32" s="10">
        <v>-231</v>
      </c>
      <c r="G32" s="11">
        <v>43565</v>
      </c>
      <c r="H32" s="10" t="s">
        <v>0</v>
      </c>
      <c r="I32" s="12">
        <v>0.94599999999999995</v>
      </c>
      <c r="J32" s="10">
        <v>36121.78</v>
      </c>
      <c r="K32" s="12">
        <f t="shared" si="0"/>
        <v>8.5287846481876418E-3</v>
      </c>
      <c r="L32" s="12">
        <f t="shared" si="0"/>
        <v>-5.7300977326130902E-4</v>
      </c>
      <c r="M32" s="10">
        <f t="shared" si="1"/>
        <v>-1.5118956221448756E-5</v>
      </c>
      <c r="N32" s="12">
        <f t="shared" si="2"/>
        <v>8.5439036044090907E-3</v>
      </c>
      <c r="O32" s="10"/>
      <c r="P32" s="10">
        <f t="shared" si="3"/>
        <v>0.94032408115111554</v>
      </c>
    </row>
    <row r="33" spans="6:16" x14ac:dyDescent="0.25">
      <c r="F33" s="10">
        <v>-230</v>
      </c>
      <c r="G33" s="11">
        <v>43566</v>
      </c>
      <c r="H33" s="10" t="s">
        <v>0</v>
      </c>
      <c r="I33" s="12">
        <v>0.95599999999999996</v>
      </c>
      <c r="J33" s="10">
        <v>36346.89</v>
      </c>
      <c r="K33" s="12">
        <f t="shared" si="0"/>
        <v>1.0570824524312907E-2</v>
      </c>
      <c r="L33" s="12">
        <f t="shared" si="0"/>
        <v>6.2319741718154693E-3</v>
      </c>
      <c r="M33" s="10">
        <f t="shared" si="1"/>
        <v>6.121387849385717E-3</v>
      </c>
      <c r="N33" s="12">
        <f t="shared" si="2"/>
        <v>4.4494366749271898E-3</v>
      </c>
      <c r="O33" s="10"/>
      <c r="P33" s="10">
        <f t="shared" si="3"/>
        <v>0.48969565279644212</v>
      </c>
    </row>
    <row r="34" spans="6:16" x14ac:dyDescent="0.25">
      <c r="F34" s="10">
        <v>-229</v>
      </c>
      <c r="G34" s="11">
        <v>43567</v>
      </c>
      <c r="H34" s="10" t="s">
        <v>0</v>
      </c>
      <c r="I34" s="12">
        <v>0.93200000000000005</v>
      </c>
      <c r="J34" s="10">
        <v>35824.14</v>
      </c>
      <c r="K34" s="12">
        <f t="shared" si="0"/>
        <v>-2.5104602510460157E-2</v>
      </c>
      <c r="L34" s="12">
        <f t="shared" si="0"/>
        <v>-1.4382248384937473E-2</v>
      </c>
      <c r="M34" s="10">
        <f t="shared" si="1"/>
        <v>-1.2467828235882788E-2</v>
      </c>
      <c r="N34" s="12">
        <f t="shared" si="2"/>
        <v>-1.2636774274577369E-2</v>
      </c>
      <c r="O34" s="10"/>
      <c r="P34" s="10">
        <f t="shared" si="3"/>
        <v>-1.3907768285592499</v>
      </c>
    </row>
    <row r="35" spans="6:16" x14ac:dyDescent="0.25">
      <c r="F35" s="10">
        <v>-228</v>
      </c>
      <c r="G35" s="11">
        <v>43570</v>
      </c>
      <c r="H35" s="10" t="s">
        <v>0</v>
      </c>
      <c r="I35" s="12">
        <v>0.94799999999999995</v>
      </c>
      <c r="J35" s="10">
        <v>35884.839999999997</v>
      </c>
      <c r="K35" s="12">
        <f t="shared" si="0"/>
        <v>1.7167381974248823E-2</v>
      </c>
      <c r="L35" s="12">
        <f t="shared" si="0"/>
        <v>1.6943881974556009E-3</v>
      </c>
      <c r="M35" s="10">
        <f t="shared" si="1"/>
        <v>2.0295446595377815E-3</v>
      </c>
      <c r="N35" s="12">
        <f t="shared" si="2"/>
        <v>1.5137837314711041E-2</v>
      </c>
      <c r="O35" s="10"/>
      <c r="P35" s="10">
        <f t="shared" si="3"/>
        <v>1.6660385723716515</v>
      </c>
    </row>
    <row r="36" spans="6:16" x14ac:dyDescent="0.25">
      <c r="F36" s="10">
        <v>-227</v>
      </c>
      <c r="G36" s="11">
        <v>43571</v>
      </c>
      <c r="H36" s="10" t="s">
        <v>0</v>
      </c>
      <c r="I36" s="12">
        <v>0.94199999999999995</v>
      </c>
      <c r="J36" s="10">
        <v>35797.19</v>
      </c>
      <c r="K36" s="12">
        <f t="shared" si="0"/>
        <v>-6.3291139240506389E-3</v>
      </c>
      <c r="L36" s="12">
        <f t="shared" si="0"/>
        <v>-2.4425356222849033E-3</v>
      </c>
      <c r="M36" s="10">
        <f t="shared" si="1"/>
        <v>-1.7009948066842174E-3</v>
      </c>
      <c r="N36" s="12">
        <f t="shared" si="2"/>
        <v>-4.6281191173664213E-3</v>
      </c>
      <c r="O36" s="10"/>
      <c r="P36" s="10">
        <f t="shared" si="3"/>
        <v>-0.50936106702440709</v>
      </c>
    </row>
    <row r="37" spans="6:16" x14ac:dyDescent="0.25">
      <c r="F37" s="10">
        <v>-226</v>
      </c>
      <c r="G37" s="11">
        <v>43572</v>
      </c>
      <c r="H37" s="10" t="s">
        <v>0</v>
      </c>
      <c r="I37" s="12">
        <v>0.95399999999999996</v>
      </c>
      <c r="J37" s="10">
        <v>35966.47</v>
      </c>
      <c r="K37" s="12">
        <f t="shared" si="0"/>
        <v>1.2738853503184726E-2</v>
      </c>
      <c r="L37" s="12">
        <f t="shared" si="0"/>
        <v>4.7288627962138599E-3</v>
      </c>
      <c r="M37" s="10">
        <f t="shared" si="1"/>
        <v>4.7659323096796999E-3</v>
      </c>
      <c r="N37" s="12">
        <f t="shared" si="2"/>
        <v>7.9729211935050254E-3</v>
      </c>
      <c r="O37" s="10"/>
      <c r="P37" s="10">
        <f t="shared" si="3"/>
        <v>0.87748295656144415</v>
      </c>
    </row>
    <row r="38" spans="6:16" x14ac:dyDescent="0.25">
      <c r="F38" s="10">
        <v>-225</v>
      </c>
      <c r="G38" s="11">
        <v>43573</v>
      </c>
      <c r="H38" s="10" t="s">
        <v>0</v>
      </c>
      <c r="I38" s="12">
        <v>0.95399999999999996</v>
      </c>
      <c r="J38" s="10">
        <v>35973.51</v>
      </c>
      <c r="K38" s="12">
        <f t="shared" si="0"/>
        <v>0</v>
      </c>
      <c r="L38" s="12">
        <f t="shared" si="0"/>
        <v>1.9573786362689675E-4</v>
      </c>
      <c r="M38" s="10">
        <f t="shared" si="1"/>
        <v>6.7811193802214901E-4</v>
      </c>
      <c r="N38" s="12">
        <f t="shared" si="2"/>
        <v>-6.7811193802214901E-4</v>
      </c>
      <c r="O38" s="10"/>
      <c r="P38" s="10">
        <f t="shared" si="3"/>
        <v>-7.4631575280088847E-2</v>
      </c>
    </row>
    <row r="39" spans="6:16" x14ac:dyDescent="0.25">
      <c r="F39" s="10">
        <v>-224</v>
      </c>
      <c r="G39" s="11">
        <v>43574</v>
      </c>
      <c r="H39" s="10" t="s">
        <v>0</v>
      </c>
      <c r="I39" s="12">
        <v>0.96</v>
      </c>
      <c r="J39" s="10">
        <v>36203.160000000003</v>
      </c>
      <c r="K39" s="12">
        <f t="shared" si="0"/>
        <v>6.2893081761006345E-3</v>
      </c>
      <c r="L39" s="12">
        <f t="shared" si="0"/>
        <v>6.3838641266865939E-3</v>
      </c>
      <c r="M39" s="10">
        <f t="shared" si="1"/>
        <v>6.2583571279751764E-3</v>
      </c>
      <c r="N39" s="12">
        <f t="shared" si="2"/>
        <v>3.0951048125458028E-5</v>
      </c>
      <c r="O39" s="10"/>
      <c r="P39" s="10">
        <f t="shared" si="3"/>
        <v>3.4064073328514753E-3</v>
      </c>
    </row>
    <row r="40" spans="6:16" x14ac:dyDescent="0.25">
      <c r="F40" s="10">
        <v>-223</v>
      </c>
      <c r="G40" s="11">
        <v>43577</v>
      </c>
      <c r="H40" s="10" t="s">
        <v>0</v>
      </c>
      <c r="I40" s="12">
        <v>0.96</v>
      </c>
      <c r="J40" s="10">
        <v>36130.19</v>
      </c>
      <c r="K40" s="12">
        <f t="shared" si="0"/>
        <v>0</v>
      </c>
      <c r="L40" s="12">
        <f t="shared" si="0"/>
        <v>-2.0155699115768115E-3</v>
      </c>
      <c r="M40" s="10">
        <f t="shared" si="1"/>
        <v>-1.3159714163767852E-3</v>
      </c>
      <c r="N40" s="12">
        <f t="shared" si="2"/>
        <v>1.3159714163767852E-3</v>
      </c>
      <c r="O40" s="10"/>
      <c r="P40" s="10">
        <f t="shared" si="3"/>
        <v>0.14483304941397637</v>
      </c>
    </row>
    <row r="41" spans="6:16" x14ac:dyDescent="0.25">
      <c r="F41" s="10">
        <v>-222</v>
      </c>
      <c r="G41" s="11">
        <v>43578</v>
      </c>
      <c r="H41" s="10" t="s">
        <v>0</v>
      </c>
      <c r="I41" s="12">
        <v>0.95799999999999996</v>
      </c>
      <c r="J41" s="10">
        <v>36051.33</v>
      </c>
      <c r="K41" s="12">
        <f t="shared" si="0"/>
        <v>-2.0833333333333355E-3</v>
      </c>
      <c r="L41" s="12">
        <f t="shared" si="0"/>
        <v>-2.1826622002264749E-3</v>
      </c>
      <c r="M41" s="10">
        <f t="shared" si="1"/>
        <v>-1.4666496508500581E-3</v>
      </c>
      <c r="N41" s="12">
        <f t="shared" si="2"/>
        <v>-6.1668368248327739E-4</v>
      </c>
      <c r="O41" s="10"/>
      <c r="P41" s="10">
        <f t="shared" si="3"/>
        <v>-6.7870910527680239E-2</v>
      </c>
    </row>
    <row r="42" spans="6:16" x14ac:dyDescent="0.25">
      <c r="F42" s="10">
        <v>-221</v>
      </c>
      <c r="G42" s="11">
        <v>43579</v>
      </c>
      <c r="H42" s="10" t="s">
        <v>0</v>
      </c>
      <c r="I42" s="12">
        <v>0.96199999999999997</v>
      </c>
      <c r="J42" s="10">
        <v>36212.9</v>
      </c>
      <c r="K42" s="12">
        <f t="shared" si="0"/>
        <v>4.1753653444676448E-3</v>
      </c>
      <c r="L42" s="12">
        <f t="shared" si="0"/>
        <v>4.4816654475715511E-3</v>
      </c>
      <c r="M42" s="10">
        <f t="shared" si="1"/>
        <v>4.5430180126711031E-3</v>
      </c>
      <c r="N42" s="12">
        <f t="shared" si="2"/>
        <v>-3.6765266820345827E-4</v>
      </c>
      <c r="O42" s="10"/>
      <c r="P42" s="10">
        <f t="shared" si="3"/>
        <v>-4.0463080275480574E-2</v>
      </c>
    </row>
    <row r="43" spans="6:16" x14ac:dyDescent="0.25">
      <c r="F43" s="10">
        <v>-220</v>
      </c>
      <c r="G43" s="11">
        <v>43580</v>
      </c>
      <c r="H43" s="10" t="s">
        <v>0</v>
      </c>
      <c r="I43" s="12">
        <v>0.97</v>
      </c>
      <c r="J43" s="10">
        <v>36298.910000000003</v>
      </c>
      <c r="K43" s="12">
        <f t="shared" si="0"/>
        <v>8.3160083160083234E-3</v>
      </c>
      <c r="L43" s="12">
        <f t="shared" si="0"/>
        <v>2.3751204681205325E-3</v>
      </c>
      <c r="M43" s="10">
        <f t="shared" si="1"/>
        <v>2.6434062417908808E-3</v>
      </c>
      <c r="N43" s="12">
        <f t="shared" si="2"/>
        <v>5.6726020742174426E-3</v>
      </c>
      <c r="O43" s="10"/>
      <c r="P43" s="10">
        <f t="shared" si="3"/>
        <v>0.62431466694237614</v>
      </c>
    </row>
    <row r="44" spans="6:16" x14ac:dyDescent="0.25">
      <c r="F44" s="10">
        <v>-219</v>
      </c>
      <c r="G44" s="11">
        <v>43585</v>
      </c>
      <c r="H44" s="10" t="s">
        <v>0</v>
      </c>
      <c r="I44" s="12">
        <v>0.97799999999999998</v>
      </c>
      <c r="J44" s="10">
        <v>36312.720000000001</v>
      </c>
      <c r="K44" s="12">
        <f t="shared" si="0"/>
        <v>8.2474226804123783E-3</v>
      </c>
      <c r="L44" s="12">
        <f t="shared" si="0"/>
        <v>3.804521953964367E-4</v>
      </c>
      <c r="M44" s="10">
        <f t="shared" si="1"/>
        <v>8.4468114129220505E-4</v>
      </c>
      <c r="N44" s="12">
        <f t="shared" si="2"/>
        <v>7.402741539120173E-3</v>
      </c>
      <c r="O44" s="10"/>
      <c r="P44" s="10">
        <f t="shared" si="3"/>
        <v>0.81473018166779787</v>
      </c>
    </row>
    <row r="45" spans="6:16" x14ac:dyDescent="0.25">
      <c r="F45" s="10">
        <v>-218</v>
      </c>
      <c r="G45" s="11">
        <v>43587</v>
      </c>
      <c r="H45" s="10" t="s">
        <v>0</v>
      </c>
      <c r="I45" s="12">
        <v>0.97799999999999998</v>
      </c>
      <c r="J45" s="10">
        <v>36455.26</v>
      </c>
      <c r="K45" s="12">
        <f t="shared" si="0"/>
        <v>0</v>
      </c>
      <c r="L45" s="12">
        <f t="shared" si="0"/>
        <v>3.9253462698470637E-3</v>
      </c>
      <c r="M45" s="10">
        <f t="shared" si="1"/>
        <v>4.0413479943801813E-3</v>
      </c>
      <c r="N45" s="12">
        <f t="shared" si="2"/>
        <v>-4.0413479943801813E-3</v>
      </c>
      <c r="O45" s="10"/>
      <c r="P45" s="10">
        <f t="shared" si="3"/>
        <v>-0.44478226995285414</v>
      </c>
    </row>
    <row r="46" spans="6:16" x14ac:dyDescent="0.25">
      <c r="F46" s="10">
        <v>-217</v>
      </c>
      <c r="G46" s="11">
        <v>43588</v>
      </c>
      <c r="H46" s="10" t="s">
        <v>0</v>
      </c>
      <c r="I46" s="12">
        <v>0.97399999999999998</v>
      </c>
      <c r="J46" s="10">
        <v>36420.43</v>
      </c>
      <c r="K46" s="12">
        <f t="shared" si="0"/>
        <v>-4.0899795501022533E-3</v>
      </c>
      <c r="L46" s="12">
        <f t="shared" si="0"/>
        <v>-9.5541768183800486E-4</v>
      </c>
      <c r="M46" s="10">
        <f t="shared" si="1"/>
        <v>-3.5996161161031763E-4</v>
      </c>
      <c r="N46" s="12">
        <f t="shared" si="2"/>
        <v>-3.7300179384919356E-3</v>
      </c>
      <c r="O46" s="10"/>
      <c r="P46" s="10">
        <f t="shared" si="3"/>
        <v>-0.41051793806283077</v>
      </c>
    </row>
    <row r="47" spans="6:16" x14ac:dyDescent="0.25">
      <c r="F47" s="10">
        <v>-216</v>
      </c>
      <c r="G47" s="11">
        <v>43591</v>
      </c>
      <c r="H47" s="10" t="s">
        <v>0</v>
      </c>
      <c r="I47" s="12">
        <v>0.95399999999999996</v>
      </c>
      <c r="J47" s="10">
        <v>35890.89</v>
      </c>
      <c r="K47" s="12">
        <f t="shared" si="0"/>
        <v>-2.053388090349078E-2</v>
      </c>
      <c r="L47" s="12">
        <f t="shared" si="0"/>
        <v>-1.4539641624220277E-2</v>
      </c>
      <c r="M47" s="10">
        <f t="shared" si="1"/>
        <v>-1.2609760192197577E-2</v>
      </c>
      <c r="N47" s="12">
        <f t="shared" si="2"/>
        <v>-7.9241207112932029E-3</v>
      </c>
      <c r="O47" s="10"/>
      <c r="P47" s="10">
        <f t="shared" si="3"/>
        <v>-0.87211207801221957</v>
      </c>
    </row>
    <row r="48" spans="6:16" x14ac:dyDescent="0.25">
      <c r="F48" s="10">
        <v>-215</v>
      </c>
      <c r="G48" s="11">
        <v>43592</v>
      </c>
      <c r="H48" s="10" t="s">
        <v>0</v>
      </c>
      <c r="I48" s="12">
        <v>0.96</v>
      </c>
      <c r="J48" s="10">
        <v>36034.370000000003</v>
      </c>
      <c r="K48" s="12">
        <f t="shared" si="0"/>
        <v>6.2893081761006345E-3</v>
      </c>
      <c r="L48" s="12">
        <f t="shared" si="0"/>
        <v>3.9976718326016217E-3</v>
      </c>
      <c r="M48" s="10">
        <f t="shared" si="1"/>
        <v>4.1065687666325262E-3</v>
      </c>
      <c r="N48" s="12">
        <f t="shared" si="2"/>
        <v>2.1827394094681082E-3</v>
      </c>
      <c r="O48" s="10"/>
      <c r="P48" s="10">
        <f t="shared" si="3"/>
        <v>0.24022771377491217</v>
      </c>
    </row>
    <row r="49" spans="6:16" x14ac:dyDescent="0.25">
      <c r="F49" s="10">
        <v>-214</v>
      </c>
      <c r="G49" s="11">
        <v>43593</v>
      </c>
      <c r="H49" s="10" t="s">
        <v>0</v>
      </c>
      <c r="I49" s="12">
        <v>0.95</v>
      </c>
      <c r="J49" s="10">
        <v>35674.120000000003</v>
      </c>
      <c r="K49" s="12">
        <f t="shared" si="0"/>
        <v>-1.0416666666666676E-2</v>
      </c>
      <c r="L49" s="12">
        <f t="shared" si="0"/>
        <v>-9.9973997047818498E-3</v>
      </c>
      <c r="M49" s="10">
        <f t="shared" si="1"/>
        <v>-8.5137184268802932E-3</v>
      </c>
      <c r="N49" s="12">
        <f t="shared" si="2"/>
        <v>-1.9029482397863832E-3</v>
      </c>
      <c r="O49" s="10"/>
      <c r="P49" s="10">
        <f t="shared" si="3"/>
        <v>-0.20943448544197618</v>
      </c>
    </row>
    <row r="50" spans="6:16" x14ac:dyDescent="0.25">
      <c r="F50" s="10">
        <v>-213</v>
      </c>
      <c r="G50" s="11">
        <v>43594</v>
      </c>
      <c r="H50" s="10" t="s">
        <v>0</v>
      </c>
      <c r="I50" s="12">
        <v>0.96199999999999997</v>
      </c>
      <c r="J50" s="10">
        <v>35925.519999999997</v>
      </c>
      <c r="K50" s="12">
        <f t="shared" si="0"/>
        <v>1.2631578947368433E-2</v>
      </c>
      <c r="L50" s="12">
        <f t="shared" si="0"/>
        <v>7.0471254791987627E-3</v>
      </c>
      <c r="M50" s="10">
        <f t="shared" si="1"/>
        <v>6.8564640208697214E-3</v>
      </c>
      <c r="N50" s="12">
        <f t="shared" si="2"/>
        <v>5.7751149264987115E-3</v>
      </c>
      <c r="O50" s="10"/>
      <c r="P50" s="10">
        <f t="shared" si="3"/>
        <v>0.63559701609924391</v>
      </c>
    </row>
    <row r="51" spans="6:16" x14ac:dyDescent="0.25">
      <c r="F51" s="10">
        <v>-212</v>
      </c>
      <c r="G51" s="11">
        <v>43595</v>
      </c>
      <c r="H51" s="10" t="s">
        <v>0</v>
      </c>
      <c r="I51" s="12">
        <v>0.97</v>
      </c>
      <c r="J51" s="10">
        <v>36096.49</v>
      </c>
      <c r="K51" s="12">
        <f t="shared" si="0"/>
        <v>8.3160083160083234E-3</v>
      </c>
      <c r="L51" s="12">
        <f t="shared" si="0"/>
        <v>4.7590125348220755E-3</v>
      </c>
      <c r="M51" s="10">
        <f t="shared" si="1"/>
        <v>4.7931203350519633E-3</v>
      </c>
      <c r="N51" s="12">
        <f t="shared" si="2"/>
        <v>3.5228879809563601E-3</v>
      </c>
      <c r="O51" s="10"/>
      <c r="P51" s="10">
        <f t="shared" si="3"/>
        <v>0.38772165008762483</v>
      </c>
    </row>
    <row r="52" spans="6:16" x14ac:dyDescent="0.25">
      <c r="F52" s="10">
        <v>-211</v>
      </c>
      <c r="G52" s="11">
        <v>43598</v>
      </c>
      <c r="H52" s="10" t="s">
        <v>0</v>
      </c>
      <c r="I52" s="12">
        <v>0.96</v>
      </c>
      <c r="J52" s="10">
        <v>35847.83</v>
      </c>
      <c r="K52" s="12">
        <f t="shared" si="0"/>
        <v>-1.0309278350515474E-2</v>
      </c>
      <c r="L52" s="12">
        <f t="shared" si="0"/>
        <v>-6.888758436069441E-3</v>
      </c>
      <c r="M52" s="10">
        <f t="shared" si="1"/>
        <v>-5.7104497556226489E-3</v>
      </c>
      <c r="N52" s="12">
        <f t="shared" si="2"/>
        <v>-4.5988285948928252E-3</v>
      </c>
      <c r="O52" s="10"/>
      <c r="P52" s="10">
        <f t="shared" si="3"/>
        <v>-0.50613741365626663</v>
      </c>
    </row>
    <row r="53" spans="6:16" x14ac:dyDescent="0.25">
      <c r="F53" s="10">
        <v>-210</v>
      </c>
      <c r="G53" s="11">
        <v>43599</v>
      </c>
      <c r="H53" s="10" t="s">
        <v>0</v>
      </c>
      <c r="I53" s="12">
        <v>0.95</v>
      </c>
      <c r="J53" s="10">
        <v>35597.919999999998</v>
      </c>
      <c r="K53" s="12">
        <f t="shared" si="0"/>
        <v>-1.0416666666666676E-2</v>
      </c>
      <c r="L53" s="12">
        <f t="shared" si="0"/>
        <v>-6.9714122165833604E-3</v>
      </c>
      <c r="M53" s="10">
        <f t="shared" si="1"/>
        <v>-5.7849841690358903E-3</v>
      </c>
      <c r="N53" s="12">
        <f t="shared" si="2"/>
        <v>-4.6316824976307862E-3</v>
      </c>
      <c r="O53" s="10"/>
      <c r="P53" s="10">
        <f t="shared" si="3"/>
        <v>-0.50975324517013798</v>
      </c>
    </row>
    <row r="54" spans="6:16" x14ac:dyDescent="0.25">
      <c r="F54" s="10">
        <v>-209</v>
      </c>
      <c r="G54" s="11">
        <v>43600</v>
      </c>
      <c r="H54" s="10" t="s">
        <v>0</v>
      </c>
      <c r="I54" s="12">
        <v>0.96</v>
      </c>
      <c r="J54" s="10">
        <v>35827.910000000003</v>
      </c>
      <c r="K54" s="12">
        <f t="shared" si="0"/>
        <v>1.0526315789473694E-2</v>
      </c>
      <c r="L54" s="12">
        <f t="shared" si="0"/>
        <v>6.4607707416614582E-3</v>
      </c>
      <c r="M54" s="10">
        <f t="shared" si="1"/>
        <v>6.3277089398234461E-3</v>
      </c>
      <c r="N54" s="12">
        <f t="shared" si="2"/>
        <v>4.1986068496502483E-3</v>
      </c>
      <c r="O54" s="10"/>
      <c r="P54" s="10">
        <f t="shared" si="3"/>
        <v>0.46208984918495027</v>
      </c>
    </row>
    <row r="55" spans="6:16" x14ac:dyDescent="0.25">
      <c r="F55" s="10">
        <v>-208</v>
      </c>
      <c r="G55" s="11">
        <v>43601</v>
      </c>
      <c r="H55" s="10" t="s">
        <v>0</v>
      </c>
      <c r="I55" s="12">
        <v>0.97199999999999998</v>
      </c>
      <c r="J55" s="10">
        <v>35846.36</v>
      </c>
      <c r="K55" s="12">
        <f t="shared" si="0"/>
        <v>1.2500000000000011E-2</v>
      </c>
      <c r="L55" s="12">
        <f t="shared" si="0"/>
        <v>5.1496165977856618E-4</v>
      </c>
      <c r="M55" s="10">
        <f t="shared" si="1"/>
        <v>9.6597727516430326E-4</v>
      </c>
      <c r="N55" s="12">
        <f t="shared" si="2"/>
        <v>1.1534022724835708E-2</v>
      </c>
      <c r="O55" s="10"/>
      <c r="P55" s="10">
        <f t="shared" si="3"/>
        <v>1.269410309721926</v>
      </c>
    </row>
    <row r="56" spans="6:16" x14ac:dyDescent="0.25">
      <c r="F56" s="10">
        <v>-207</v>
      </c>
      <c r="G56" s="11">
        <v>43602</v>
      </c>
      <c r="H56" s="10" t="s">
        <v>0</v>
      </c>
      <c r="I56" s="12">
        <v>0.97799999999999998</v>
      </c>
      <c r="J56" s="10">
        <v>35985.58</v>
      </c>
      <c r="K56" s="12">
        <f t="shared" si="0"/>
        <v>6.1728395061728452E-3</v>
      </c>
      <c r="L56" s="12">
        <f t="shared" si="0"/>
        <v>3.8837974064870511E-3</v>
      </c>
      <c r="M56" s="10">
        <f t="shared" si="1"/>
        <v>4.0038806197571419E-3</v>
      </c>
      <c r="N56" s="12">
        <f t="shared" si="2"/>
        <v>2.1689588864157033E-3</v>
      </c>
      <c r="O56" s="10"/>
      <c r="P56" s="10">
        <f t="shared" si="3"/>
        <v>0.23871105835872192</v>
      </c>
    </row>
    <row r="57" spans="6:16" x14ac:dyDescent="0.25">
      <c r="F57" s="10">
        <v>-206</v>
      </c>
      <c r="G57" s="11">
        <v>43605</v>
      </c>
      <c r="H57" s="10" t="s">
        <v>0</v>
      </c>
      <c r="I57" s="12">
        <v>0.97399999999999998</v>
      </c>
      <c r="J57" s="10">
        <v>35842.89</v>
      </c>
      <c r="K57" s="12">
        <f t="shared" si="0"/>
        <v>-4.0899795501022533E-3</v>
      </c>
      <c r="L57" s="12">
        <f t="shared" si="0"/>
        <v>-3.9651993937572308E-3</v>
      </c>
      <c r="M57" s="10">
        <f t="shared" si="1"/>
        <v>-3.0740820427020811E-3</v>
      </c>
      <c r="N57" s="12">
        <f t="shared" si="2"/>
        <v>-1.0158975074001722E-3</v>
      </c>
      <c r="O57" s="10"/>
      <c r="P57" s="10">
        <f t="shared" si="3"/>
        <v>-0.11180754540545212</v>
      </c>
    </row>
    <row r="58" spans="6:16" x14ac:dyDescent="0.25">
      <c r="F58" s="10">
        <v>-205</v>
      </c>
      <c r="G58" s="11">
        <v>43606</v>
      </c>
      <c r="H58" s="10" t="s">
        <v>0</v>
      </c>
      <c r="I58" s="12">
        <v>0.95799999999999996</v>
      </c>
      <c r="J58" s="10">
        <v>35693.269999999997</v>
      </c>
      <c r="K58" s="12">
        <f t="shared" si="0"/>
        <v>-1.6427104722792622E-2</v>
      </c>
      <c r="L58" s="12">
        <f t="shared" si="0"/>
        <v>-4.1743285767415136E-3</v>
      </c>
      <c r="M58" s="10">
        <f t="shared" si="1"/>
        <v>-3.26266774180025E-3</v>
      </c>
      <c r="N58" s="12">
        <f t="shared" si="2"/>
        <v>-1.3164436980992372E-2</v>
      </c>
      <c r="O58" s="10"/>
      <c r="P58" s="10">
        <f t="shared" si="3"/>
        <v>-1.448850277481514</v>
      </c>
    </row>
    <row r="59" spans="6:16" x14ac:dyDescent="0.25">
      <c r="F59" s="10">
        <v>-204</v>
      </c>
      <c r="G59" s="11">
        <v>43607</v>
      </c>
      <c r="H59" s="10" t="s">
        <v>0</v>
      </c>
      <c r="I59" s="12">
        <v>0.97</v>
      </c>
      <c r="J59" s="10">
        <v>35867.660000000003</v>
      </c>
      <c r="K59" s="12">
        <f t="shared" si="0"/>
        <v>1.2526096033402934E-2</v>
      </c>
      <c r="L59" s="12">
        <f t="shared" si="0"/>
        <v>4.8857949972083451E-3</v>
      </c>
      <c r="M59" s="10">
        <f t="shared" si="1"/>
        <v>4.9074485170938677E-3</v>
      </c>
      <c r="N59" s="12">
        <f t="shared" si="2"/>
        <v>7.6186475163090659E-3</v>
      </c>
      <c r="O59" s="10"/>
      <c r="P59" s="10">
        <f t="shared" si="3"/>
        <v>0.8384923399288543</v>
      </c>
    </row>
    <row r="60" spans="6:16" x14ac:dyDescent="0.25">
      <c r="F60" s="10">
        <v>-203</v>
      </c>
      <c r="G60" s="11">
        <v>43608</v>
      </c>
      <c r="H60" s="10" t="s">
        <v>0</v>
      </c>
      <c r="I60" s="12">
        <v>0.96799999999999997</v>
      </c>
      <c r="J60" s="10">
        <v>35727.53</v>
      </c>
      <c r="K60" s="12">
        <f t="shared" si="0"/>
        <v>-2.0618556701030946E-3</v>
      </c>
      <c r="L60" s="12">
        <f t="shared" si="0"/>
        <v>-3.9068620590248888E-3</v>
      </c>
      <c r="M60" s="10">
        <f t="shared" si="1"/>
        <v>-3.0214753863902766E-3</v>
      </c>
      <c r="N60" s="12">
        <f t="shared" si="2"/>
        <v>9.5961971628718201E-4</v>
      </c>
      <c r="O60" s="10"/>
      <c r="P60" s="10">
        <f t="shared" si="3"/>
        <v>0.10561372994734844</v>
      </c>
    </row>
    <row r="61" spans="6:16" x14ac:dyDescent="0.25">
      <c r="F61" s="10">
        <v>-202</v>
      </c>
      <c r="G61" s="11">
        <v>43609</v>
      </c>
      <c r="H61" s="10" t="s">
        <v>0</v>
      </c>
      <c r="I61" s="12">
        <v>0.96399999999999997</v>
      </c>
      <c r="J61" s="10">
        <v>35662.25</v>
      </c>
      <c r="K61" s="12">
        <f t="shared" si="0"/>
        <v>-4.1322314049586813E-3</v>
      </c>
      <c r="L61" s="12">
        <f t="shared" si="0"/>
        <v>-1.8271624150899555E-3</v>
      </c>
      <c r="M61" s="10">
        <f t="shared" si="1"/>
        <v>-1.1460718407495052E-3</v>
      </c>
      <c r="N61" s="12">
        <f t="shared" si="2"/>
        <v>-2.9861595642091763E-3</v>
      </c>
      <c r="O61" s="10"/>
      <c r="P61" s="10">
        <f t="shared" si="3"/>
        <v>-0.32865044813199434</v>
      </c>
    </row>
    <row r="62" spans="6:16" x14ac:dyDescent="0.25">
      <c r="F62" s="10">
        <v>-201</v>
      </c>
      <c r="G62" s="11">
        <v>43612</v>
      </c>
      <c r="H62" s="10" t="s">
        <v>0</v>
      </c>
      <c r="I62" s="12">
        <v>0.96599999999999997</v>
      </c>
      <c r="J62" s="10">
        <v>35371.760000000002</v>
      </c>
      <c r="K62" s="12">
        <f t="shared" si="0"/>
        <v>2.0746887966804997E-3</v>
      </c>
      <c r="L62" s="12">
        <f t="shared" si="0"/>
        <v>-8.1455881218935426E-3</v>
      </c>
      <c r="M62" s="10">
        <f t="shared" si="1"/>
        <v>-6.843816708843535E-3</v>
      </c>
      <c r="N62" s="12">
        <f t="shared" si="2"/>
        <v>8.9185055055240343E-3</v>
      </c>
      <c r="O62" s="10"/>
      <c r="P62" s="10">
        <f t="shared" si="3"/>
        <v>0.98155197940146477</v>
      </c>
    </row>
    <row r="63" spans="6:16" x14ac:dyDescent="0.25">
      <c r="F63" s="10">
        <v>-200</v>
      </c>
      <c r="G63" s="11">
        <v>43613</v>
      </c>
      <c r="H63" s="10" t="s">
        <v>0</v>
      </c>
      <c r="I63" s="12">
        <v>0.98599999999999999</v>
      </c>
      <c r="J63" s="10">
        <v>35901.019999999997</v>
      </c>
      <c r="K63" s="12">
        <f t="shared" si="0"/>
        <v>2.0703933747412029E-2</v>
      </c>
      <c r="L63" s="12">
        <f t="shared" si="0"/>
        <v>1.496278387052255E-2</v>
      </c>
      <c r="M63" s="10">
        <f t="shared" si="1"/>
        <v>1.3994539875458949E-2</v>
      </c>
      <c r="N63" s="12">
        <f t="shared" si="2"/>
        <v>6.7093938719530802E-3</v>
      </c>
      <c r="O63" s="10"/>
      <c r="P63" s="10">
        <f t="shared" si="3"/>
        <v>0.73842179404615904</v>
      </c>
    </row>
    <row r="64" spans="6:16" x14ac:dyDescent="0.25">
      <c r="F64" s="10">
        <v>-199</v>
      </c>
      <c r="G64" s="11">
        <v>43614</v>
      </c>
      <c r="H64" s="10" t="s">
        <v>0</v>
      </c>
      <c r="I64" s="12">
        <v>0.99199999999999999</v>
      </c>
      <c r="J64" s="10">
        <v>36068.019999999997</v>
      </c>
      <c r="K64" s="12">
        <f t="shared" si="0"/>
        <v>6.0851926977687678E-3</v>
      </c>
      <c r="L64" s="12">
        <f t="shared" si="0"/>
        <v>4.6516784202788675E-3</v>
      </c>
      <c r="M64" s="10">
        <f t="shared" si="1"/>
        <v>4.6963300222923367E-3</v>
      </c>
      <c r="N64" s="12">
        <f t="shared" si="2"/>
        <v>1.3888626754764311E-3</v>
      </c>
      <c r="O64" s="10"/>
      <c r="P64" s="10">
        <f t="shared" si="3"/>
        <v>0.15285530825611165</v>
      </c>
    </row>
    <row r="65" spans="6:16" x14ac:dyDescent="0.25">
      <c r="F65" s="10">
        <v>-198</v>
      </c>
      <c r="G65" s="11">
        <v>43615</v>
      </c>
      <c r="H65" s="10" t="s">
        <v>0</v>
      </c>
      <c r="I65" s="12">
        <v>1.0149999999999999</v>
      </c>
      <c r="J65" s="10">
        <v>37393.58</v>
      </c>
      <c r="K65" s="12">
        <f t="shared" si="0"/>
        <v>2.3185483870967652E-2</v>
      </c>
      <c r="L65" s="12">
        <f t="shared" si="0"/>
        <v>3.6751670870760443E-2</v>
      </c>
      <c r="M65" s="10">
        <f t="shared" si="1"/>
        <v>3.3643029047913088E-2</v>
      </c>
      <c r="N65" s="12">
        <f t="shared" si="2"/>
        <v>-1.0457545176945436E-2</v>
      </c>
      <c r="O65" s="10"/>
      <c r="P65" s="10">
        <f t="shared" si="3"/>
        <v>-1.1509354523303514</v>
      </c>
    </row>
    <row r="66" spans="6:16" x14ac:dyDescent="0.25">
      <c r="F66" s="10">
        <v>-197</v>
      </c>
      <c r="G66" s="11">
        <v>43616</v>
      </c>
      <c r="H66" s="10" t="s">
        <v>0</v>
      </c>
      <c r="I66" s="12">
        <v>1.0349999999999999</v>
      </c>
      <c r="J66" s="10">
        <v>38155.07</v>
      </c>
      <c r="K66" s="12">
        <f t="shared" si="0"/>
        <v>1.9704433497536967E-2</v>
      </c>
      <c r="L66" s="12">
        <f t="shared" si="0"/>
        <v>2.0364190858430723E-2</v>
      </c>
      <c r="M66" s="10">
        <f t="shared" si="1"/>
        <v>1.8865347949169789E-2</v>
      </c>
      <c r="N66" s="12">
        <f t="shared" si="2"/>
        <v>8.3908554836717789E-4</v>
      </c>
      <c r="O66" s="10"/>
      <c r="P66" s="10">
        <f t="shared" si="3"/>
        <v>9.2347992651552829E-2</v>
      </c>
    </row>
    <row r="67" spans="6:16" x14ac:dyDescent="0.25">
      <c r="F67" s="10">
        <v>-196</v>
      </c>
      <c r="G67" s="11">
        <v>43619</v>
      </c>
      <c r="H67" s="10" t="s">
        <v>0</v>
      </c>
      <c r="I67" s="12">
        <v>1.075</v>
      </c>
      <c r="J67" s="10">
        <v>38796.28</v>
      </c>
      <c r="K67" s="12">
        <f t="shared" si="0"/>
        <v>3.8647342995169122E-2</v>
      </c>
      <c r="L67" s="12">
        <f t="shared" si="0"/>
        <v>1.6805368198774085E-2</v>
      </c>
      <c r="M67" s="10">
        <f t="shared" si="1"/>
        <v>1.565612076403709E-2</v>
      </c>
      <c r="N67" s="12">
        <f t="shared" si="2"/>
        <v>2.2991222231132032E-2</v>
      </c>
      <c r="O67" s="10"/>
      <c r="P67" s="10">
        <f t="shared" si="3"/>
        <v>2.5303656174062774</v>
      </c>
    </row>
    <row r="68" spans="6:16" x14ac:dyDescent="0.25">
      <c r="F68" s="10">
        <v>-195</v>
      </c>
      <c r="G68" s="11">
        <v>43620</v>
      </c>
      <c r="H68" s="10" t="s">
        <v>0</v>
      </c>
      <c r="I68" s="12">
        <v>1.06</v>
      </c>
      <c r="J68" s="10">
        <v>38439.46</v>
      </c>
      <c r="K68" s="12">
        <f t="shared" ref="K68:L131" si="4">(I68-I67)/I67</f>
        <v>-1.3953488372092933E-2</v>
      </c>
      <c r="L68" s="12">
        <f t="shared" si="4"/>
        <v>-9.1972735530313661E-3</v>
      </c>
      <c r="M68" s="10">
        <f t="shared" si="1"/>
        <v>-7.7921914379572186E-3</v>
      </c>
      <c r="N68" s="12">
        <f t="shared" si="2"/>
        <v>-6.1612969341357142E-3</v>
      </c>
      <c r="O68" s="10"/>
      <c r="P68" s="10">
        <f t="shared" si="3"/>
        <v>-0.67809939654522189</v>
      </c>
    </row>
    <row r="69" spans="6:16" x14ac:dyDescent="0.25">
      <c r="F69" s="10">
        <v>-194</v>
      </c>
      <c r="G69" s="11">
        <v>43621</v>
      </c>
      <c r="H69" s="10" t="s">
        <v>0</v>
      </c>
      <c r="I69" s="12">
        <v>1.0900000000000001</v>
      </c>
      <c r="J69" s="10">
        <v>38893.67</v>
      </c>
      <c r="K69" s="12">
        <f t="shared" si="4"/>
        <v>2.8301886792452855E-2</v>
      </c>
      <c r="L69" s="12">
        <f t="shared" si="4"/>
        <v>1.1816242996129475E-2</v>
      </c>
      <c r="M69" s="10">
        <f t="shared" si="1"/>
        <v>1.1157094608037915E-2</v>
      </c>
      <c r="N69" s="12">
        <f t="shared" si="2"/>
        <v>1.7144792184414941E-2</v>
      </c>
      <c r="O69" s="10"/>
      <c r="P69" s="10">
        <f t="shared" si="3"/>
        <v>1.8869198089989223</v>
      </c>
    </row>
    <row r="70" spans="6:16" x14ac:dyDescent="0.25">
      <c r="F70" s="10">
        <v>-193</v>
      </c>
      <c r="G70" s="11">
        <v>43622</v>
      </c>
      <c r="H70" s="10" t="s">
        <v>0</v>
      </c>
      <c r="I70" s="12">
        <v>1.1000000000000001</v>
      </c>
      <c r="J70" s="10">
        <v>38873.61</v>
      </c>
      <c r="K70" s="12">
        <f t="shared" si="4"/>
        <v>9.174311926605512E-3</v>
      </c>
      <c r="L70" s="12">
        <f t="shared" si="4"/>
        <v>-5.1576516178590689E-4</v>
      </c>
      <c r="M70" s="10">
        <f t="shared" si="1"/>
        <v>3.6502318823187628E-5</v>
      </c>
      <c r="N70" s="12">
        <f t="shared" si="2"/>
        <v>9.1378096077823247E-3</v>
      </c>
      <c r="O70" s="10"/>
      <c r="P70" s="10">
        <f t="shared" si="3"/>
        <v>1.0056881281686723</v>
      </c>
    </row>
    <row r="71" spans="6:16" x14ac:dyDescent="0.25">
      <c r="F71" s="10">
        <v>-192</v>
      </c>
      <c r="G71" s="11">
        <v>43623</v>
      </c>
      <c r="H71" s="10" t="s">
        <v>0</v>
      </c>
      <c r="I71" s="12">
        <v>1.03</v>
      </c>
      <c r="J71" s="10">
        <v>37835.230000000003</v>
      </c>
      <c r="K71" s="12">
        <f t="shared" si="4"/>
        <v>-6.3636363636363685E-2</v>
      </c>
      <c r="L71" s="12">
        <f t="shared" si="4"/>
        <v>-2.671169464322962E-2</v>
      </c>
      <c r="M71" s="10">
        <f t="shared" si="1"/>
        <v>-2.358611028974646E-2</v>
      </c>
      <c r="N71" s="12">
        <f t="shared" si="2"/>
        <v>-4.0050253346617229E-2</v>
      </c>
      <c r="O71" s="10"/>
      <c r="P71" s="10">
        <f t="shared" si="3"/>
        <v>-4.4078467433308397</v>
      </c>
    </row>
    <row r="72" spans="6:16" x14ac:dyDescent="0.25">
      <c r="F72" s="10">
        <v>-191</v>
      </c>
      <c r="G72" s="11">
        <v>43626</v>
      </c>
      <c r="H72" s="10" t="s">
        <v>0</v>
      </c>
      <c r="I72" s="12">
        <v>1.0149999999999999</v>
      </c>
      <c r="J72" s="10">
        <v>37925.64</v>
      </c>
      <c r="K72" s="12">
        <f t="shared" si="4"/>
        <v>-1.4563106796116625E-2</v>
      </c>
      <c r="L72" s="12">
        <f t="shared" si="4"/>
        <v>2.3895718355616234E-3</v>
      </c>
      <c r="M72" s="10">
        <f t="shared" si="1"/>
        <v>2.6564380013612676E-3</v>
      </c>
      <c r="N72" s="12">
        <f t="shared" si="2"/>
        <v>-1.7219544797477893E-2</v>
      </c>
      <c r="O72" s="10"/>
      <c r="P72" s="10">
        <f t="shared" si="3"/>
        <v>-1.8951469245478141</v>
      </c>
    </row>
    <row r="73" spans="6:16" x14ac:dyDescent="0.25">
      <c r="F73" s="10">
        <v>-190</v>
      </c>
      <c r="G73" s="11">
        <v>43627</v>
      </c>
      <c r="H73" s="10" t="s">
        <v>0</v>
      </c>
      <c r="I73" s="12">
        <v>1.02</v>
      </c>
      <c r="J73" s="10">
        <v>38079.08</v>
      </c>
      <c r="K73" s="12">
        <f t="shared" si="4"/>
        <v>4.926108374384351E-3</v>
      </c>
      <c r="L73" s="12">
        <f t="shared" si="4"/>
        <v>4.04581175162772E-3</v>
      </c>
      <c r="M73" s="10">
        <f t="shared" si="1"/>
        <v>4.1499797346978883E-3</v>
      </c>
      <c r="N73" s="12">
        <f t="shared" si="2"/>
        <v>7.7612863968646272E-4</v>
      </c>
      <c r="O73" s="10"/>
      <c r="P73" s="10">
        <f t="shared" si="3"/>
        <v>8.5419087545840031E-2</v>
      </c>
    </row>
    <row r="74" spans="6:16" x14ac:dyDescent="0.25">
      <c r="F74" s="10">
        <v>-189</v>
      </c>
      <c r="G74" s="11">
        <v>43628</v>
      </c>
      <c r="H74" s="10" t="s">
        <v>0</v>
      </c>
      <c r="I74" s="12">
        <v>1.02</v>
      </c>
      <c r="J74" s="10">
        <v>38320.230000000003</v>
      </c>
      <c r="K74" s="12">
        <f t="shared" si="4"/>
        <v>0</v>
      </c>
      <c r="L74" s="12">
        <f t="shared" si="4"/>
        <v>6.3328735883325295E-3</v>
      </c>
      <c r="M74" s="10">
        <f t="shared" si="1"/>
        <v>6.2123755667905E-3</v>
      </c>
      <c r="N74" s="12">
        <f t="shared" si="2"/>
        <v>-6.2123755667905E-3</v>
      </c>
      <c r="O74" s="10"/>
      <c r="P74" s="10">
        <f t="shared" si="3"/>
        <v>-0.68372100354612253</v>
      </c>
    </row>
    <row r="75" spans="6:16" x14ac:dyDescent="0.25">
      <c r="F75" s="10">
        <v>-188</v>
      </c>
      <c r="G75" s="11">
        <v>43629</v>
      </c>
      <c r="H75" s="10" t="s">
        <v>0</v>
      </c>
      <c r="I75" s="12">
        <v>1.0149999999999999</v>
      </c>
      <c r="J75" s="10">
        <v>38310.120000000003</v>
      </c>
      <c r="K75" s="12">
        <f t="shared" si="4"/>
        <v>-4.9019607843138382E-3</v>
      </c>
      <c r="L75" s="12">
        <f t="shared" si="4"/>
        <v>-2.6382931417688729E-4</v>
      </c>
      <c r="M75" s="10">
        <f t="shared" si="1"/>
        <v>2.6368963563495646E-4</v>
      </c>
      <c r="N75" s="12">
        <f t="shared" si="2"/>
        <v>-5.1656504199487944E-3</v>
      </c>
      <c r="O75" s="10"/>
      <c r="P75" s="10">
        <f t="shared" si="3"/>
        <v>-0.56852063290830734</v>
      </c>
    </row>
    <row r="76" spans="6:16" x14ac:dyDescent="0.25">
      <c r="F76" s="10">
        <v>-187</v>
      </c>
      <c r="G76" s="11">
        <v>43630</v>
      </c>
      <c r="H76" s="10" t="s">
        <v>0</v>
      </c>
      <c r="I76" s="12">
        <v>1.01</v>
      </c>
      <c r="J76" s="10">
        <v>38228.11</v>
      </c>
      <c r="K76" s="12">
        <f t="shared" si="4"/>
        <v>-4.9261083743841316E-3</v>
      </c>
      <c r="L76" s="12">
        <f t="shared" si="4"/>
        <v>-2.1406876303180994E-3</v>
      </c>
      <c r="M76" s="10">
        <f t="shared" si="1"/>
        <v>-1.4287983883071789E-3</v>
      </c>
      <c r="N76" s="12">
        <f t="shared" si="2"/>
        <v>-3.4973099860769524E-3</v>
      </c>
      <c r="O76" s="10"/>
      <c r="P76" s="10">
        <f t="shared" si="3"/>
        <v>-0.38490658970699798</v>
      </c>
    </row>
    <row r="77" spans="6:16" x14ac:dyDescent="0.25">
      <c r="F77" s="10">
        <v>-186</v>
      </c>
      <c r="G77" s="11">
        <v>43634</v>
      </c>
      <c r="H77" s="10" t="s">
        <v>0</v>
      </c>
      <c r="I77" s="12">
        <v>1.0049999999999999</v>
      </c>
      <c r="J77" s="10">
        <v>38172.42</v>
      </c>
      <c r="K77" s="12">
        <f t="shared" si="4"/>
        <v>-4.950495049505065E-3</v>
      </c>
      <c r="L77" s="12">
        <f t="shared" si="4"/>
        <v>-1.4567814103287431E-3</v>
      </c>
      <c r="M77" s="10">
        <f t="shared" si="1"/>
        <v>-8.1207464476359221E-4</v>
      </c>
      <c r="N77" s="12">
        <f t="shared" si="2"/>
        <v>-4.1384204047414733E-3</v>
      </c>
      <c r="O77" s="10"/>
      <c r="P77" s="10">
        <f t="shared" si="3"/>
        <v>-0.45546585550161911</v>
      </c>
    </row>
    <row r="78" spans="6:16" x14ac:dyDescent="0.25">
      <c r="F78" s="10">
        <v>-185</v>
      </c>
      <c r="G78" s="11">
        <v>43635</v>
      </c>
      <c r="H78" s="10" t="s">
        <v>0</v>
      </c>
      <c r="I78" s="12">
        <v>1.02</v>
      </c>
      <c r="J78" s="10">
        <v>38354.949999999997</v>
      </c>
      <c r="K78" s="12">
        <f t="shared" si="4"/>
        <v>1.4925373134328483E-2</v>
      </c>
      <c r="L78" s="12">
        <f t="shared" si="4"/>
        <v>4.7817246064042794E-3</v>
      </c>
      <c r="M78" s="10">
        <f t="shared" ref="M78:M141" si="5">$G$4+$G$5*L78</f>
        <v>4.813601321187788E-3</v>
      </c>
      <c r="N78" s="12">
        <f t="shared" ref="N78:N141" si="6">K78-M78</f>
        <v>1.0111771813140696E-2</v>
      </c>
      <c r="O78" s="10"/>
      <c r="P78" s="10">
        <f t="shared" ref="P78:P141" si="7">N78/$G$7</f>
        <v>1.1128803623316259</v>
      </c>
    </row>
    <row r="79" spans="6:16" x14ac:dyDescent="0.25">
      <c r="F79" s="10">
        <v>-184</v>
      </c>
      <c r="G79" s="11">
        <v>43636</v>
      </c>
      <c r="H79" s="10" t="s">
        <v>0</v>
      </c>
      <c r="I79" s="12">
        <v>1.04</v>
      </c>
      <c r="J79" s="10">
        <v>38527.879999999997</v>
      </c>
      <c r="K79" s="12">
        <f t="shared" si="4"/>
        <v>1.9607843137254919E-2</v>
      </c>
      <c r="L79" s="12">
        <f t="shared" si="4"/>
        <v>4.5086748907246735E-3</v>
      </c>
      <c r="M79" s="10">
        <f t="shared" si="5"/>
        <v>4.5673742246860787E-3</v>
      </c>
      <c r="N79" s="12">
        <f t="shared" si="6"/>
        <v>1.5040468912568841E-2</v>
      </c>
      <c r="O79" s="10"/>
      <c r="P79" s="10">
        <f t="shared" si="7"/>
        <v>1.6553224105893174</v>
      </c>
    </row>
    <row r="80" spans="6:16" x14ac:dyDescent="0.25">
      <c r="F80" s="10">
        <v>-183</v>
      </c>
      <c r="G80" s="11">
        <v>43637</v>
      </c>
      <c r="H80" s="10" t="s">
        <v>0</v>
      </c>
      <c r="I80" s="12">
        <v>1.0549999999999999</v>
      </c>
      <c r="J80" s="10">
        <v>38696.58</v>
      </c>
      <c r="K80" s="12">
        <f t="shared" si="4"/>
        <v>1.4423076923076828E-2</v>
      </c>
      <c r="L80" s="12">
        <f t="shared" si="4"/>
        <v>4.3786473587439636E-3</v>
      </c>
      <c r="M80" s="10">
        <f t="shared" si="5"/>
        <v>4.4501197474740937E-3</v>
      </c>
      <c r="N80" s="12">
        <f t="shared" si="6"/>
        <v>9.9729571756027348E-3</v>
      </c>
      <c r="O80" s="10"/>
      <c r="P80" s="10">
        <f t="shared" si="7"/>
        <v>1.0976027149543959</v>
      </c>
    </row>
    <row r="81" spans="6:16" x14ac:dyDescent="0.25">
      <c r="F81" s="10">
        <v>-182</v>
      </c>
      <c r="G81" s="11">
        <v>43640</v>
      </c>
      <c r="H81" s="10" t="s">
        <v>0</v>
      </c>
      <c r="I81" s="12">
        <v>1.02</v>
      </c>
      <c r="J81" s="10">
        <v>38191.35</v>
      </c>
      <c r="K81" s="12">
        <f t="shared" si="4"/>
        <v>-3.3175355450236893E-2</v>
      </c>
      <c r="L81" s="12">
        <f t="shared" si="4"/>
        <v>-1.305619256275369E-2</v>
      </c>
      <c r="M81" s="10">
        <f t="shared" si="5"/>
        <v>-1.1272035469415949E-2</v>
      </c>
      <c r="N81" s="12">
        <f t="shared" si="6"/>
        <v>-2.1903319980820943E-2</v>
      </c>
      <c r="O81" s="10"/>
      <c r="P81" s="10">
        <f t="shared" si="7"/>
        <v>-2.4106333812679748</v>
      </c>
    </row>
    <row r="82" spans="6:16" x14ac:dyDescent="0.25">
      <c r="F82" s="10">
        <v>-181</v>
      </c>
      <c r="G82" s="11">
        <v>43641</v>
      </c>
      <c r="H82" s="10" t="s">
        <v>0</v>
      </c>
      <c r="I82" s="12">
        <v>1.03</v>
      </c>
      <c r="J82" s="10">
        <v>38272.79</v>
      </c>
      <c r="K82" s="12">
        <f t="shared" si="4"/>
        <v>9.8039215686274595E-3</v>
      </c>
      <c r="L82" s="12">
        <f t="shared" si="4"/>
        <v>2.1324200375216463E-3</v>
      </c>
      <c r="M82" s="10">
        <f t="shared" si="5"/>
        <v>2.4245471149928893E-3</v>
      </c>
      <c r="N82" s="12">
        <f t="shared" si="6"/>
        <v>7.3793744536345702E-3</v>
      </c>
      <c r="O82" s="10"/>
      <c r="P82" s="10">
        <f t="shared" si="7"/>
        <v>0.81215844933024084</v>
      </c>
    </row>
    <row r="83" spans="6:16" x14ac:dyDescent="0.25">
      <c r="F83" s="10">
        <v>-180</v>
      </c>
      <c r="G83" s="11">
        <v>43642</v>
      </c>
      <c r="H83" s="10" t="s">
        <v>0</v>
      </c>
      <c r="I83" s="12">
        <v>1.0449999999999999</v>
      </c>
      <c r="J83" s="10">
        <v>38451.129999999997</v>
      </c>
      <c r="K83" s="12">
        <f t="shared" si="4"/>
        <v>1.456310679611641E-2</v>
      </c>
      <c r="L83" s="12">
        <f t="shared" si="4"/>
        <v>4.6597073273204406E-3</v>
      </c>
      <c r="M83" s="10">
        <f t="shared" si="5"/>
        <v>4.7035702219900668E-3</v>
      </c>
      <c r="N83" s="12">
        <f t="shared" si="6"/>
        <v>9.8595365741263423E-3</v>
      </c>
      <c r="O83" s="10"/>
      <c r="P83" s="10">
        <f t="shared" si="7"/>
        <v>1.0851198818367729</v>
      </c>
    </row>
    <row r="84" spans="6:16" x14ac:dyDescent="0.25">
      <c r="F84" s="10">
        <v>-179</v>
      </c>
      <c r="G84" s="11">
        <v>43643</v>
      </c>
      <c r="H84" s="10" t="s">
        <v>0</v>
      </c>
      <c r="I84" s="12">
        <v>1.0549999999999999</v>
      </c>
      <c r="J84" s="10">
        <v>38659.61</v>
      </c>
      <c r="K84" s="12">
        <f t="shared" si="4"/>
        <v>9.5693779904306303E-3</v>
      </c>
      <c r="L84" s="12">
        <f t="shared" si="4"/>
        <v>5.4219472873749926E-3</v>
      </c>
      <c r="M84" s="10">
        <f t="shared" si="5"/>
        <v>5.3909327110323122E-3</v>
      </c>
      <c r="N84" s="12">
        <f t="shared" si="6"/>
        <v>4.1784452793983181E-3</v>
      </c>
      <c r="O84" s="10"/>
      <c r="P84" s="10">
        <f t="shared" si="7"/>
        <v>0.45987090911967066</v>
      </c>
    </row>
    <row r="85" spans="6:16" x14ac:dyDescent="0.25">
      <c r="F85" s="10">
        <v>-178</v>
      </c>
      <c r="G85" s="11">
        <v>43644</v>
      </c>
      <c r="H85" s="10" t="s">
        <v>0</v>
      </c>
      <c r="I85" s="12">
        <v>1.07</v>
      </c>
      <c r="J85" s="10">
        <v>38801.360000000001</v>
      </c>
      <c r="K85" s="12">
        <f t="shared" si="4"/>
        <v>1.4218009478673105E-2</v>
      </c>
      <c r="L85" s="12">
        <f t="shared" si="4"/>
        <v>3.6666174335436906E-3</v>
      </c>
      <c r="M85" s="10">
        <f t="shared" si="5"/>
        <v>3.8080349876785085E-3</v>
      </c>
      <c r="N85" s="12">
        <f t="shared" si="6"/>
        <v>1.0409974490994596E-2</v>
      </c>
      <c r="O85" s="10"/>
      <c r="P85" s="10">
        <f t="shared" si="7"/>
        <v>1.1456999225739801</v>
      </c>
    </row>
    <row r="86" spans="6:16" x14ac:dyDescent="0.25">
      <c r="F86" s="10">
        <v>-177</v>
      </c>
      <c r="G86" s="11">
        <v>43647</v>
      </c>
      <c r="H86" s="10" t="s">
        <v>0</v>
      </c>
      <c r="I86" s="12">
        <v>1.05</v>
      </c>
      <c r="J86" s="10">
        <v>38613.4</v>
      </c>
      <c r="K86" s="12">
        <f t="shared" si="4"/>
        <v>-1.8691588785046745E-2</v>
      </c>
      <c r="L86" s="12">
        <f t="shared" si="4"/>
        <v>-4.8441601016046632E-3</v>
      </c>
      <c r="M86" s="10">
        <f t="shared" si="5"/>
        <v>-3.8666993962623774E-3</v>
      </c>
      <c r="N86" s="12">
        <f t="shared" si="6"/>
        <v>-1.4824889388784367E-2</v>
      </c>
      <c r="O86" s="10"/>
      <c r="P86" s="10">
        <f t="shared" si="7"/>
        <v>-1.6315961811041182</v>
      </c>
    </row>
    <row r="87" spans="6:16" x14ac:dyDescent="0.25">
      <c r="F87" s="10">
        <v>-176</v>
      </c>
      <c r="G87" s="11">
        <v>43648</v>
      </c>
      <c r="H87" s="10" t="s">
        <v>0</v>
      </c>
      <c r="I87" s="12">
        <v>1.0449999999999999</v>
      </c>
      <c r="J87" s="10">
        <v>38987.83</v>
      </c>
      <c r="K87" s="12">
        <f t="shared" si="4"/>
        <v>-4.7619047619048716E-3</v>
      </c>
      <c r="L87" s="12">
        <f t="shared" si="4"/>
        <v>9.6968927885138397E-3</v>
      </c>
      <c r="M87" s="10">
        <f t="shared" si="5"/>
        <v>9.2459355109018558E-3</v>
      </c>
      <c r="N87" s="12">
        <f t="shared" si="6"/>
        <v>-1.4007840272806727E-2</v>
      </c>
      <c r="O87" s="10"/>
      <c r="P87" s="10">
        <f t="shared" si="7"/>
        <v>-1.5416734719058862</v>
      </c>
    </row>
    <row r="88" spans="6:16" x14ac:dyDescent="0.25">
      <c r="F88" s="10">
        <v>-175</v>
      </c>
      <c r="G88" s="11">
        <v>43649</v>
      </c>
      <c r="H88" s="10" t="s">
        <v>0</v>
      </c>
      <c r="I88" s="12">
        <v>1.0649999999999999</v>
      </c>
      <c r="J88" s="10">
        <v>39118.74</v>
      </c>
      <c r="K88" s="12">
        <f t="shared" si="4"/>
        <v>1.9138755980861261E-2</v>
      </c>
      <c r="L88" s="12">
        <f t="shared" si="4"/>
        <v>3.3577144457641321E-3</v>
      </c>
      <c r="M88" s="10">
        <f t="shared" si="5"/>
        <v>3.5294766101597709E-3</v>
      </c>
      <c r="N88" s="12">
        <f t="shared" si="6"/>
        <v>1.5609279370701491E-2</v>
      </c>
      <c r="O88" s="10"/>
      <c r="P88" s="10">
        <f t="shared" si="7"/>
        <v>1.7179244946199366</v>
      </c>
    </row>
    <row r="89" spans="6:16" x14ac:dyDescent="0.25">
      <c r="F89" s="10">
        <v>-174</v>
      </c>
      <c r="G89" s="11">
        <v>43650</v>
      </c>
      <c r="H89" s="10" t="s">
        <v>0</v>
      </c>
      <c r="I89" s="12">
        <v>1.075</v>
      </c>
      <c r="J89" s="10">
        <v>39699.93</v>
      </c>
      <c r="K89" s="12">
        <f t="shared" si="4"/>
        <v>9.3896713615023563E-3</v>
      </c>
      <c r="L89" s="12">
        <f t="shared" si="4"/>
        <v>1.4857073617401849E-2</v>
      </c>
      <c r="M89" s="10">
        <f t="shared" si="5"/>
        <v>1.3899213906590654E-2</v>
      </c>
      <c r="N89" s="12">
        <f t="shared" si="6"/>
        <v>-4.5095425450882975E-3</v>
      </c>
      <c r="O89" s="10"/>
      <c r="P89" s="10">
        <f t="shared" si="7"/>
        <v>-0.49631077859232131</v>
      </c>
    </row>
    <row r="90" spans="6:16" x14ac:dyDescent="0.25">
      <c r="F90" s="10">
        <v>-173</v>
      </c>
      <c r="G90" s="11">
        <v>43651</v>
      </c>
      <c r="H90" s="10" t="s">
        <v>0</v>
      </c>
      <c r="I90" s="12">
        <v>1.0900000000000001</v>
      </c>
      <c r="J90" s="10">
        <v>39504.370000000003</v>
      </c>
      <c r="K90" s="12">
        <f t="shared" si="4"/>
        <v>1.3953488372093139E-2</v>
      </c>
      <c r="L90" s="12">
        <f t="shared" si="4"/>
        <v>-4.9259532699427342E-3</v>
      </c>
      <c r="M90" s="10">
        <f t="shared" si="5"/>
        <v>-3.9404577384142166E-3</v>
      </c>
      <c r="N90" s="12">
        <f t="shared" si="6"/>
        <v>1.7893946110507354E-2</v>
      </c>
      <c r="O90" s="10"/>
      <c r="P90" s="10">
        <f t="shared" si="7"/>
        <v>1.9693701162367134</v>
      </c>
    </row>
    <row r="91" spans="6:16" x14ac:dyDescent="0.25">
      <c r="F91" s="10">
        <v>-172</v>
      </c>
      <c r="G91" s="11">
        <v>43654</v>
      </c>
      <c r="H91" s="10" t="s">
        <v>0</v>
      </c>
      <c r="I91" s="12">
        <v>1.07</v>
      </c>
      <c r="J91" s="10">
        <v>39239.949999999997</v>
      </c>
      <c r="K91" s="12">
        <f t="shared" si="4"/>
        <v>-1.8348623853211024E-2</v>
      </c>
      <c r="L91" s="12">
        <f t="shared" si="4"/>
        <v>-6.693436700800583E-3</v>
      </c>
      <c r="M91" s="10">
        <f t="shared" si="5"/>
        <v>-5.5343151508338313E-3</v>
      </c>
      <c r="N91" s="12">
        <f t="shared" si="6"/>
        <v>-1.2814308702377193E-2</v>
      </c>
      <c r="O91" s="10"/>
      <c r="P91" s="10">
        <f t="shared" si="7"/>
        <v>-1.4103158947078203</v>
      </c>
    </row>
    <row r="92" spans="6:16" x14ac:dyDescent="0.25">
      <c r="F92" s="10">
        <v>-171</v>
      </c>
      <c r="G92" s="11">
        <v>43655</v>
      </c>
      <c r="H92" s="10" t="s">
        <v>0</v>
      </c>
      <c r="I92" s="12">
        <v>1.1000000000000001</v>
      </c>
      <c r="J92" s="10">
        <v>39542.879999999997</v>
      </c>
      <c r="K92" s="12">
        <f t="shared" si="4"/>
        <v>2.8037383177570117E-2</v>
      </c>
      <c r="L92" s="12">
        <f t="shared" si="4"/>
        <v>7.7199384810633124E-3</v>
      </c>
      <c r="M92" s="10">
        <f t="shared" si="5"/>
        <v>7.4631842715221592E-3</v>
      </c>
      <c r="N92" s="12">
        <f t="shared" si="6"/>
        <v>2.0574198906047957E-2</v>
      </c>
      <c r="O92" s="10"/>
      <c r="P92" s="10">
        <f t="shared" si="7"/>
        <v>2.2643531080765111</v>
      </c>
    </row>
    <row r="93" spans="6:16" x14ac:dyDescent="0.25">
      <c r="F93" s="10">
        <v>-170</v>
      </c>
      <c r="G93" s="11">
        <v>43656</v>
      </c>
      <c r="H93" s="10" t="s">
        <v>0</v>
      </c>
      <c r="I93" s="12">
        <v>1.0900000000000001</v>
      </c>
      <c r="J93" s="10">
        <v>39600.58</v>
      </c>
      <c r="K93" s="12">
        <f t="shared" si="4"/>
        <v>-9.0909090909090974E-3</v>
      </c>
      <c r="L93" s="12">
        <f t="shared" si="4"/>
        <v>1.4591754571241238E-3</v>
      </c>
      <c r="M93" s="10">
        <f t="shared" si="5"/>
        <v>1.8174376812613857E-3</v>
      </c>
      <c r="N93" s="12">
        <f t="shared" si="6"/>
        <v>-1.0908346772170483E-2</v>
      </c>
      <c r="O93" s="10"/>
      <c r="P93" s="10">
        <f t="shared" si="7"/>
        <v>-1.2005497288295264</v>
      </c>
    </row>
    <row r="94" spans="6:16" x14ac:dyDescent="0.25">
      <c r="F94" s="10">
        <v>-169</v>
      </c>
      <c r="G94" s="11">
        <v>43657</v>
      </c>
      <c r="H94" s="10" t="s">
        <v>0</v>
      </c>
      <c r="I94" s="12">
        <v>1.1000000000000001</v>
      </c>
      <c r="J94" s="10">
        <v>39689.72</v>
      </c>
      <c r="K94" s="12">
        <f t="shared" si="4"/>
        <v>9.174311926605512E-3</v>
      </c>
      <c r="L94" s="12">
        <f t="shared" si="4"/>
        <v>2.2509771321531E-3</v>
      </c>
      <c r="M94" s="10">
        <f t="shared" si="5"/>
        <v>2.5314579356400524E-3</v>
      </c>
      <c r="N94" s="12">
        <f t="shared" si="6"/>
        <v>6.6428539909654596E-3</v>
      </c>
      <c r="O94" s="10"/>
      <c r="P94" s="10">
        <f t="shared" si="7"/>
        <v>0.73109855453567341</v>
      </c>
    </row>
    <row r="95" spans="6:16" x14ac:dyDescent="0.25">
      <c r="F95" s="10">
        <v>-168</v>
      </c>
      <c r="G95" s="11">
        <v>43658</v>
      </c>
      <c r="H95" s="10" t="s">
        <v>0</v>
      </c>
      <c r="I95" s="12">
        <v>1.0900000000000001</v>
      </c>
      <c r="J95" s="10">
        <v>39952.160000000003</v>
      </c>
      <c r="K95" s="12">
        <f t="shared" si="4"/>
        <v>-9.0909090909090974E-3</v>
      </c>
      <c r="L95" s="12">
        <f t="shared" si="4"/>
        <v>6.6122915455186461E-3</v>
      </c>
      <c r="M95" s="10">
        <f t="shared" si="5"/>
        <v>6.4643453303814867E-3</v>
      </c>
      <c r="N95" s="12">
        <f t="shared" si="6"/>
        <v>-1.5555254421290583E-2</v>
      </c>
      <c r="O95" s="10"/>
      <c r="P95" s="10">
        <f t="shared" si="7"/>
        <v>-1.711978622186658</v>
      </c>
    </row>
    <row r="96" spans="6:16" x14ac:dyDescent="0.25">
      <c r="F96" s="10">
        <v>-167</v>
      </c>
      <c r="G96" s="11">
        <v>43661</v>
      </c>
      <c r="H96" s="10" t="s">
        <v>0</v>
      </c>
      <c r="I96" s="12">
        <v>1.085</v>
      </c>
      <c r="J96" s="10">
        <v>40284.26</v>
      </c>
      <c r="K96" s="12">
        <f t="shared" si="4"/>
        <v>-4.5871559633028575E-3</v>
      </c>
      <c r="L96" s="12">
        <f t="shared" si="4"/>
        <v>8.312441680249541E-3</v>
      </c>
      <c r="M96" s="10">
        <f t="shared" si="5"/>
        <v>7.997483829536663E-3</v>
      </c>
      <c r="N96" s="12">
        <f t="shared" si="6"/>
        <v>-1.2584639792839521E-2</v>
      </c>
      <c r="O96" s="10"/>
      <c r="P96" s="10">
        <f t="shared" si="7"/>
        <v>-1.385039017026459</v>
      </c>
    </row>
    <row r="97" spans="6:16" x14ac:dyDescent="0.25">
      <c r="F97" s="10">
        <v>-166</v>
      </c>
      <c r="G97" s="11">
        <v>43662</v>
      </c>
      <c r="H97" s="10" t="s">
        <v>0</v>
      </c>
      <c r="I97" s="12">
        <v>1.08</v>
      </c>
      <c r="J97" s="10">
        <v>39967.230000000003</v>
      </c>
      <c r="K97" s="12">
        <f t="shared" si="4"/>
        <v>-4.608294930875478E-3</v>
      </c>
      <c r="L97" s="12">
        <f t="shared" si="4"/>
        <v>-7.8698231021247216E-3</v>
      </c>
      <c r="M97" s="10">
        <f t="shared" si="5"/>
        <v>-6.5951410419767455E-3</v>
      </c>
      <c r="N97" s="12">
        <f t="shared" si="6"/>
        <v>1.9868461111012675E-3</v>
      </c>
      <c r="O97" s="10"/>
      <c r="P97" s="10">
        <f t="shared" si="7"/>
        <v>0.21866810890116306</v>
      </c>
    </row>
    <row r="98" spans="6:16" x14ac:dyDescent="0.25">
      <c r="F98" s="10">
        <v>-165</v>
      </c>
      <c r="G98" s="11">
        <v>43663</v>
      </c>
      <c r="H98" s="10" t="s">
        <v>0</v>
      </c>
      <c r="I98" s="12">
        <v>1.075</v>
      </c>
      <c r="J98" s="10">
        <v>39803.21</v>
      </c>
      <c r="K98" s="12">
        <f t="shared" si="4"/>
        <v>-4.6296296296297361E-3</v>
      </c>
      <c r="L98" s="12">
        <f t="shared" si="4"/>
        <v>-4.1038620890165283E-3</v>
      </c>
      <c r="M98" s="10">
        <f t="shared" si="5"/>
        <v>-3.1991234211991041E-3</v>
      </c>
      <c r="N98" s="12">
        <f t="shared" si="6"/>
        <v>-1.4305062084306319E-3</v>
      </c>
      <c r="O98" s="10"/>
      <c r="P98" s="10">
        <f t="shared" si="7"/>
        <v>-0.15743850800579484</v>
      </c>
    </row>
    <row r="99" spans="6:16" x14ac:dyDescent="0.25">
      <c r="F99" s="10">
        <v>-164</v>
      </c>
      <c r="G99" s="11">
        <v>43664</v>
      </c>
      <c r="H99" s="10" t="s">
        <v>0</v>
      </c>
      <c r="I99" s="12">
        <v>1.085</v>
      </c>
      <c r="J99" s="10">
        <v>39688.639999999999</v>
      </c>
      <c r="K99" s="12">
        <f t="shared" si="4"/>
        <v>9.3023255813953574E-3</v>
      </c>
      <c r="L99" s="12">
        <f t="shared" si="4"/>
        <v>-2.8784110628263327E-3</v>
      </c>
      <c r="M99" s="10">
        <f t="shared" si="5"/>
        <v>-2.094052693207905E-3</v>
      </c>
      <c r="N99" s="12">
        <f t="shared" si="6"/>
        <v>1.1396378274603262E-2</v>
      </c>
      <c r="O99" s="10"/>
      <c r="P99" s="10">
        <f t="shared" si="7"/>
        <v>1.2542614507011403</v>
      </c>
    </row>
    <row r="100" spans="6:16" x14ac:dyDescent="0.25">
      <c r="F100" s="10">
        <v>-163</v>
      </c>
      <c r="G100" s="11">
        <v>43665</v>
      </c>
      <c r="H100" s="10" t="s">
        <v>0</v>
      </c>
      <c r="I100" s="12">
        <v>1.085</v>
      </c>
      <c r="J100" s="10">
        <v>40159.410000000003</v>
      </c>
      <c r="K100" s="12">
        <f t="shared" si="4"/>
        <v>0</v>
      </c>
      <c r="L100" s="12">
        <f t="shared" si="4"/>
        <v>1.1861580542946396E-2</v>
      </c>
      <c r="M100" s="10">
        <f t="shared" si="5"/>
        <v>1.1197978490621187E-2</v>
      </c>
      <c r="N100" s="12">
        <f t="shared" si="6"/>
        <v>-1.1197978490621187E-2</v>
      </c>
      <c r="O100" s="10"/>
      <c r="P100" s="10">
        <f t="shared" si="7"/>
        <v>-1.2324259872863552</v>
      </c>
    </row>
    <row r="101" spans="6:16" x14ac:dyDescent="0.25">
      <c r="F101" s="10">
        <v>-162</v>
      </c>
      <c r="G101" s="11">
        <v>43668</v>
      </c>
      <c r="H101" s="10" t="s">
        <v>0</v>
      </c>
      <c r="I101" s="12">
        <v>1.08</v>
      </c>
      <c r="J101" s="10">
        <v>39868.879999999997</v>
      </c>
      <c r="K101" s="12">
        <f t="shared" si="4"/>
        <v>-4.608294930875478E-3</v>
      </c>
      <c r="L101" s="12">
        <f t="shared" si="4"/>
        <v>-7.2344190315546493E-3</v>
      </c>
      <c r="M101" s="10">
        <f t="shared" si="5"/>
        <v>-6.0221549137457328E-3</v>
      </c>
      <c r="N101" s="12">
        <f t="shared" si="6"/>
        <v>1.4138599828702548E-3</v>
      </c>
      <c r="O101" s="10"/>
      <c r="P101" s="10">
        <f t="shared" si="7"/>
        <v>0.15560645939201856</v>
      </c>
    </row>
    <row r="102" spans="6:16" x14ac:dyDescent="0.25">
      <c r="F102" s="10">
        <v>-161</v>
      </c>
      <c r="G102" s="11">
        <v>43669</v>
      </c>
      <c r="H102" s="10" t="s">
        <v>0</v>
      </c>
      <c r="I102" s="12">
        <v>1.085</v>
      </c>
      <c r="J102" s="10">
        <v>39851.300000000003</v>
      </c>
      <c r="K102" s="12">
        <f t="shared" si="4"/>
        <v>4.6296296296295305E-3</v>
      </c>
      <c r="L102" s="12">
        <f t="shared" si="4"/>
        <v>-4.4094541908361789E-4</v>
      </c>
      <c r="M102" s="10">
        <f t="shared" si="5"/>
        <v>1.0397225908932787E-4</v>
      </c>
      <c r="N102" s="12">
        <f t="shared" si="6"/>
        <v>4.5256573705402025E-3</v>
      </c>
      <c r="O102" s="10"/>
      <c r="P102" s="10">
        <f t="shared" si="7"/>
        <v>0.49808434242655669</v>
      </c>
    </row>
    <row r="103" spans="6:16" x14ac:dyDescent="0.25">
      <c r="F103" s="10">
        <v>-160</v>
      </c>
      <c r="G103" s="11">
        <v>43670</v>
      </c>
      <c r="H103" s="10" t="s">
        <v>0</v>
      </c>
      <c r="I103" s="12">
        <v>1.075</v>
      </c>
      <c r="J103" s="10">
        <v>39684.15</v>
      </c>
      <c r="K103" s="12">
        <f t="shared" si="4"/>
        <v>-9.2165898617511607E-3</v>
      </c>
      <c r="L103" s="12">
        <f t="shared" si="4"/>
        <v>-4.1943424681252922E-3</v>
      </c>
      <c r="M103" s="10">
        <f t="shared" si="5"/>
        <v>-3.2807155993226905E-3</v>
      </c>
      <c r="N103" s="12">
        <f t="shared" si="6"/>
        <v>-5.9358742624284703E-3</v>
      </c>
      <c r="O103" s="10"/>
      <c r="P103" s="10">
        <f t="shared" si="7"/>
        <v>-0.65328985087872393</v>
      </c>
    </row>
    <row r="104" spans="6:16" x14ac:dyDescent="0.25">
      <c r="F104" s="10">
        <v>-159</v>
      </c>
      <c r="G104" s="11">
        <v>43671</v>
      </c>
      <c r="H104" s="10" t="s">
        <v>0</v>
      </c>
      <c r="I104" s="12">
        <v>1.08</v>
      </c>
      <c r="J104" s="10">
        <v>39833.599999999999</v>
      </c>
      <c r="K104" s="12">
        <f t="shared" si="4"/>
        <v>4.6511627906977819E-3</v>
      </c>
      <c r="L104" s="12">
        <f t="shared" si="4"/>
        <v>3.7659871762403146E-3</v>
      </c>
      <c r="M104" s="10">
        <f t="shared" si="5"/>
        <v>3.8976432964196971E-3</v>
      </c>
      <c r="N104" s="12">
        <f t="shared" si="6"/>
        <v>7.5351949427808484E-4</v>
      </c>
      <c r="O104" s="10"/>
      <c r="P104" s="10">
        <f t="shared" si="7"/>
        <v>8.293077250085594E-2</v>
      </c>
    </row>
    <row r="105" spans="6:16" x14ac:dyDescent="0.25">
      <c r="F105" s="10">
        <v>-158</v>
      </c>
      <c r="G105" s="11">
        <v>43672</v>
      </c>
      <c r="H105" s="10" t="s">
        <v>0</v>
      </c>
      <c r="I105" s="12">
        <v>1.085</v>
      </c>
      <c r="J105" s="10">
        <v>39885.53</v>
      </c>
      <c r="K105" s="12">
        <f t="shared" si="4"/>
        <v>4.6296296296295305E-3</v>
      </c>
      <c r="L105" s="12">
        <f t="shared" si="4"/>
        <v>1.3036732808483363E-3</v>
      </c>
      <c r="M105" s="10">
        <f t="shared" si="5"/>
        <v>1.6772110222854359E-3</v>
      </c>
      <c r="N105" s="12">
        <f t="shared" si="6"/>
        <v>2.9524186073440943E-3</v>
      </c>
      <c r="O105" s="10"/>
      <c r="P105" s="10">
        <f t="shared" si="7"/>
        <v>0.32493698930446907</v>
      </c>
    </row>
    <row r="106" spans="6:16" x14ac:dyDescent="0.25">
      <c r="F106" s="10">
        <v>-157</v>
      </c>
      <c r="G106" s="11">
        <v>43675</v>
      </c>
      <c r="H106" s="10" t="s">
        <v>0</v>
      </c>
      <c r="I106" s="12">
        <v>1.08</v>
      </c>
      <c r="J106" s="10">
        <v>39930.83</v>
      </c>
      <c r="K106" s="12">
        <f t="shared" si="4"/>
        <v>-4.608294930875478E-3</v>
      </c>
      <c r="L106" s="12">
        <f t="shared" si="4"/>
        <v>1.1357502332300189E-3</v>
      </c>
      <c r="M106" s="10">
        <f t="shared" si="5"/>
        <v>1.5257836371740262E-3</v>
      </c>
      <c r="N106" s="12">
        <f t="shared" si="6"/>
        <v>-6.1340785680495044E-3</v>
      </c>
      <c r="O106" s="10"/>
      <c r="P106" s="10">
        <f t="shared" si="7"/>
        <v>-0.67510380035576556</v>
      </c>
    </row>
    <row r="107" spans="6:16" x14ac:dyDescent="0.25">
      <c r="F107" s="10">
        <v>-156</v>
      </c>
      <c r="G107" s="11">
        <v>43676</v>
      </c>
      <c r="H107" s="10" t="s">
        <v>0</v>
      </c>
      <c r="I107" s="12">
        <v>1.08</v>
      </c>
      <c r="J107" s="10">
        <v>39921.25</v>
      </c>
      <c r="K107" s="12">
        <f t="shared" si="4"/>
        <v>0</v>
      </c>
      <c r="L107" s="12">
        <f t="shared" si="4"/>
        <v>-2.3991487279382236E-4</v>
      </c>
      <c r="M107" s="10">
        <f t="shared" si="5"/>
        <v>2.8525487862214116E-4</v>
      </c>
      <c r="N107" s="12">
        <f t="shared" si="6"/>
        <v>-2.8525487862214116E-4</v>
      </c>
      <c r="O107" s="10"/>
      <c r="P107" s="10">
        <f t="shared" si="7"/>
        <v>-3.1394552660427538E-2</v>
      </c>
    </row>
    <row r="108" spans="6:16" x14ac:dyDescent="0.25">
      <c r="F108" s="10">
        <v>-155</v>
      </c>
      <c r="G108" s="11">
        <v>43677</v>
      </c>
      <c r="H108" s="10" t="s">
        <v>0</v>
      </c>
      <c r="I108" s="12">
        <v>1.0900000000000001</v>
      </c>
      <c r="J108" s="10">
        <v>40087.56</v>
      </c>
      <c r="K108" s="12">
        <f t="shared" si="4"/>
        <v>9.2592592592592674E-3</v>
      </c>
      <c r="L108" s="12">
        <f t="shared" si="4"/>
        <v>4.1659517174436594E-3</v>
      </c>
      <c r="M108" s="10">
        <f t="shared" si="5"/>
        <v>4.2583179356113958E-3</v>
      </c>
      <c r="N108" s="12">
        <f t="shared" si="6"/>
        <v>5.0009413236478716E-3</v>
      </c>
      <c r="O108" s="10"/>
      <c r="P108" s="10">
        <f t="shared" si="7"/>
        <v>0.55039309580027274</v>
      </c>
    </row>
    <row r="109" spans="6:16" x14ac:dyDescent="0.25">
      <c r="F109" s="10">
        <v>-154</v>
      </c>
      <c r="G109" s="11">
        <v>43678</v>
      </c>
      <c r="H109" s="10" t="s">
        <v>0</v>
      </c>
      <c r="I109" s="12">
        <v>1.095</v>
      </c>
      <c r="J109" s="10">
        <v>40088.839999999997</v>
      </c>
      <c r="K109" s="12">
        <f t="shared" si="4"/>
        <v>4.5871559633026545E-3</v>
      </c>
      <c r="L109" s="12">
        <f t="shared" si="4"/>
        <v>3.193010500012562E-5</v>
      </c>
      <c r="M109" s="10">
        <f t="shared" si="5"/>
        <v>5.3039558281286494E-4</v>
      </c>
      <c r="N109" s="12">
        <f t="shared" si="6"/>
        <v>4.0567603804897894E-3</v>
      </c>
      <c r="O109" s="10"/>
      <c r="P109" s="10">
        <f t="shared" si="7"/>
        <v>0.4464785247888034</v>
      </c>
    </row>
    <row r="110" spans="6:16" x14ac:dyDescent="0.25">
      <c r="F110" s="10">
        <v>-153</v>
      </c>
      <c r="G110" s="11">
        <v>43679</v>
      </c>
      <c r="H110" s="10" t="s">
        <v>0</v>
      </c>
      <c r="I110" s="12">
        <v>1.085</v>
      </c>
      <c r="J110" s="10">
        <v>39856.04</v>
      </c>
      <c r="K110" s="12">
        <f t="shared" si="4"/>
        <v>-9.1324200913242091E-3</v>
      </c>
      <c r="L110" s="12">
        <f t="shared" si="4"/>
        <v>-5.807102425512827E-3</v>
      </c>
      <c r="M110" s="10">
        <f t="shared" si="5"/>
        <v>-4.7350485608984973E-3</v>
      </c>
      <c r="N110" s="12">
        <f t="shared" si="6"/>
        <v>-4.3973715304257118E-3</v>
      </c>
      <c r="O110" s="10"/>
      <c r="P110" s="10">
        <f t="shared" si="7"/>
        <v>-0.48396547237421833</v>
      </c>
    </row>
    <row r="111" spans="6:16" x14ac:dyDescent="0.25">
      <c r="F111" s="10">
        <v>-152</v>
      </c>
      <c r="G111" s="11">
        <v>43682</v>
      </c>
      <c r="H111" s="10" t="s">
        <v>0</v>
      </c>
      <c r="I111" s="12">
        <v>1.085</v>
      </c>
      <c r="J111" s="10">
        <v>39811.910000000003</v>
      </c>
      <c r="K111" s="12">
        <f t="shared" si="4"/>
        <v>0</v>
      </c>
      <c r="L111" s="12">
        <f t="shared" si="4"/>
        <v>-1.1072349385437535E-3</v>
      </c>
      <c r="M111" s="10">
        <f t="shared" si="5"/>
        <v>-4.9686533342694944E-4</v>
      </c>
      <c r="N111" s="12">
        <f t="shared" si="6"/>
        <v>4.9686533342694944E-4</v>
      </c>
      <c r="O111" s="10"/>
      <c r="P111" s="10">
        <f t="shared" si="7"/>
        <v>5.4683954752185217E-2</v>
      </c>
    </row>
    <row r="112" spans="6:16" x14ac:dyDescent="0.25">
      <c r="F112" s="10">
        <v>-151</v>
      </c>
      <c r="G112" s="11">
        <v>43683</v>
      </c>
      <c r="H112" s="10" t="s">
        <v>0</v>
      </c>
      <c r="I112" s="12">
        <v>1.095</v>
      </c>
      <c r="J112" s="10">
        <v>39942.019999999997</v>
      </c>
      <c r="K112" s="12">
        <f t="shared" si="4"/>
        <v>9.2165898617511607E-3</v>
      </c>
      <c r="L112" s="12">
        <f t="shared" si="4"/>
        <v>3.268117505540259E-3</v>
      </c>
      <c r="M112" s="10">
        <f t="shared" si="5"/>
        <v>3.4486810876599491E-3</v>
      </c>
      <c r="N112" s="12">
        <f t="shared" si="6"/>
        <v>5.7679087740912117E-3</v>
      </c>
      <c r="O112" s="10"/>
      <c r="P112" s="10">
        <f t="shared" si="7"/>
        <v>0.63480392210439596</v>
      </c>
    </row>
    <row r="113" spans="6:16" x14ac:dyDescent="0.25">
      <c r="F113" s="10">
        <v>-150</v>
      </c>
      <c r="G113" s="11">
        <v>43684</v>
      </c>
      <c r="H113" s="10" t="s">
        <v>0</v>
      </c>
      <c r="I113" s="12">
        <v>1.095</v>
      </c>
      <c r="J113" s="10">
        <v>40173.089999999997</v>
      </c>
      <c r="K113" s="12">
        <f t="shared" si="4"/>
        <v>0</v>
      </c>
      <c r="L113" s="12">
        <f t="shared" si="4"/>
        <v>5.7851355539854949E-3</v>
      </c>
      <c r="M113" s="10">
        <f t="shared" si="5"/>
        <v>5.7184437364454473E-3</v>
      </c>
      <c r="N113" s="12">
        <f t="shared" si="6"/>
        <v>-5.7184437364454473E-3</v>
      </c>
      <c r="O113" s="10"/>
      <c r="P113" s="10">
        <f t="shared" si="7"/>
        <v>-0.62935990398024999</v>
      </c>
    </row>
    <row r="114" spans="6:16" x14ac:dyDescent="0.25">
      <c r="F114" s="10">
        <v>-149</v>
      </c>
      <c r="G114" s="11">
        <v>43685</v>
      </c>
      <c r="H114" s="10" t="s">
        <v>0</v>
      </c>
      <c r="I114" s="12">
        <v>1.1100000000000001</v>
      </c>
      <c r="J114" s="10">
        <v>40547.79</v>
      </c>
      <c r="K114" s="12">
        <f t="shared" si="4"/>
        <v>1.3698630136986415E-2</v>
      </c>
      <c r="L114" s="12">
        <f t="shared" si="4"/>
        <v>9.3271391371687971E-3</v>
      </c>
      <c r="M114" s="10">
        <f t="shared" si="5"/>
        <v>8.9125040412334367E-3</v>
      </c>
      <c r="N114" s="12">
        <f t="shared" si="6"/>
        <v>4.7861260957529784E-3</v>
      </c>
      <c r="O114" s="10"/>
      <c r="P114" s="10">
        <f t="shared" si="7"/>
        <v>0.52675098311500168</v>
      </c>
    </row>
    <row r="115" spans="6:16" x14ac:dyDescent="0.25">
      <c r="F115" s="10">
        <v>-148</v>
      </c>
      <c r="G115" s="11">
        <v>43686</v>
      </c>
      <c r="H115" s="10" t="s">
        <v>0</v>
      </c>
      <c r="I115" s="12">
        <v>1.115</v>
      </c>
      <c r="J115" s="10">
        <v>40614.379999999997</v>
      </c>
      <c r="K115" s="12">
        <f t="shared" si="4"/>
        <v>4.5045045045044082E-3</v>
      </c>
      <c r="L115" s="12">
        <f t="shared" si="4"/>
        <v>1.6422596644600485E-3</v>
      </c>
      <c r="M115" s="10">
        <f t="shared" si="5"/>
        <v>1.9825368928662736E-3</v>
      </c>
      <c r="N115" s="12">
        <f t="shared" si="6"/>
        <v>2.5219676116381346E-3</v>
      </c>
      <c r="O115" s="10"/>
      <c r="P115" s="10">
        <f t="shared" si="7"/>
        <v>0.27756245703459298</v>
      </c>
    </row>
    <row r="116" spans="6:16" x14ac:dyDescent="0.25">
      <c r="F116" s="10">
        <v>-147</v>
      </c>
      <c r="G116" s="11">
        <v>43689</v>
      </c>
      <c r="H116" s="10" t="s">
        <v>0</v>
      </c>
      <c r="I116" s="12">
        <v>1.095</v>
      </c>
      <c r="J116" s="10">
        <v>40231.410000000003</v>
      </c>
      <c r="K116" s="12">
        <f t="shared" si="4"/>
        <v>-1.7937219730941721E-2</v>
      </c>
      <c r="L116" s="12">
        <f t="shared" si="4"/>
        <v>-9.4294188413067952E-3</v>
      </c>
      <c r="M116" s="10">
        <f t="shared" si="5"/>
        <v>-8.0015322906160178E-3</v>
      </c>
      <c r="N116" s="12">
        <f t="shared" si="6"/>
        <v>-9.9356874403257033E-3</v>
      </c>
      <c r="O116" s="10"/>
      <c r="P116" s="10">
        <f t="shared" si="7"/>
        <v>-1.0935008861883229</v>
      </c>
    </row>
    <row r="117" spans="6:16" x14ac:dyDescent="0.25">
      <c r="F117" s="10">
        <v>-146</v>
      </c>
      <c r="G117" s="11">
        <v>43690</v>
      </c>
      <c r="H117" s="10" t="s">
        <v>0</v>
      </c>
      <c r="I117" s="12">
        <v>1.1000000000000001</v>
      </c>
      <c r="J117" s="10">
        <v>40397.879999999997</v>
      </c>
      <c r="K117" s="12">
        <f t="shared" si="4"/>
        <v>4.566210045662206E-3</v>
      </c>
      <c r="L117" s="12">
        <f t="shared" si="4"/>
        <v>4.1378117247194137E-3</v>
      </c>
      <c r="M117" s="10">
        <f t="shared" si="5"/>
        <v>4.2329422318249091E-3</v>
      </c>
      <c r="N117" s="12">
        <f t="shared" si="6"/>
        <v>3.3326781383729697E-4</v>
      </c>
      <c r="O117" s="10"/>
      <c r="P117" s="10">
        <f t="shared" si="7"/>
        <v>3.6678755441725414E-2</v>
      </c>
    </row>
    <row r="118" spans="6:16" x14ac:dyDescent="0.25">
      <c r="F118" s="10">
        <v>-145</v>
      </c>
      <c r="G118" s="11">
        <v>43691</v>
      </c>
      <c r="H118" s="10" t="s">
        <v>0</v>
      </c>
      <c r="I118" s="12">
        <v>1.1000000000000001</v>
      </c>
      <c r="J118" s="10">
        <v>40319.949999999997</v>
      </c>
      <c r="K118" s="12">
        <f t="shared" si="4"/>
        <v>0</v>
      </c>
      <c r="L118" s="12">
        <f t="shared" si="4"/>
        <v>-1.9290616240258225E-3</v>
      </c>
      <c r="M118" s="10">
        <f t="shared" si="5"/>
        <v>-1.2379611375013843E-3</v>
      </c>
      <c r="N118" s="12">
        <f t="shared" si="6"/>
        <v>1.2379611375013843E-3</v>
      </c>
      <c r="O118" s="10"/>
      <c r="P118" s="10">
        <f t="shared" si="7"/>
        <v>0.13624740200966826</v>
      </c>
    </row>
    <row r="119" spans="6:16" x14ac:dyDescent="0.25">
      <c r="F119" s="10">
        <v>-144</v>
      </c>
      <c r="G119" s="11">
        <v>43693</v>
      </c>
      <c r="H119" s="10" t="s">
        <v>0</v>
      </c>
      <c r="I119" s="12">
        <v>1.105</v>
      </c>
      <c r="J119" s="10">
        <v>40121.160000000003</v>
      </c>
      <c r="K119" s="12">
        <f t="shared" si="4"/>
        <v>4.5454545454544481E-3</v>
      </c>
      <c r="L119" s="12">
        <f t="shared" si="4"/>
        <v>-4.9303136536626062E-3</v>
      </c>
      <c r="M119" s="10">
        <f t="shared" si="5"/>
        <v>-3.9443897865407097E-3</v>
      </c>
      <c r="N119" s="12">
        <f t="shared" si="6"/>
        <v>8.4898443319951569E-3</v>
      </c>
      <c r="O119" s="10"/>
      <c r="P119" s="10">
        <f t="shared" si="7"/>
        <v>0.93437443120023156</v>
      </c>
    </row>
    <row r="120" spans="6:16" x14ac:dyDescent="0.25">
      <c r="F120" s="10">
        <v>-143</v>
      </c>
      <c r="G120" s="11">
        <v>43696</v>
      </c>
      <c r="H120" s="10" t="s">
        <v>0</v>
      </c>
      <c r="I120" s="12">
        <v>1.095</v>
      </c>
      <c r="J120" s="10">
        <v>39955.24</v>
      </c>
      <c r="K120" s="12">
        <f t="shared" si="4"/>
        <v>-9.0497737556561163E-3</v>
      </c>
      <c r="L120" s="12">
        <f t="shared" si="4"/>
        <v>-4.1354736503133385E-3</v>
      </c>
      <c r="M120" s="10">
        <f t="shared" si="5"/>
        <v>-3.2276296693547792E-3</v>
      </c>
      <c r="N120" s="12">
        <f t="shared" si="6"/>
        <v>-5.8221440863013372E-3</v>
      </c>
      <c r="O120" s="10"/>
      <c r="P120" s="10">
        <f t="shared" si="7"/>
        <v>-0.64077294662541373</v>
      </c>
    </row>
    <row r="121" spans="6:16" x14ac:dyDescent="0.25">
      <c r="F121" s="10">
        <v>-142</v>
      </c>
      <c r="G121" s="11">
        <v>43697</v>
      </c>
      <c r="H121" s="10" t="s">
        <v>0</v>
      </c>
      <c r="I121" s="12">
        <v>1.0900000000000001</v>
      </c>
      <c r="J121" s="10">
        <v>39980.589999999997</v>
      </c>
      <c r="K121" s="12">
        <f t="shared" si="4"/>
        <v>-4.5662100456620031E-3</v>
      </c>
      <c r="L121" s="12">
        <f t="shared" si="4"/>
        <v>6.3445996069598249E-4</v>
      </c>
      <c r="M121" s="10">
        <f t="shared" si="5"/>
        <v>1.0737368441444393E-3</v>
      </c>
      <c r="N121" s="12">
        <f t="shared" si="6"/>
        <v>-5.6399468898064419E-3</v>
      </c>
      <c r="O121" s="10"/>
      <c r="P121" s="10">
        <f t="shared" si="7"/>
        <v>-0.62072070595009055</v>
      </c>
    </row>
    <row r="122" spans="6:16" x14ac:dyDescent="0.25">
      <c r="F122" s="10">
        <v>-141</v>
      </c>
      <c r="G122" s="11">
        <v>43698</v>
      </c>
      <c r="H122" s="10" t="s">
        <v>0</v>
      </c>
      <c r="I122" s="12">
        <v>1.105</v>
      </c>
      <c r="J122" s="10">
        <v>40435.89</v>
      </c>
      <c r="K122" s="12">
        <f t="shared" si="4"/>
        <v>1.3761467889908166E-2</v>
      </c>
      <c r="L122" s="12">
        <f t="shared" si="4"/>
        <v>1.1388026039635808E-2</v>
      </c>
      <c r="M122" s="10">
        <f t="shared" si="5"/>
        <v>1.0770942886151651E-2</v>
      </c>
      <c r="N122" s="12">
        <f t="shared" si="6"/>
        <v>2.990525003756515E-3</v>
      </c>
      <c r="O122" s="10"/>
      <c r="P122" s="10">
        <f t="shared" si="7"/>
        <v>0.32913089923739464</v>
      </c>
    </row>
    <row r="123" spans="6:16" x14ac:dyDescent="0.25">
      <c r="F123" s="10">
        <v>-140</v>
      </c>
      <c r="G123" s="11">
        <v>43699</v>
      </c>
      <c r="H123" s="10" t="s">
        <v>0</v>
      </c>
      <c r="I123" s="12">
        <v>1.105</v>
      </c>
      <c r="J123" s="10">
        <v>40396.879999999997</v>
      </c>
      <c r="K123" s="12">
        <f t="shared" si="4"/>
        <v>0</v>
      </c>
      <c r="L123" s="12">
        <f t="shared" si="4"/>
        <v>-9.647370195141504E-4</v>
      </c>
      <c r="M123" s="10">
        <f t="shared" si="5"/>
        <v>-3.6836547847245659E-4</v>
      </c>
      <c r="N123" s="12">
        <f t="shared" si="6"/>
        <v>3.6836547847245659E-4</v>
      </c>
      <c r="O123" s="10"/>
      <c r="P123" s="10">
        <f t="shared" si="7"/>
        <v>4.0541530676171542E-2</v>
      </c>
    </row>
    <row r="124" spans="6:16" x14ac:dyDescent="0.25">
      <c r="F124" s="10">
        <v>-139</v>
      </c>
      <c r="G124" s="11">
        <v>43700</v>
      </c>
      <c r="H124" s="10" t="s">
        <v>0</v>
      </c>
      <c r="I124" s="12">
        <v>1.105</v>
      </c>
      <c r="J124" s="10">
        <v>40342.07</v>
      </c>
      <c r="K124" s="12">
        <f t="shared" si="4"/>
        <v>0</v>
      </c>
      <c r="L124" s="12">
        <f t="shared" si="4"/>
        <v>-1.3567879499604345E-3</v>
      </c>
      <c r="M124" s="10">
        <f t="shared" si="5"/>
        <v>-7.2190388829762478E-4</v>
      </c>
      <c r="N124" s="12">
        <f t="shared" si="6"/>
        <v>7.2190388829762478E-4</v>
      </c>
      <c r="O124" s="10"/>
      <c r="P124" s="10">
        <f t="shared" si="7"/>
        <v>7.9451225326626337E-2</v>
      </c>
    </row>
    <row r="125" spans="6:16" x14ac:dyDescent="0.25">
      <c r="F125" s="10">
        <v>-138</v>
      </c>
      <c r="G125" s="11">
        <v>43703</v>
      </c>
      <c r="H125" s="10" t="s">
        <v>0</v>
      </c>
      <c r="I125" s="12">
        <v>1.1000000000000001</v>
      </c>
      <c r="J125" s="10">
        <v>40237.26</v>
      </c>
      <c r="K125" s="12">
        <f t="shared" si="4"/>
        <v>-4.5248868778279576E-3</v>
      </c>
      <c r="L125" s="12">
        <f t="shared" si="4"/>
        <v>-2.5980322774710784E-3</v>
      </c>
      <c r="M125" s="10">
        <f t="shared" si="5"/>
        <v>-1.8412164869263078E-3</v>
      </c>
      <c r="N125" s="12">
        <f t="shared" si="6"/>
        <v>-2.6836703909016496E-3</v>
      </c>
      <c r="O125" s="10"/>
      <c r="P125" s="10">
        <f t="shared" si="7"/>
        <v>-0.2953591252053433</v>
      </c>
    </row>
    <row r="126" spans="6:16" x14ac:dyDescent="0.25">
      <c r="F126" s="10">
        <v>-137</v>
      </c>
      <c r="G126" s="11">
        <v>43704</v>
      </c>
      <c r="H126" s="10" t="s">
        <v>0</v>
      </c>
      <c r="I126" s="12">
        <v>1.125</v>
      </c>
      <c r="J126" s="10">
        <v>40663.980000000003</v>
      </c>
      <c r="K126" s="12">
        <f t="shared" si="4"/>
        <v>2.2727272727272645E-2</v>
      </c>
      <c r="L126" s="12">
        <f t="shared" si="4"/>
        <v>1.0605095873824438E-2</v>
      </c>
      <c r="M126" s="10">
        <f t="shared" si="5"/>
        <v>1.0064922661916954E-2</v>
      </c>
      <c r="N126" s="12">
        <f t="shared" si="6"/>
        <v>1.2662350065355691E-2</v>
      </c>
      <c r="O126" s="10"/>
      <c r="P126" s="10">
        <f t="shared" si="7"/>
        <v>1.3935916463611417</v>
      </c>
    </row>
    <row r="127" spans="6:16" x14ac:dyDescent="0.25">
      <c r="F127" s="10">
        <v>-136</v>
      </c>
      <c r="G127" s="11">
        <v>43705</v>
      </c>
      <c r="H127" s="10" t="s">
        <v>0</v>
      </c>
      <c r="I127" s="12">
        <v>1.1399999999999999</v>
      </c>
      <c r="J127" s="10">
        <v>40869.040000000001</v>
      </c>
      <c r="K127" s="12">
        <f t="shared" si="4"/>
        <v>1.3333333333333246E-2</v>
      </c>
      <c r="L127" s="12">
        <f t="shared" si="4"/>
        <v>5.0427921713515908E-3</v>
      </c>
      <c r="M127" s="10">
        <f t="shared" si="5"/>
        <v>5.0490233151193834E-3</v>
      </c>
      <c r="N127" s="12">
        <f t="shared" si="6"/>
        <v>8.2843100182138623E-3</v>
      </c>
      <c r="O127" s="10"/>
      <c r="P127" s="10">
        <f t="shared" si="7"/>
        <v>0.91175375642439671</v>
      </c>
    </row>
    <row r="128" spans="6:16" x14ac:dyDescent="0.25">
      <c r="F128" s="10">
        <v>-135</v>
      </c>
      <c r="G128" s="11">
        <v>43706</v>
      </c>
      <c r="H128" s="10" t="s">
        <v>0</v>
      </c>
      <c r="I128" s="12">
        <v>1.1399999999999999</v>
      </c>
      <c r="J128" s="10">
        <v>40912.85</v>
      </c>
      <c r="K128" s="12">
        <f t="shared" si="4"/>
        <v>0</v>
      </c>
      <c r="L128" s="12">
        <f t="shared" si="4"/>
        <v>1.0719605843444737E-3</v>
      </c>
      <c r="M128" s="10">
        <f t="shared" si="5"/>
        <v>1.4682602664103611E-3</v>
      </c>
      <c r="N128" s="12">
        <f t="shared" si="6"/>
        <v>-1.4682602664103611E-3</v>
      </c>
      <c r="O128" s="10"/>
      <c r="P128" s="10">
        <f t="shared" si="7"/>
        <v>-0.16159364031103229</v>
      </c>
    </row>
    <row r="129" spans="6:16" x14ac:dyDescent="0.25">
      <c r="F129" s="10">
        <v>-134</v>
      </c>
      <c r="G129" s="11">
        <v>43707</v>
      </c>
      <c r="H129" s="10" t="s">
        <v>0</v>
      </c>
      <c r="I129" s="12">
        <v>1.1399999999999999</v>
      </c>
      <c r="J129" s="10">
        <v>40989.65</v>
      </c>
      <c r="K129" s="12">
        <f t="shared" si="4"/>
        <v>0</v>
      </c>
      <c r="L129" s="12">
        <f t="shared" si="4"/>
        <v>1.8771608431092655E-3</v>
      </c>
      <c r="M129" s="10">
        <f t="shared" si="5"/>
        <v>2.1943629152434358E-3</v>
      </c>
      <c r="N129" s="12">
        <f t="shared" si="6"/>
        <v>-2.1943629152434358E-3</v>
      </c>
      <c r="O129" s="10"/>
      <c r="P129" s="10">
        <f t="shared" si="7"/>
        <v>-0.2415069724011798</v>
      </c>
    </row>
    <row r="130" spans="6:16" x14ac:dyDescent="0.25">
      <c r="F130" s="10">
        <v>-133</v>
      </c>
      <c r="G130" s="11">
        <v>43710</v>
      </c>
      <c r="H130" s="10" t="s">
        <v>0</v>
      </c>
      <c r="I130" s="12">
        <v>1.1499999999999999</v>
      </c>
      <c r="J130" s="10">
        <v>40826.86</v>
      </c>
      <c r="K130" s="12">
        <f t="shared" si="4"/>
        <v>8.7719298245614117E-3</v>
      </c>
      <c r="L130" s="12">
        <f t="shared" si="4"/>
        <v>-3.9714903640309411E-3</v>
      </c>
      <c r="M130" s="10">
        <f t="shared" si="5"/>
        <v>-3.079755029179356E-3</v>
      </c>
      <c r="N130" s="12">
        <f t="shared" si="6"/>
        <v>1.1851684853740767E-2</v>
      </c>
      <c r="O130" s="10"/>
      <c r="P130" s="10">
        <f t="shared" si="7"/>
        <v>1.3043715362653772</v>
      </c>
    </row>
    <row r="131" spans="6:16" x14ac:dyDescent="0.25">
      <c r="F131" s="10">
        <v>-132</v>
      </c>
      <c r="G131" s="11">
        <v>43711</v>
      </c>
      <c r="H131" s="10" t="s">
        <v>0</v>
      </c>
      <c r="I131" s="12">
        <v>1.135</v>
      </c>
      <c r="J131" s="10">
        <v>40518.93</v>
      </c>
      <c r="K131" s="12">
        <f t="shared" si="4"/>
        <v>-1.3043478260869481E-2</v>
      </c>
      <c r="L131" s="12">
        <f t="shared" si="4"/>
        <v>-7.5423385486907465E-3</v>
      </c>
      <c r="M131" s="10">
        <f t="shared" si="5"/>
        <v>-6.2998264303482038E-3</v>
      </c>
      <c r="N131" s="12">
        <f t="shared" si="6"/>
        <v>-6.7436518305212774E-3</v>
      </c>
      <c r="O131" s="10"/>
      <c r="P131" s="10">
        <f t="shared" si="7"/>
        <v>-0.74219215299498065</v>
      </c>
    </row>
    <row r="132" spans="6:16" x14ac:dyDescent="0.25">
      <c r="F132" s="10">
        <v>-131</v>
      </c>
      <c r="G132" s="11">
        <v>43712</v>
      </c>
      <c r="H132" s="10" t="s">
        <v>0</v>
      </c>
      <c r="I132" s="12">
        <v>1.145</v>
      </c>
      <c r="J132" s="10">
        <v>40544.53</v>
      </c>
      <c r="K132" s="12">
        <f t="shared" ref="K132:L195" si="8">(I132-I131)/I131</f>
        <v>8.8105726872246774E-3</v>
      </c>
      <c r="L132" s="12">
        <f t="shared" si="8"/>
        <v>6.3180345581678851E-4</v>
      </c>
      <c r="M132" s="10">
        <f t="shared" si="5"/>
        <v>1.0713412969393505E-3</v>
      </c>
      <c r="N132" s="12">
        <f t="shared" si="6"/>
        <v>7.7392313902853267E-3</v>
      </c>
      <c r="O132" s="10"/>
      <c r="P132" s="10">
        <f t="shared" si="7"/>
        <v>0.85176354776877605</v>
      </c>
    </row>
    <row r="133" spans="6:16" x14ac:dyDescent="0.25">
      <c r="F133" s="10">
        <v>-130</v>
      </c>
      <c r="G133" s="11">
        <v>43713</v>
      </c>
      <c r="H133" s="10" t="s">
        <v>0</v>
      </c>
      <c r="I133" s="12">
        <v>1.135</v>
      </c>
      <c r="J133" s="10">
        <v>40496.660000000003</v>
      </c>
      <c r="K133" s="12">
        <f t="shared" si="8"/>
        <v>-8.7336244541484798E-3</v>
      </c>
      <c r="L133" s="12">
        <f t="shared" si="8"/>
        <v>-1.1806771468307895E-3</v>
      </c>
      <c r="M133" s="10">
        <f t="shared" si="5"/>
        <v>-5.6309305925402787E-4</v>
      </c>
      <c r="N133" s="12">
        <f t="shared" si="6"/>
        <v>-8.1705313948944522E-3</v>
      </c>
      <c r="O133" s="10"/>
      <c r="P133" s="10">
        <f t="shared" si="7"/>
        <v>-0.89923152017488528</v>
      </c>
    </row>
    <row r="134" spans="6:16" x14ac:dyDescent="0.25">
      <c r="F134" s="10">
        <v>-129</v>
      </c>
      <c r="G134" s="11">
        <v>43714</v>
      </c>
      <c r="H134" s="10" t="s">
        <v>0</v>
      </c>
      <c r="I134" s="12">
        <v>1.1399999999999999</v>
      </c>
      <c r="J134" s="10">
        <v>40429.49</v>
      </c>
      <c r="K134" s="12">
        <f t="shared" si="8"/>
        <v>4.4052863436122407E-3</v>
      </c>
      <c r="L134" s="12">
        <f t="shared" si="8"/>
        <v>-1.6586553063883669E-3</v>
      </c>
      <c r="M134" s="10">
        <f t="shared" si="5"/>
        <v>-9.941177688977136E-4</v>
      </c>
      <c r="N134" s="12">
        <f t="shared" si="6"/>
        <v>5.3994041125099545E-3</v>
      </c>
      <c r="O134" s="10"/>
      <c r="P134" s="10">
        <f t="shared" si="7"/>
        <v>0.59424707322767412</v>
      </c>
    </row>
    <row r="135" spans="6:16" x14ac:dyDescent="0.25">
      <c r="F135" s="10">
        <v>-128</v>
      </c>
      <c r="G135" s="11">
        <v>43717</v>
      </c>
      <c r="H135" s="10" t="s">
        <v>0</v>
      </c>
      <c r="I135" s="12">
        <v>1.135</v>
      </c>
      <c r="J135" s="10">
        <v>40254.769999999997</v>
      </c>
      <c r="K135" s="12">
        <f t="shared" si="8"/>
        <v>-4.3859649122806087E-3</v>
      </c>
      <c r="L135" s="12">
        <f t="shared" si="8"/>
        <v>-4.3215979227044709E-3</v>
      </c>
      <c r="M135" s="10">
        <f t="shared" si="5"/>
        <v>-3.3954703098963614E-3</v>
      </c>
      <c r="N135" s="12">
        <f t="shared" si="6"/>
        <v>-9.9049460238424727E-4</v>
      </c>
      <c r="O135" s="10"/>
      <c r="P135" s="10">
        <f t="shared" si="7"/>
        <v>-0.1090117550473608</v>
      </c>
    </row>
    <row r="136" spans="6:16" x14ac:dyDescent="0.25">
      <c r="F136" s="10">
        <v>-127</v>
      </c>
      <c r="G136" s="11">
        <v>43718</v>
      </c>
      <c r="H136" s="10" t="s">
        <v>0</v>
      </c>
      <c r="I136" s="12">
        <v>1.1399999999999999</v>
      </c>
      <c r="J136" s="10">
        <v>41424.58</v>
      </c>
      <c r="K136" s="12">
        <f t="shared" si="8"/>
        <v>4.4052863436122407E-3</v>
      </c>
      <c r="L136" s="12">
        <f t="shared" si="8"/>
        <v>2.9060158584933042E-2</v>
      </c>
      <c r="M136" s="10">
        <f t="shared" si="5"/>
        <v>2.6707080650630214E-2</v>
      </c>
      <c r="N136" s="12">
        <f t="shared" si="6"/>
        <v>-2.2301794307017973E-2</v>
      </c>
      <c r="O136" s="10"/>
      <c r="P136" s="10">
        <f t="shared" si="7"/>
        <v>-2.4544886284702221</v>
      </c>
    </row>
    <row r="137" spans="6:16" x14ac:dyDescent="0.25">
      <c r="F137" s="10">
        <v>-126</v>
      </c>
      <c r="G137" s="11">
        <v>43719</v>
      </c>
      <c r="H137" s="10" t="s">
        <v>0</v>
      </c>
      <c r="I137" s="12">
        <v>1.1399999999999999</v>
      </c>
      <c r="J137" s="10">
        <v>41218.85</v>
      </c>
      <c r="K137" s="12">
        <f t="shared" si="8"/>
        <v>0</v>
      </c>
      <c r="L137" s="12">
        <f t="shared" si="8"/>
        <v>-4.966375036270813E-3</v>
      </c>
      <c r="M137" s="10">
        <f t="shared" si="5"/>
        <v>-3.9769087346500529E-3</v>
      </c>
      <c r="N137" s="12">
        <f t="shared" si="6"/>
        <v>3.9769087346500529E-3</v>
      </c>
      <c r="O137" s="10"/>
      <c r="P137" s="10">
        <f t="shared" si="7"/>
        <v>0.43769022040485578</v>
      </c>
    </row>
    <row r="138" spans="6:16" x14ac:dyDescent="0.25">
      <c r="F138" s="10">
        <v>-125</v>
      </c>
      <c r="G138" s="11">
        <v>43720</v>
      </c>
      <c r="H138" s="10" t="s">
        <v>0</v>
      </c>
      <c r="I138" s="12">
        <v>1.145</v>
      </c>
      <c r="J138" s="10">
        <v>41234.300000000003</v>
      </c>
      <c r="K138" s="12">
        <f t="shared" si="8"/>
        <v>4.385964912280803E-3</v>
      </c>
      <c r="L138" s="12">
        <f t="shared" si="8"/>
        <v>3.7482850686043802E-4</v>
      </c>
      <c r="M138" s="10">
        <f t="shared" si="5"/>
        <v>8.3960988715666254E-4</v>
      </c>
      <c r="N138" s="12">
        <f t="shared" si="6"/>
        <v>3.5463550251241403E-3</v>
      </c>
      <c r="O138" s="10"/>
      <c r="P138" s="10">
        <f t="shared" si="7"/>
        <v>0.39030438366774306</v>
      </c>
    </row>
    <row r="139" spans="6:16" x14ac:dyDescent="0.25">
      <c r="F139" s="10">
        <v>-124</v>
      </c>
      <c r="G139" s="11">
        <v>43721</v>
      </c>
      <c r="H139" s="10" t="s">
        <v>0</v>
      </c>
      <c r="I139" s="12">
        <v>1.145</v>
      </c>
      <c r="J139" s="10">
        <v>41194.04</v>
      </c>
      <c r="K139" s="12">
        <f t="shared" si="8"/>
        <v>0</v>
      </c>
      <c r="L139" s="12">
        <f t="shared" si="8"/>
        <v>-9.763716129533431E-4</v>
      </c>
      <c r="M139" s="10">
        <f t="shared" si="5"/>
        <v>-3.7885716550600671E-4</v>
      </c>
      <c r="N139" s="12">
        <f t="shared" si="6"/>
        <v>3.7885716550600671E-4</v>
      </c>
      <c r="O139" s="10"/>
      <c r="P139" s="10">
        <f t="shared" si="7"/>
        <v>4.169622370951253E-2</v>
      </c>
    </row>
    <row r="140" spans="6:16" x14ac:dyDescent="0.25">
      <c r="F140" s="10">
        <v>-123</v>
      </c>
      <c r="G140" s="11">
        <v>43724</v>
      </c>
      <c r="H140" s="10" t="s">
        <v>0</v>
      </c>
      <c r="I140" s="12">
        <v>1.1499999999999999</v>
      </c>
      <c r="J140" s="10">
        <v>41298.120000000003</v>
      </c>
      <c r="K140" s="12">
        <f t="shared" si="8"/>
        <v>4.3668122270741428E-3</v>
      </c>
      <c r="L140" s="12">
        <f t="shared" si="8"/>
        <v>2.5265790876544702E-3</v>
      </c>
      <c r="M140" s="10">
        <f t="shared" si="5"/>
        <v>2.7799865566070963E-3</v>
      </c>
      <c r="N140" s="12">
        <f t="shared" si="6"/>
        <v>1.5868256704670465E-3</v>
      </c>
      <c r="O140" s="10"/>
      <c r="P140" s="10">
        <f t="shared" si="7"/>
        <v>0.17464269959212939</v>
      </c>
    </row>
    <row r="141" spans="6:16" x14ac:dyDescent="0.25">
      <c r="F141" s="10">
        <v>-122</v>
      </c>
      <c r="G141" s="11">
        <v>43725</v>
      </c>
      <c r="H141" s="10" t="s">
        <v>0</v>
      </c>
      <c r="I141" s="12">
        <v>1.1299999999999999</v>
      </c>
      <c r="J141" s="10">
        <v>41340.1</v>
      </c>
      <c r="K141" s="12">
        <f t="shared" si="8"/>
        <v>-1.7391304347826105E-2</v>
      </c>
      <c r="L141" s="12">
        <f t="shared" si="8"/>
        <v>1.0165111632199218E-3</v>
      </c>
      <c r="M141" s="10">
        <f t="shared" si="5"/>
        <v>1.4182578339514333E-3</v>
      </c>
      <c r="N141" s="12">
        <f t="shared" si="6"/>
        <v>-1.8809562181777539E-2</v>
      </c>
      <c r="O141" s="10"/>
      <c r="P141" s="10">
        <f t="shared" si="7"/>
        <v>-2.0701408974590136</v>
      </c>
    </row>
    <row r="142" spans="6:16" x14ac:dyDescent="0.25">
      <c r="F142" s="10">
        <v>-121</v>
      </c>
      <c r="G142" s="11">
        <v>43726</v>
      </c>
      <c r="H142" s="10" t="s">
        <v>0</v>
      </c>
      <c r="I142" s="12">
        <v>1.145</v>
      </c>
      <c r="J142" s="10">
        <v>41694.57</v>
      </c>
      <c r="K142" s="12">
        <f t="shared" si="8"/>
        <v>1.3274336283185952E-2</v>
      </c>
      <c r="L142" s="12">
        <f t="shared" si="8"/>
        <v>8.5744833708675389E-3</v>
      </c>
      <c r="M142" s="10">
        <f t="shared" ref="M142:M205" si="9">$G$4+$G$5*L142</f>
        <v>8.2337842574007891E-3</v>
      </c>
      <c r="N142" s="12">
        <f t="shared" ref="N142:N205" si="10">K142-M142</f>
        <v>5.0405520257851624E-3</v>
      </c>
      <c r="O142" s="10"/>
      <c r="P142" s="10">
        <f t="shared" ref="P142:P205" si="11">N142/$G$7</f>
        <v>0.55475256646094095</v>
      </c>
    </row>
    <row r="143" spans="6:16" x14ac:dyDescent="0.25">
      <c r="F143" s="10">
        <v>-120</v>
      </c>
      <c r="G143" s="11">
        <v>43727</v>
      </c>
      <c r="H143" s="10" t="s">
        <v>0</v>
      </c>
      <c r="I143" s="12">
        <v>1.1399999999999999</v>
      </c>
      <c r="J143" s="10">
        <v>41962.18</v>
      </c>
      <c r="K143" s="12">
        <f t="shared" si="8"/>
        <v>-4.3668122270743362E-3</v>
      </c>
      <c r="L143" s="12">
        <f t="shared" si="8"/>
        <v>6.4183417648869048E-3</v>
      </c>
      <c r="M143" s="10">
        <f t="shared" si="9"/>
        <v>6.2894479083745241E-3</v>
      </c>
      <c r="N143" s="12">
        <f t="shared" si="10"/>
        <v>-1.0656260135448861E-2</v>
      </c>
      <c r="O143" s="10"/>
      <c r="P143" s="10">
        <f t="shared" si="11"/>
        <v>-1.1728056031908185</v>
      </c>
    </row>
    <row r="144" spans="6:16" x14ac:dyDescent="0.25">
      <c r="F144" s="10">
        <v>-119</v>
      </c>
      <c r="G144" s="11">
        <v>43728</v>
      </c>
      <c r="H144" s="10" t="s">
        <v>0</v>
      </c>
      <c r="I144" s="12">
        <v>1.1499999999999999</v>
      </c>
      <c r="J144" s="10">
        <v>42537.52</v>
      </c>
      <c r="K144" s="12">
        <f t="shared" si="8"/>
        <v>8.7719298245614117E-3</v>
      </c>
      <c r="L144" s="12">
        <f t="shared" si="8"/>
        <v>1.371091778358504E-2</v>
      </c>
      <c r="M144" s="10">
        <f t="shared" si="9"/>
        <v>1.2865648929616436E-2</v>
      </c>
      <c r="N144" s="12">
        <f t="shared" si="10"/>
        <v>-4.0937191050550246E-3</v>
      </c>
      <c r="O144" s="10"/>
      <c r="P144" s="10">
        <f t="shared" si="11"/>
        <v>-0.45054612436932623</v>
      </c>
    </row>
    <row r="145" spans="6:16" x14ac:dyDescent="0.25">
      <c r="F145" s="10">
        <v>-118</v>
      </c>
      <c r="G145" s="11">
        <v>43731</v>
      </c>
      <c r="H145" s="10" t="s">
        <v>0</v>
      </c>
      <c r="I145" s="12">
        <v>1.2</v>
      </c>
      <c r="J145" s="10">
        <v>42725.43</v>
      </c>
      <c r="K145" s="12">
        <f t="shared" si="8"/>
        <v>4.3478260869565258E-2</v>
      </c>
      <c r="L145" s="12">
        <f t="shared" si="8"/>
        <v>4.4175118812757189E-3</v>
      </c>
      <c r="M145" s="10">
        <f t="shared" si="9"/>
        <v>4.485166473364657E-3</v>
      </c>
      <c r="N145" s="12">
        <f t="shared" si="10"/>
        <v>3.8993094396200599E-2</v>
      </c>
      <c r="O145" s="10"/>
      <c r="P145" s="10">
        <f t="shared" si="11"/>
        <v>4.2914980501915352</v>
      </c>
    </row>
    <row r="146" spans="6:16" x14ac:dyDescent="0.25">
      <c r="F146" s="10">
        <v>-117</v>
      </c>
      <c r="G146" s="11">
        <v>43732</v>
      </c>
      <c r="H146" s="10" t="s">
        <v>0</v>
      </c>
      <c r="I146" s="12">
        <v>1.17</v>
      </c>
      <c r="J146" s="10">
        <v>42321.89</v>
      </c>
      <c r="K146" s="12">
        <f t="shared" si="8"/>
        <v>-2.5000000000000022E-2</v>
      </c>
      <c r="L146" s="12">
        <f t="shared" si="8"/>
        <v>-9.4449605305318377E-3</v>
      </c>
      <c r="M146" s="10">
        <f t="shared" si="9"/>
        <v>-8.0155472658855927E-3</v>
      </c>
      <c r="N146" s="12">
        <f t="shared" si="10"/>
        <v>-1.698445273411443E-2</v>
      </c>
      <c r="O146" s="10"/>
      <c r="P146" s="10">
        <f t="shared" si="11"/>
        <v>-1.8692731859496763</v>
      </c>
    </row>
    <row r="147" spans="6:16" x14ac:dyDescent="0.25">
      <c r="F147" s="10">
        <v>-116</v>
      </c>
      <c r="G147" s="11">
        <v>43733</v>
      </c>
      <c r="H147" s="10" t="s">
        <v>0</v>
      </c>
      <c r="I147" s="12">
        <v>1.175</v>
      </c>
      <c r="J147" s="10">
        <v>42340.36</v>
      </c>
      <c r="K147" s="12">
        <f t="shared" si="8"/>
        <v>4.2735042735043728E-3</v>
      </c>
      <c r="L147" s="12">
        <f t="shared" si="8"/>
        <v>4.3641718269201032E-4</v>
      </c>
      <c r="M147" s="10">
        <f t="shared" si="9"/>
        <v>8.9514849407170251E-4</v>
      </c>
      <c r="N147" s="12">
        <f t="shared" si="10"/>
        <v>3.3783557794326703E-3</v>
      </c>
      <c r="O147" s="10"/>
      <c r="P147" s="10">
        <f t="shared" si="11"/>
        <v>0.37181473962993</v>
      </c>
    </row>
    <row r="148" spans="6:16" x14ac:dyDescent="0.25">
      <c r="F148" s="10">
        <v>-115</v>
      </c>
      <c r="G148" s="11">
        <v>43734</v>
      </c>
      <c r="H148" s="10" t="s">
        <v>0</v>
      </c>
      <c r="I148" s="12">
        <v>1.17</v>
      </c>
      <c r="J148" s="10">
        <v>42446.43</v>
      </c>
      <c r="K148" s="12">
        <f t="shared" si="8"/>
        <v>-4.2553191489362683E-3</v>
      </c>
      <c r="L148" s="12">
        <f t="shared" si="8"/>
        <v>2.505174731627216E-3</v>
      </c>
      <c r="M148" s="10">
        <f t="shared" si="9"/>
        <v>2.7606848245984687E-3</v>
      </c>
      <c r="N148" s="12">
        <f t="shared" si="10"/>
        <v>-7.016003973534737E-3</v>
      </c>
      <c r="O148" s="10"/>
      <c r="P148" s="10">
        <f t="shared" si="11"/>
        <v>-0.7721666576811651</v>
      </c>
    </row>
    <row r="149" spans="6:16" x14ac:dyDescent="0.25">
      <c r="F149" s="10">
        <v>-114</v>
      </c>
      <c r="G149" s="11">
        <v>43735</v>
      </c>
      <c r="H149" s="10" t="s">
        <v>0</v>
      </c>
      <c r="I149" s="12">
        <v>1.1850000000000001</v>
      </c>
      <c r="J149" s="10">
        <v>42595.22</v>
      </c>
      <c r="K149" s="12">
        <f t="shared" si="8"/>
        <v>1.2820512820512928E-2</v>
      </c>
      <c r="L149" s="12">
        <f t="shared" si="8"/>
        <v>3.50535957912128E-3</v>
      </c>
      <c r="M149" s="10">
        <f t="shared" si="9"/>
        <v>3.6626180507529412E-3</v>
      </c>
      <c r="N149" s="12">
        <f t="shared" si="10"/>
        <v>9.1578947697599864E-3</v>
      </c>
      <c r="O149" s="10"/>
      <c r="P149" s="10">
        <f t="shared" si="11"/>
        <v>1.0078986588998089</v>
      </c>
    </row>
    <row r="150" spans="6:16" x14ac:dyDescent="0.25">
      <c r="F150" s="10">
        <v>-113</v>
      </c>
      <c r="G150" s="11">
        <v>43738</v>
      </c>
      <c r="H150" s="10" t="s">
        <v>0</v>
      </c>
      <c r="I150" s="12">
        <v>1.19</v>
      </c>
      <c r="J150" s="10">
        <v>42610.45</v>
      </c>
      <c r="K150" s="12">
        <f t="shared" si="8"/>
        <v>4.2194092827003314E-3</v>
      </c>
      <c r="L150" s="12">
        <f t="shared" si="8"/>
        <v>3.5755185675754052E-4</v>
      </c>
      <c r="M150" s="10">
        <f t="shared" si="9"/>
        <v>8.2403038222465959E-4</v>
      </c>
      <c r="N150" s="12">
        <f t="shared" si="10"/>
        <v>3.3953789004756716E-3</v>
      </c>
      <c r="O150" s="10"/>
      <c r="P150" s="10">
        <f t="shared" si="11"/>
        <v>0.37368826856871901</v>
      </c>
    </row>
    <row r="151" spans="6:16" x14ac:dyDescent="0.25">
      <c r="F151" s="10">
        <v>-112</v>
      </c>
      <c r="G151" s="11">
        <v>43739</v>
      </c>
      <c r="H151" s="10" t="s">
        <v>0</v>
      </c>
      <c r="I151" s="12">
        <v>1.18</v>
      </c>
      <c r="J151" s="10">
        <v>42400.9</v>
      </c>
      <c r="K151" s="12">
        <f t="shared" si="8"/>
        <v>-8.4033613445378234E-3</v>
      </c>
      <c r="L151" s="12">
        <f t="shared" si="8"/>
        <v>-4.9178077208758804E-3</v>
      </c>
      <c r="M151" s="10">
        <f t="shared" si="9"/>
        <v>-3.933112354841296E-3</v>
      </c>
      <c r="N151" s="12">
        <f t="shared" si="10"/>
        <v>-4.4702489896965274E-3</v>
      </c>
      <c r="O151" s="10"/>
      <c r="P151" s="10">
        <f t="shared" si="11"/>
        <v>-0.49198621243618407</v>
      </c>
    </row>
    <row r="152" spans="6:16" x14ac:dyDescent="0.25">
      <c r="F152" s="10">
        <v>-111</v>
      </c>
      <c r="G152" s="11">
        <v>43740</v>
      </c>
      <c r="H152" s="10" t="s">
        <v>0</v>
      </c>
      <c r="I152" s="12">
        <v>1.1599999999999999</v>
      </c>
      <c r="J152" s="10">
        <v>41620.230000000003</v>
      </c>
      <c r="K152" s="12">
        <f t="shared" si="8"/>
        <v>-1.6949152542372899E-2</v>
      </c>
      <c r="L152" s="12">
        <f t="shared" si="8"/>
        <v>-1.8411637488826845E-2</v>
      </c>
      <c r="M152" s="10">
        <f t="shared" si="9"/>
        <v>-1.6101396493798423E-2</v>
      </c>
      <c r="N152" s="12">
        <f t="shared" si="10"/>
        <v>-8.477560485744759E-4</v>
      </c>
      <c r="O152" s="10"/>
      <c r="P152" s="10">
        <f t="shared" si="11"/>
        <v>-9.3302249688856087E-2</v>
      </c>
    </row>
    <row r="153" spans="6:16" x14ac:dyDescent="0.25">
      <c r="F153" s="10">
        <v>-110</v>
      </c>
      <c r="G153" s="11">
        <v>43741</v>
      </c>
      <c r="H153" s="10" t="s">
        <v>0</v>
      </c>
      <c r="I153" s="12">
        <v>1.17</v>
      </c>
      <c r="J153" s="10">
        <v>41753.199999999997</v>
      </c>
      <c r="K153" s="12">
        <f t="shared" si="8"/>
        <v>8.6206896551724223E-3</v>
      </c>
      <c r="L153" s="12">
        <f t="shared" si="8"/>
        <v>3.194840585936067E-3</v>
      </c>
      <c r="M153" s="10">
        <f t="shared" si="9"/>
        <v>3.3826024136359833E-3</v>
      </c>
      <c r="N153" s="12">
        <f t="shared" si="10"/>
        <v>5.2380872415364391E-3</v>
      </c>
      <c r="O153" s="10"/>
      <c r="P153" s="10">
        <f t="shared" si="11"/>
        <v>0.57649287731258159</v>
      </c>
    </row>
    <row r="154" spans="6:16" x14ac:dyDescent="0.25">
      <c r="F154" s="10">
        <v>-109</v>
      </c>
      <c r="G154" s="11">
        <v>43742</v>
      </c>
      <c r="H154" s="10" t="s">
        <v>0</v>
      </c>
      <c r="I154" s="12">
        <v>1.1599999999999999</v>
      </c>
      <c r="J154" s="10">
        <v>41787.39</v>
      </c>
      <c r="K154" s="12">
        <f t="shared" si="8"/>
        <v>-8.5470085470085548E-3</v>
      </c>
      <c r="L154" s="12">
        <f t="shared" si="8"/>
        <v>8.1885939281306182E-4</v>
      </c>
      <c r="M154" s="10">
        <f t="shared" si="9"/>
        <v>1.2400220814454343E-3</v>
      </c>
      <c r="N154" s="12">
        <f t="shared" si="10"/>
        <v>-9.7870306284539889E-3</v>
      </c>
      <c r="O154" s="10"/>
      <c r="P154" s="10">
        <f t="shared" si="11"/>
        <v>-1.0771400297809557</v>
      </c>
    </row>
    <row r="155" spans="6:16" x14ac:dyDescent="0.25">
      <c r="F155" s="10">
        <v>-108</v>
      </c>
      <c r="G155" s="11">
        <v>43745</v>
      </c>
      <c r="H155" s="10" t="s">
        <v>0</v>
      </c>
      <c r="I155" s="12">
        <v>1.18</v>
      </c>
      <c r="J155" s="10">
        <v>42054.11</v>
      </c>
      <c r="K155" s="12">
        <f t="shared" si="8"/>
        <v>1.7241379310344845E-2</v>
      </c>
      <c r="L155" s="12">
        <f t="shared" si="8"/>
        <v>6.3827867689272089E-3</v>
      </c>
      <c r="M155" s="10">
        <f t="shared" si="9"/>
        <v>6.2573856027995254E-3</v>
      </c>
      <c r="N155" s="12">
        <f t="shared" si="10"/>
        <v>1.0983993707545318E-2</v>
      </c>
      <c r="O155" s="10"/>
      <c r="P155" s="10">
        <f t="shared" si="11"/>
        <v>1.2088752716132174</v>
      </c>
    </row>
    <row r="156" spans="6:16" x14ac:dyDescent="0.25">
      <c r="F156" s="10">
        <v>-107</v>
      </c>
      <c r="G156" s="11">
        <v>43746</v>
      </c>
      <c r="H156" s="10" t="s">
        <v>0</v>
      </c>
      <c r="I156" s="12">
        <v>1.17</v>
      </c>
      <c r="J156" s="10">
        <v>41850.28</v>
      </c>
      <c r="K156" s="12">
        <f t="shared" si="8"/>
        <v>-8.4745762711864493E-3</v>
      </c>
      <c r="L156" s="12">
        <f t="shared" si="8"/>
        <v>-4.8468508785467516E-3</v>
      </c>
      <c r="M156" s="10">
        <f t="shared" si="9"/>
        <v>-3.8691258488669344E-3</v>
      </c>
      <c r="N156" s="12">
        <f t="shared" si="10"/>
        <v>-4.6054504223195149E-3</v>
      </c>
      <c r="O156" s="10"/>
      <c r="P156" s="10">
        <f t="shared" si="11"/>
        <v>-0.50686619807131206</v>
      </c>
    </row>
    <row r="157" spans="6:16" x14ac:dyDescent="0.25">
      <c r="F157" s="10">
        <v>-106</v>
      </c>
      <c r="G157" s="11">
        <v>43747</v>
      </c>
      <c r="H157" s="10" t="s">
        <v>0</v>
      </c>
      <c r="I157" s="12">
        <v>1.175</v>
      </c>
      <c r="J157" s="10">
        <v>41933.78</v>
      </c>
      <c r="K157" s="12">
        <f t="shared" si="8"/>
        <v>4.2735042735043728E-3</v>
      </c>
      <c r="L157" s="12">
        <f t="shared" si="8"/>
        <v>1.995207678419356E-3</v>
      </c>
      <c r="M157" s="10">
        <f t="shared" si="9"/>
        <v>2.3008136011094678E-3</v>
      </c>
      <c r="N157" s="12">
        <f t="shared" si="10"/>
        <v>1.972690672394905E-3</v>
      </c>
      <c r="O157" s="10"/>
      <c r="P157" s="10">
        <f t="shared" si="11"/>
        <v>0.21711019105574375</v>
      </c>
    </row>
    <row r="158" spans="6:16" x14ac:dyDescent="0.25">
      <c r="F158" s="10">
        <v>-105</v>
      </c>
      <c r="G158" s="11">
        <v>43748</v>
      </c>
      <c r="H158" s="10" t="s">
        <v>0</v>
      </c>
      <c r="I158" s="12">
        <v>1.175</v>
      </c>
      <c r="J158" s="10">
        <v>41968.45</v>
      </c>
      <c r="K158" s="12">
        <f t="shared" si="8"/>
        <v>0</v>
      </c>
      <c r="L158" s="12">
        <f t="shared" si="8"/>
        <v>8.2677974654319871E-4</v>
      </c>
      <c r="M158" s="10">
        <f t="shared" si="9"/>
        <v>1.2471643913994444E-3</v>
      </c>
      <c r="N158" s="12">
        <f t="shared" si="10"/>
        <v>-1.2471643913994444E-3</v>
      </c>
      <c r="O158" s="10"/>
      <c r="P158" s="10">
        <f t="shared" si="11"/>
        <v>-0.13726029279893556</v>
      </c>
    </row>
    <row r="159" spans="6:16" x14ac:dyDescent="0.25">
      <c r="F159" s="10">
        <v>-104</v>
      </c>
      <c r="G159" s="11">
        <v>43749</v>
      </c>
      <c r="H159" s="10" t="s">
        <v>0</v>
      </c>
      <c r="I159" s="12">
        <v>1.19</v>
      </c>
      <c r="J159" s="10">
        <v>42036</v>
      </c>
      <c r="K159" s="12">
        <f t="shared" si="8"/>
        <v>1.2765957446808427E-2</v>
      </c>
      <c r="L159" s="12">
        <f t="shared" si="8"/>
        <v>1.6095424062600101E-3</v>
      </c>
      <c r="M159" s="10">
        <f t="shared" si="9"/>
        <v>1.9530335642433463E-3</v>
      </c>
      <c r="N159" s="12">
        <f t="shared" si="10"/>
        <v>1.081292388256508E-2</v>
      </c>
      <c r="O159" s="10"/>
      <c r="P159" s="10">
        <f t="shared" si="11"/>
        <v>1.1900476860697415</v>
      </c>
    </row>
    <row r="160" spans="6:16" x14ac:dyDescent="0.25">
      <c r="F160" s="10">
        <v>-103</v>
      </c>
      <c r="G160" s="11">
        <v>43752</v>
      </c>
      <c r="H160" s="10" t="s">
        <v>0</v>
      </c>
      <c r="I160" s="12">
        <v>1.18</v>
      </c>
      <c r="J160" s="10">
        <v>41894.61</v>
      </c>
      <c r="K160" s="12">
        <f t="shared" si="8"/>
        <v>-8.4033613445378234E-3</v>
      </c>
      <c r="L160" s="12">
        <f t="shared" si="8"/>
        <v>-3.3635455324007853E-3</v>
      </c>
      <c r="M160" s="10">
        <f t="shared" si="9"/>
        <v>-2.5315307237522757E-3</v>
      </c>
      <c r="N160" s="12">
        <f t="shared" si="10"/>
        <v>-5.8718306207855477E-3</v>
      </c>
      <c r="O160" s="10"/>
      <c r="P160" s="10">
        <f t="shared" si="11"/>
        <v>-0.64624134222626506</v>
      </c>
    </row>
    <row r="161" spans="6:16" x14ac:dyDescent="0.25">
      <c r="F161" s="10">
        <v>-102</v>
      </c>
      <c r="G161" s="11">
        <v>43753</v>
      </c>
      <c r="H161" s="10" t="s">
        <v>0</v>
      </c>
      <c r="I161" s="12">
        <v>1.19</v>
      </c>
      <c r="J161" s="10">
        <v>41962.71</v>
      </c>
      <c r="K161" s="12">
        <f t="shared" si="8"/>
        <v>8.4745762711864493E-3</v>
      </c>
      <c r="L161" s="12">
        <f t="shared" si="8"/>
        <v>1.6255074340111662E-3</v>
      </c>
      <c r="M161" s="10">
        <f t="shared" si="9"/>
        <v>1.9674302920295386E-3</v>
      </c>
      <c r="N161" s="12">
        <f t="shared" si="10"/>
        <v>6.5071459791569107E-3</v>
      </c>
      <c r="O161" s="10"/>
      <c r="P161" s="10">
        <f t="shared" si="11"/>
        <v>0.71616281585963482</v>
      </c>
    </row>
    <row r="162" spans="6:16" x14ac:dyDescent="0.25">
      <c r="F162" s="10">
        <v>-101</v>
      </c>
      <c r="G162" s="11">
        <v>43754</v>
      </c>
      <c r="H162" s="10" t="s">
        <v>0</v>
      </c>
      <c r="I162" s="12">
        <v>1.18</v>
      </c>
      <c r="J162" s="10">
        <v>41901.14</v>
      </c>
      <c r="K162" s="12">
        <f t="shared" si="8"/>
        <v>-8.4033613445378234E-3</v>
      </c>
      <c r="L162" s="12">
        <f t="shared" si="8"/>
        <v>-1.4672550938678581E-3</v>
      </c>
      <c r="M162" s="10">
        <f t="shared" si="9"/>
        <v>-8.2151946209693119E-4</v>
      </c>
      <c r="N162" s="12">
        <f t="shared" si="10"/>
        <v>-7.5818418824408918E-3</v>
      </c>
      <c r="O162" s="10"/>
      <c r="P162" s="10">
        <f t="shared" si="11"/>
        <v>-0.83444158918882783</v>
      </c>
    </row>
    <row r="163" spans="6:16" x14ac:dyDescent="0.25">
      <c r="F163" s="10">
        <v>-100</v>
      </c>
      <c r="G163" s="11">
        <v>43755</v>
      </c>
      <c r="H163" s="10" t="s">
        <v>0</v>
      </c>
      <c r="I163" s="12">
        <v>1.1950000000000001</v>
      </c>
      <c r="J163" s="10">
        <v>42155.17</v>
      </c>
      <c r="K163" s="12">
        <f t="shared" si="8"/>
        <v>1.2711864406779768E-2</v>
      </c>
      <c r="L163" s="12">
        <f t="shared" si="8"/>
        <v>6.0626035473020264E-3</v>
      </c>
      <c r="M163" s="10">
        <f t="shared" si="9"/>
        <v>5.9686550878707365E-3</v>
      </c>
      <c r="N163" s="12">
        <f t="shared" si="10"/>
        <v>6.7432093189090311E-3</v>
      </c>
      <c r="O163" s="10"/>
      <c r="P163" s="10">
        <f t="shared" si="11"/>
        <v>0.74214345109659197</v>
      </c>
    </row>
    <row r="164" spans="6:16" x14ac:dyDescent="0.25">
      <c r="F164" s="10">
        <v>-99</v>
      </c>
      <c r="G164" s="11">
        <v>43756</v>
      </c>
      <c r="H164" s="10" t="s">
        <v>0</v>
      </c>
      <c r="I164" s="12">
        <v>1.1950000000000001</v>
      </c>
      <c r="J164" s="10">
        <v>42145.33</v>
      </c>
      <c r="K164" s="12">
        <f t="shared" si="8"/>
        <v>0</v>
      </c>
      <c r="L164" s="12">
        <f t="shared" si="8"/>
        <v>-2.3342332624910558E-4</v>
      </c>
      <c r="M164" s="10">
        <f t="shared" si="9"/>
        <v>2.9110873806870022E-4</v>
      </c>
      <c r="N164" s="12">
        <f t="shared" si="10"/>
        <v>-2.9110873806870022E-4</v>
      </c>
      <c r="O164" s="10"/>
      <c r="P164" s="10">
        <f t="shared" si="11"/>
        <v>-3.2038816132973373E-2</v>
      </c>
    </row>
    <row r="165" spans="6:16" x14ac:dyDescent="0.25">
      <c r="F165" s="10">
        <v>-98</v>
      </c>
      <c r="G165" s="11">
        <v>43759</v>
      </c>
      <c r="H165" s="10" t="s">
        <v>0</v>
      </c>
      <c r="I165" s="12">
        <v>1.1950000000000001</v>
      </c>
      <c r="J165" s="10">
        <v>42181.760000000002</v>
      </c>
      <c r="K165" s="12">
        <f t="shared" si="8"/>
        <v>0</v>
      </c>
      <c r="L165" s="12">
        <f t="shared" si="8"/>
        <v>8.6438995732149423E-4</v>
      </c>
      <c r="M165" s="10">
        <f t="shared" si="9"/>
        <v>1.2810800209239349E-3</v>
      </c>
      <c r="N165" s="12">
        <f t="shared" si="10"/>
        <v>-1.2810800209239349E-3</v>
      </c>
      <c r="O165" s="10"/>
      <c r="P165" s="10">
        <f t="shared" si="11"/>
        <v>-0.14099297573239242</v>
      </c>
    </row>
    <row r="166" spans="6:16" x14ac:dyDescent="0.25">
      <c r="F166" s="10">
        <v>-97</v>
      </c>
      <c r="G166" s="11">
        <v>43760</v>
      </c>
      <c r="H166" s="10" t="s">
        <v>0</v>
      </c>
      <c r="I166" s="12">
        <v>1.18</v>
      </c>
      <c r="J166" s="10">
        <v>42116.37</v>
      </c>
      <c r="K166" s="12">
        <f t="shared" si="8"/>
        <v>-1.2552301255230229E-2</v>
      </c>
      <c r="L166" s="12">
        <f t="shared" si="8"/>
        <v>-1.5501961037187499E-3</v>
      </c>
      <c r="M166" s="10">
        <f t="shared" si="9"/>
        <v>-8.963128893146623E-4</v>
      </c>
      <c r="N166" s="12">
        <f t="shared" si="10"/>
        <v>-1.1655988365915568E-2</v>
      </c>
      <c r="O166" s="10"/>
      <c r="P166" s="10">
        <f t="shared" si="11"/>
        <v>-1.2828335919463698</v>
      </c>
    </row>
    <row r="167" spans="6:16" x14ac:dyDescent="0.25">
      <c r="F167" s="10">
        <v>-96</v>
      </c>
      <c r="G167" s="11">
        <v>43761</v>
      </c>
      <c r="H167" s="10" t="s">
        <v>0</v>
      </c>
      <c r="I167" s="12">
        <v>1.18</v>
      </c>
      <c r="J167" s="10">
        <v>42332.29</v>
      </c>
      <c r="K167" s="12">
        <f t="shared" si="8"/>
        <v>0</v>
      </c>
      <c r="L167" s="12">
        <f t="shared" si="8"/>
        <v>5.1267476280600216E-3</v>
      </c>
      <c r="M167" s="10">
        <f t="shared" si="9"/>
        <v>5.1247315365666761E-3</v>
      </c>
      <c r="N167" s="12">
        <f t="shared" si="10"/>
        <v>-5.1247315365666761E-3</v>
      </c>
      <c r="O167" s="10"/>
      <c r="P167" s="10">
        <f t="shared" si="11"/>
        <v>-0.56401718656813982</v>
      </c>
    </row>
    <row r="168" spans="6:16" x14ac:dyDescent="0.25">
      <c r="F168" s="10">
        <v>-95</v>
      </c>
      <c r="G168" s="11">
        <v>43762</v>
      </c>
      <c r="H168" s="10" t="s">
        <v>0</v>
      </c>
      <c r="I168" s="12">
        <v>1.175</v>
      </c>
      <c r="J168" s="10">
        <v>42290.25</v>
      </c>
      <c r="K168" s="12">
        <f t="shared" si="8"/>
        <v>-4.2372881355931301E-3</v>
      </c>
      <c r="L168" s="12">
        <f t="shared" si="8"/>
        <v>-9.9309534164111779E-4</v>
      </c>
      <c r="M168" s="10">
        <f t="shared" si="9"/>
        <v>-3.9393806440833309E-4</v>
      </c>
      <c r="N168" s="12">
        <f t="shared" si="10"/>
        <v>-3.8433500711847969E-3</v>
      </c>
      <c r="O168" s="10"/>
      <c r="P168" s="10">
        <f t="shared" si="11"/>
        <v>-0.42299103449199882</v>
      </c>
    </row>
    <row r="169" spans="6:16" x14ac:dyDescent="0.25">
      <c r="F169" s="10">
        <v>-94</v>
      </c>
      <c r="G169" s="11">
        <v>43763</v>
      </c>
      <c r="H169" s="10" t="s">
        <v>0</v>
      </c>
      <c r="I169" s="12">
        <v>1.18</v>
      </c>
      <c r="J169" s="10">
        <v>42612.18</v>
      </c>
      <c r="K169" s="12">
        <f t="shared" si="8"/>
        <v>4.2553191489360792E-3</v>
      </c>
      <c r="L169" s="12">
        <f t="shared" si="8"/>
        <v>7.6123929274478225E-3</v>
      </c>
      <c r="M169" s="10">
        <f t="shared" si="9"/>
        <v>7.3662032900825621E-3</v>
      </c>
      <c r="N169" s="12">
        <f t="shared" si="10"/>
        <v>-3.1108841411464829E-3</v>
      </c>
      <c r="O169" s="10"/>
      <c r="P169" s="10">
        <f t="shared" si="11"/>
        <v>-0.34237737304076921</v>
      </c>
    </row>
    <row r="170" spans="6:16" x14ac:dyDescent="0.25">
      <c r="F170" s="10">
        <v>-93</v>
      </c>
      <c r="G170" s="11">
        <v>43766</v>
      </c>
      <c r="H170" s="10" t="s">
        <v>0</v>
      </c>
      <c r="I170" s="12">
        <v>1.18</v>
      </c>
      <c r="J170" s="10">
        <v>42538.78</v>
      </c>
      <c r="K170" s="12">
        <f t="shared" si="8"/>
        <v>0</v>
      </c>
      <c r="L170" s="12">
        <f t="shared" si="8"/>
        <v>-1.72251220191038E-3</v>
      </c>
      <c r="M170" s="10">
        <f t="shared" si="9"/>
        <v>-1.0517017804278625E-3</v>
      </c>
      <c r="N170" s="12">
        <f t="shared" si="10"/>
        <v>1.0517017804278625E-3</v>
      </c>
      <c r="O170" s="10"/>
      <c r="P170" s="10">
        <f t="shared" si="11"/>
        <v>0.11574808847509448</v>
      </c>
    </row>
    <row r="171" spans="6:16" x14ac:dyDescent="0.25">
      <c r="F171" s="10">
        <v>-92</v>
      </c>
      <c r="G171" s="11">
        <v>43767</v>
      </c>
      <c r="H171" s="10" t="s">
        <v>0</v>
      </c>
      <c r="I171" s="12">
        <v>1.175</v>
      </c>
      <c r="J171" s="10">
        <v>42559.05</v>
      </c>
      <c r="K171" s="12">
        <f t="shared" si="8"/>
        <v>-4.2372881355931301E-3</v>
      </c>
      <c r="L171" s="12">
        <f t="shared" si="8"/>
        <v>4.7650637841527364E-4</v>
      </c>
      <c r="M171" s="10">
        <f t="shared" si="9"/>
        <v>9.312995892649693E-4</v>
      </c>
      <c r="N171" s="12">
        <f t="shared" si="10"/>
        <v>-5.1685877248580994E-3</v>
      </c>
      <c r="O171" s="10"/>
      <c r="P171" s="10">
        <f t="shared" si="11"/>
        <v>-0.56884390651575734</v>
      </c>
    </row>
    <row r="172" spans="6:16" x14ac:dyDescent="0.25">
      <c r="F172" s="10">
        <v>-91</v>
      </c>
      <c r="G172" s="11">
        <v>43768</v>
      </c>
      <c r="H172" s="10" t="s">
        <v>0</v>
      </c>
      <c r="I172" s="12">
        <v>1.165</v>
      </c>
      <c r="J172" s="10">
        <v>42387.57</v>
      </c>
      <c r="K172" s="12">
        <f t="shared" si="8"/>
        <v>-8.5106382978723475E-3</v>
      </c>
      <c r="L172" s="12">
        <f t="shared" si="8"/>
        <v>-4.0292252764101448E-3</v>
      </c>
      <c r="M172" s="10">
        <f t="shared" si="9"/>
        <v>-3.1318184411720379E-3</v>
      </c>
      <c r="N172" s="12">
        <f t="shared" si="10"/>
        <v>-5.3788198567003096E-3</v>
      </c>
      <c r="O172" s="10"/>
      <c r="P172" s="10">
        <f t="shared" si="11"/>
        <v>-0.59198161327791587</v>
      </c>
    </row>
    <row r="173" spans="6:16" x14ac:dyDescent="0.25">
      <c r="F173" s="10">
        <v>-90</v>
      </c>
      <c r="G173" s="11">
        <v>43769</v>
      </c>
      <c r="H173" s="10" t="s">
        <v>0</v>
      </c>
      <c r="I173" s="12">
        <v>1.155</v>
      </c>
      <c r="J173" s="10">
        <v>42226.3</v>
      </c>
      <c r="K173" s="12">
        <f t="shared" si="8"/>
        <v>-8.5836909871244704E-3</v>
      </c>
      <c r="L173" s="12">
        <f t="shared" si="8"/>
        <v>-3.804653109390248E-3</v>
      </c>
      <c r="M173" s="10">
        <f t="shared" si="9"/>
        <v>-2.9293067758411366E-3</v>
      </c>
      <c r="N173" s="12">
        <f t="shared" si="10"/>
        <v>-5.6543842112833339E-3</v>
      </c>
      <c r="O173" s="10"/>
      <c r="P173" s="10">
        <f t="shared" si="11"/>
        <v>-0.62230964722103799</v>
      </c>
    </row>
    <row r="174" spans="6:16" x14ac:dyDescent="0.25">
      <c r="F174" s="10">
        <v>-89</v>
      </c>
      <c r="G174" s="11">
        <v>43770</v>
      </c>
      <c r="H174" s="10" t="s">
        <v>0</v>
      </c>
      <c r="I174" s="12">
        <v>1.175</v>
      </c>
      <c r="J174" s="10">
        <v>42456.65</v>
      </c>
      <c r="K174" s="12">
        <f t="shared" si="8"/>
        <v>1.731601731601733E-2</v>
      </c>
      <c r="L174" s="12">
        <f t="shared" si="8"/>
        <v>5.4551310439228283E-3</v>
      </c>
      <c r="M174" s="10">
        <f t="shared" si="9"/>
        <v>5.4208567122547881E-3</v>
      </c>
      <c r="N174" s="12">
        <f t="shared" si="10"/>
        <v>1.1895160603762542E-2</v>
      </c>
      <c r="O174" s="10"/>
      <c r="P174" s="10">
        <f t="shared" si="11"/>
        <v>1.3091563859762851</v>
      </c>
    </row>
    <row r="175" spans="6:16" x14ac:dyDescent="0.25">
      <c r="F175" s="10">
        <v>-88</v>
      </c>
      <c r="G175" s="11">
        <v>43773</v>
      </c>
      <c r="H175" s="10" t="s">
        <v>0</v>
      </c>
      <c r="I175" s="12">
        <v>1.18</v>
      </c>
      <c r="J175" s="10">
        <v>42520.32</v>
      </c>
      <c r="K175" s="12">
        <f t="shared" si="8"/>
        <v>4.2553191489360792E-3</v>
      </c>
      <c r="L175" s="12">
        <f t="shared" si="8"/>
        <v>1.4996472872918201E-3</v>
      </c>
      <c r="M175" s="10">
        <f t="shared" si="9"/>
        <v>1.853933823392496E-3</v>
      </c>
      <c r="N175" s="12">
        <f t="shared" si="10"/>
        <v>2.4013853255435832E-3</v>
      </c>
      <c r="O175" s="10"/>
      <c r="P175" s="10">
        <f t="shared" si="11"/>
        <v>0.26429142395359628</v>
      </c>
    </row>
    <row r="176" spans="6:16" x14ac:dyDescent="0.25">
      <c r="F176" s="10">
        <v>-87</v>
      </c>
      <c r="G176" s="11">
        <v>43774</v>
      </c>
      <c r="H176" s="10" t="s">
        <v>0</v>
      </c>
      <c r="I176" s="12">
        <v>1.175</v>
      </c>
      <c r="J176" s="10">
        <v>42618.9</v>
      </c>
      <c r="K176" s="12">
        <f t="shared" si="8"/>
        <v>-4.2372881355931301E-3</v>
      </c>
      <c r="L176" s="12">
        <f t="shared" si="8"/>
        <v>2.3184209338029853E-3</v>
      </c>
      <c r="M176" s="10">
        <f t="shared" si="9"/>
        <v>2.5922764990872101E-3</v>
      </c>
      <c r="N176" s="12">
        <f t="shared" si="10"/>
        <v>-6.8295646346803402E-3</v>
      </c>
      <c r="O176" s="10"/>
      <c r="P176" s="10">
        <f t="shared" si="11"/>
        <v>-0.75164753572990484</v>
      </c>
    </row>
    <row r="177" spans="6:16" x14ac:dyDescent="0.25">
      <c r="F177" s="10">
        <v>-86</v>
      </c>
      <c r="G177" s="11">
        <v>43775</v>
      </c>
      <c r="H177" s="10" t="s">
        <v>0</v>
      </c>
      <c r="I177" s="12">
        <v>1.17</v>
      </c>
      <c r="J177" s="10">
        <v>42561.37</v>
      </c>
      <c r="K177" s="12">
        <f t="shared" si="8"/>
        <v>-4.2553191489362683E-3</v>
      </c>
      <c r="L177" s="12">
        <f t="shared" si="8"/>
        <v>-1.3498705973171254E-3</v>
      </c>
      <c r="M177" s="10">
        <f t="shared" si="9"/>
        <v>-7.1566605116016009E-4</v>
      </c>
      <c r="N177" s="12">
        <f t="shared" si="10"/>
        <v>-3.5396530977761082E-3</v>
      </c>
      <c r="O177" s="10"/>
      <c r="P177" s="10">
        <f t="shared" si="11"/>
        <v>-0.38956678362363351</v>
      </c>
    </row>
    <row r="178" spans="6:16" x14ac:dyDescent="0.25">
      <c r="F178" s="10">
        <v>-85</v>
      </c>
      <c r="G178" s="11">
        <v>43776</v>
      </c>
      <c r="H178" s="10" t="s">
        <v>0</v>
      </c>
      <c r="I178" s="12">
        <v>1.175</v>
      </c>
      <c r="J178" s="10">
        <v>42828.92</v>
      </c>
      <c r="K178" s="12">
        <f t="shared" si="8"/>
        <v>4.2735042735043728E-3</v>
      </c>
      <c r="L178" s="12">
        <f t="shared" si="8"/>
        <v>6.2862168205580701E-3</v>
      </c>
      <c r="M178" s="10">
        <f t="shared" si="9"/>
        <v>6.1703020548929824E-3</v>
      </c>
      <c r="N178" s="12">
        <f t="shared" si="10"/>
        <v>-1.8967977813886096E-3</v>
      </c>
      <c r="O178" s="10"/>
      <c r="P178" s="10">
        <f t="shared" si="11"/>
        <v>-0.20875757891197272</v>
      </c>
    </row>
    <row r="179" spans="6:16" x14ac:dyDescent="0.25">
      <c r="F179" s="10">
        <v>-84</v>
      </c>
      <c r="G179" s="11">
        <v>43777</v>
      </c>
      <c r="H179" s="10" t="s">
        <v>0</v>
      </c>
      <c r="I179" s="12">
        <v>1.18</v>
      </c>
      <c r="J179" s="10">
        <v>43160</v>
      </c>
      <c r="K179" s="12">
        <f t="shared" si="8"/>
        <v>4.2553191489360792E-3</v>
      </c>
      <c r="L179" s="12">
        <f t="shared" si="8"/>
        <v>7.7302906540721028E-3</v>
      </c>
      <c r="M179" s="10">
        <f t="shared" si="9"/>
        <v>7.4725195147253738E-3</v>
      </c>
      <c r="N179" s="12">
        <f t="shared" si="10"/>
        <v>-3.2172003657892946E-3</v>
      </c>
      <c r="O179" s="10"/>
      <c r="P179" s="10">
        <f t="shared" si="11"/>
        <v>-0.35407831336939333</v>
      </c>
    </row>
    <row r="180" spans="6:16" x14ac:dyDescent="0.25">
      <c r="F180" s="10">
        <v>-83</v>
      </c>
      <c r="G180" s="11">
        <v>43780</v>
      </c>
      <c r="H180" s="10" t="s">
        <v>0</v>
      </c>
      <c r="I180" s="12">
        <v>1.19</v>
      </c>
      <c r="J180" s="10">
        <v>43034.77</v>
      </c>
      <c r="K180" s="12">
        <f t="shared" si="8"/>
        <v>8.4745762711864493E-3</v>
      </c>
      <c r="L180" s="12">
        <f t="shared" si="8"/>
        <v>-2.9015291936979426E-3</v>
      </c>
      <c r="M180" s="10">
        <f t="shared" si="9"/>
        <v>-2.1148998500229018E-3</v>
      </c>
      <c r="N180" s="12">
        <f t="shared" si="10"/>
        <v>1.0589476121209352E-2</v>
      </c>
      <c r="O180" s="10"/>
      <c r="P180" s="10">
        <f t="shared" si="11"/>
        <v>1.16545549488752</v>
      </c>
    </row>
    <row r="181" spans="6:16" x14ac:dyDescent="0.25">
      <c r="F181" s="10">
        <v>-82</v>
      </c>
      <c r="G181" s="11">
        <v>43781</v>
      </c>
      <c r="H181" s="10" t="s">
        <v>0</v>
      </c>
      <c r="I181" s="12">
        <v>1.175</v>
      </c>
      <c r="J181" s="10">
        <v>42784.82</v>
      </c>
      <c r="K181" s="12">
        <f t="shared" si="8"/>
        <v>-1.2605042016806641E-2</v>
      </c>
      <c r="L181" s="12">
        <f t="shared" si="8"/>
        <v>-5.8080942456529248E-3</v>
      </c>
      <c r="M181" s="10">
        <f t="shared" si="9"/>
        <v>-4.7359429511114309E-3</v>
      </c>
      <c r="N181" s="12">
        <f t="shared" si="10"/>
        <v>-7.8690990656952106E-3</v>
      </c>
      <c r="O181" s="10"/>
      <c r="P181" s="10">
        <f t="shared" si="11"/>
        <v>-0.86605651129050998</v>
      </c>
    </row>
    <row r="182" spans="6:16" x14ac:dyDescent="0.25">
      <c r="F182" s="10">
        <v>-81</v>
      </c>
      <c r="G182" s="11">
        <v>43782</v>
      </c>
      <c r="H182" s="10" t="s">
        <v>0</v>
      </c>
      <c r="I182" s="12">
        <v>1.1850000000000001</v>
      </c>
      <c r="J182" s="10">
        <v>42950.48</v>
      </c>
      <c r="K182" s="12">
        <f t="shared" si="8"/>
        <v>8.5106382978723475E-3</v>
      </c>
      <c r="L182" s="12">
        <f t="shared" si="8"/>
        <v>3.8719340177194505E-3</v>
      </c>
      <c r="M182" s="10">
        <f t="shared" si="9"/>
        <v>3.9931826127526417E-3</v>
      </c>
      <c r="N182" s="12">
        <f t="shared" si="10"/>
        <v>4.5174556851197058E-3</v>
      </c>
      <c r="O182" s="10"/>
      <c r="P182" s="10">
        <f t="shared" si="11"/>
        <v>0.49718168215977432</v>
      </c>
    </row>
    <row r="183" spans="6:16" x14ac:dyDescent="0.25">
      <c r="F183" s="10">
        <v>-80</v>
      </c>
      <c r="G183" s="11">
        <v>43783</v>
      </c>
      <c r="H183" s="10" t="s">
        <v>0</v>
      </c>
      <c r="I183" s="12">
        <v>1.18</v>
      </c>
      <c r="J183" s="10">
        <v>42929.21</v>
      </c>
      <c r="K183" s="12">
        <f t="shared" si="8"/>
        <v>-4.2194092827005196E-3</v>
      </c>
      <c r="L183" s="12">
        <f t="shared" si="8"/>
        <v>-4.952214736599934E-4</v>
      </c>
      <c r="M183" s="10">
        <f t="shared" si="9"/>
        <v>5.5027929319027954E-5</v>
      </c>
      <c r="N183" s="12">
        <f t="shared" si="10"/>
        <v>-4.2744372120195476E-3</v>
      </c>
      <c r="O183" s="10"/>
      <c r="P183" s="10">
        <f t="shared" si="11"/>
        <v>-0.47043557955829746</v>
      </c>
    </row>
    <row r="184" spans="6:16" x14ac:dyDescent="0.25">
      <c r="F184" s="10">
        <v>-79</v>
      </c>
      <c r="G184" s="11">
        <v>43784</v>
      </c>
      <c r="H184" s="10" t="s">
        <v>0</v>
      </c>
      <c r="I184" s="12">
        <v>1.1850000000000001</v>
      </c>
      <c r="J184" s="10">
        <v>43380.98</v>
      </c>
      <c r="K184" s="12">
        <f t="shared" si="8"/>
        <v>4.2372881355933183E-3</v>
      </c>
      <c r="L184" s="12">
        <f t="shared" si="8"/>
        <v>1.0523603858538372E-2</v>
      </c>
      <c r="M184" s="10">
        <f t="shared" si="9"/>
        <v>9.9914358895098893E-3</v>
      </c>
      <c r="N184" s="12">
        <f t="shared" si="10"/>
        <v>-5.7541477539165709E-3</v>
      </c>
      <c r="O184" s="10"/>
      <c r="P184" s="10">
        <f t="shared" si="11"/>
        <v>-0.63328941313395959</v>
      </c>
    </row>
    <row r="185" spans="6:16" x14ac:dyDescent="0.25">
      <c r="F185" s="10">
        <v>-78</v>
      </c>
      <c r="G185" s="11">
        <v>43787</v>
      </c>
      <c r="H185" s="10" t="s">
        <v>0</v>
      </c>
      <c r="I185" s="12">
        <v>1.18</v>
      </c>
      <c r="J185" s="10">
        <v>43763.6</v>
      </c>
      <c r="K185" s="12">
        <f t="shared" si="8"/>
        <v>-4.2194092827005196E-3</v>
      </c>
      <c r="L185" s="12">
        <f t="shared" si="8"/>
        <v>8.8199943846357393E-3</v>
      </c>
      <c r="M185" s="10">
        <f t="shared" si="9"/>
        <v>8.4551778740499569E-3</v>
      </c>
      <c r="N185" s="12">
        <f t="shared" si="10"/>
        <v>-1.2674587156750476E-2</v>
      </c>
      <c r="O185" s="10"/>
      <c r="P185" s="10">
        <f t="shared" si="11"/>
        <v>-1.3949384349316292</v>
      </c>
    </row>
    <row r="186" spans="6:16" x14ac:dyDescent="0.25">
      <c r="F186" s="10">
        <v>-77</v>
      </c>
      <c r="G186" s="11">
        <v>43788</v>
      </c>
      <c r="H186" s="10" t="s">
        <v>0</v>
      </c>
      <c r="I186" s="12">
        <v>1.175</v>
      </c>
      <c r="J186" s="10">
        <v>44021</v>
      </c>
      <c r="K186" s="12">
        <f t="shared" si="8"/>
        <v>-4.2372881355931301E-3</v>
      </c>
      <c r="L186" s="12">
        <f t="shared" si="8"/>
        <v>5.8816002339844402E-3</v>
      </c>
      <c r="M186" s="10">
        <f t="shared" si="9"/>
        <v>5.805432356858359E-3</v>
      </c>
      <c r="N186" s="12">
        <f t="shared" si="10"/>
        <v>-1.0042720492451489E-2</v>
      </c>
      <c r="O186" s="10"/>
      <c r="P186" s="10">
        <f t="shared" si="11"/>
        <v>-1.1052807190437686</v>
      </c>
    </row>
    <row r="187" spans="6:16" x14ac:dyDescent="0.25">
      <c r="F187" s="10">
        <v>-76</v>
      </c>
      <c r="G187" s="11">
        <v>43789</v>
      </c>
      <c r="H187" s="10" t="s">
        <v>0</v>
      </c>
      <c r="I187" s="12">
        <v>1.19</v>
      </c>
      <c r="J187" s="10">
        <v>44590.15</v>
      </c>
      <c r="K187" s="12">
        <f t="shared" si="8"/>
        <v>1.2765957446808427E-2</v>
      </c>
      <c r="L187" s="12">
        <f t="shared" si="8"/>
        <v>1.2929056586629142E-2</v>
      </c>
      <c r="M187" s="10">
        <f t="shared" si="9"/>
        <v>1.216059266572456E-2</v>
      </c>
      <c r="N187" s="12">
        <f t="shared" si="10"/>
        <v>6.0536478108386658E-4</v>
      </c>
      <c r="O187" s="10"/>
      <c r="P187" s="10">
        <f t="shared" si="11"/>
        <v>6.6625176019094665E-2</v>
      </c>
    </row>
    <row r="188" spans="6:16" x14ac:dyDescent="0.25">
      <c r="F188" s="10">
        <v>-75</v>
      </c>
      <c r="G188" s="11">
        <v>43790</v>
      </c>
      <c r="H188" s="10" t="s">
        <v>0</v>
      </c>
      <c r="I188" s="12">
        <v>1.175</v>
      </c>
      <c r="J188" s="10">
        <v>44809.75</v>
      </c>
      <c r="K188" s="12">
        <f t="shared" si="8"/>
        <v>-1.2605042016806641E-2</v>
      </c>
      <c r="L188" s="12">
        <f t="shared" si="8"/>
        <v>4.9248544801934625E-3</v>
      </c>
      <c r="M188" s="10">
        <f t="shared" si="9"/>
        <v>4.9426710517972861E-3</v>
      </c>
      <c r="N188" s="12">
        <f t="shared" si="10"/>
        <v>-1.7547713068603928E-2</v>
      </c>
      <c r="O188" s="10"/>
      <c r="P188" s="10">
        <f t="shared" si="11"/>
        <v>-1.9312644350321662</v>
      </c>
    </row>
    <row r="189" spans="6:16" x14ac:dyDescent="0.25">
      <c r="F189" s="10">
        <v>-74</v>
      </c>
      <c r="G189" s="11">
        <v>43791</v>
      </c>
      <c r="H189" s="10" t="s">
        <v>0</v>
      </c>
      <c r="I189" s="12">
        <v>1.175</v>
      </c>
      <c r="J189" s="10">
        <v>45938.16</v>
      </c>
      <c r="K189" s="12">
        <f t="shared" si="8"/>
        <v>0</v>
      </c>
      <c r="L189" s="12">
        <f t="shared" si="8"/>
        <v>2.5182242703875909E-2</v>
      </c>
      <c r="M189" s="10">
        <f t="shared" si="9"/>
        <v>2.321010587629653E-2</v>
      </c>
      <c r="N189" s="12">
        <f t="shared" si="10"/>
        <v>-2.321010587629653E-2</v>
      </c>
      <c r="O189" s="10"/>
      <c r="P189" s="10">
        <f t="shared" si="11"/>
        <v>-2.5544554915490636</v>
      </c>
    </row>
    <row r="190" spans="6:16" x14ac:dyDescent="0.25">
      <c r="F190" s="10">
        <v>-73</v>
      </c>
      <c r="G190" s="11">
        <v>43794</v>
      </c>
      <c r="H190" s="10" t="s">
        <v>0</v>
      </c>
      <c r="I190" s="12">
        <v>1.19</v>
      </c>
      <c r="J190" s="10">
        <v>45980.959999999999</v>
      </c>
      <c r="K190" s="12">
        <f t="shared" si="8"/>
        <v>1.2765957446808427E-2</v>
      </c>
      <c r="L190" s="12">
        <f t="shared" si="8"/>
        <v>9.3168729439741665E-4</v>
      </c>
      <c r="M190" s="10">
        <f t="shared" si="9"/>
        <v>1.341766507519456E-3</v>
      </c>
      <c r="N190" s="12">
        <f t="shared" si="10"/>
        <v>1.142419093928897E-2</v>
      </c>
      <c r="O190" s="10"/>
      <c r="P190" s="10">
        <f t="shared" si="11"/>
        <v>1.2573224541459189</v>
      </c>
    </row>
    <row r="191" spans="6:16" x14ac:dyDescent="0.25">
      <c r="F191" s="10">
        <v>-72</v>
      </c>
      <c r="G191" s="11">
        <v>43795</v>
      </c>
      <c r="H191" s="10" t="s">
        <v>0</v>
      </c>
      <c r="I191" s="12">
        <v>1.175</v>
      </c>
      <c r="J191" s="10">
        <v>45713.14</v>
      </c>
      <c r="K191" s="12">
        <f t="shared" si="8"/>
        <v>-1.2605042016806641E-2</v>
      </c>
      <c r="L191" s="12">
        <f t="shared" si="8"/>
        <v>-5.8245847846586877E-3</v>
      </c>
      <c r="M191" s="10">
        <f t="shared" si="9"/>
        <v>-4.750813567361776E-3</v>
      </c>
      <c r="N191" s="12">
        <f t="shared" si="10"/>
        <v>-7.8542284494448646E-3</v>
      </c>
      <c r="O191" s="10"/>
      <c r="P191" s="10">
        <f t="shared" si="11"/>
        <v>-0.86441988250708812</v>
      </c>
    </row>
    <row r="192" spans="6:16" x14ac:dyDescent="0.25">
      <c r="F192" s="10">
        <v>-71</v>
      </c>
      <c r="G192" s="11">
        <v>43796</v>
      </c>
      <c r="H192" s="10" t="s">
        <v>0</v>
      </c>
      <c r="I192" s="12">
        <v>1.18</v>
      </c>
      <c r="J192" s="10">
        <v>47136.19</v>
      </c>
      <c r="K192" s="12">
        <f t="shared" si="8"/>
        <v>4.2553191489360792E-3</v>
      </c>
      <c r="L192" s="12">
        <f t="shared" si="8"/>
        <v>3.1129998945598637E-2</v>
      </c>
      <c r="M192" s="10">
        <f t="shared" si="9"/>
        <v>2.8573593424541174E-2</v>
      </c>
      <c r="N192" s="12">
        <f t="shared" si="10"/>
        <v>-2.4318274275605095E-2</v>
      </c>
      <c r="O192" s="10"/>
      <c r="P192" s="10">
        <f t="shared" si="11"/>
        <v>-2.6764181774696758</v>
      </c>
    </row>
    <row r="193" spans="6:16" x14ac:dyDescent="0.25">
      <c r="F193" s="10">
        <v>-70</v>
      </c>
      <c r="G193" s="11">
        <v>43797</v>
      </c>
      <c r="H193" s="10" t="s">
        <v>0</v>
      </c>
      <c r="I193" s="12">
        <v>1.18</v>
      </c>
      <c r="J193" s="10">
        <v>46953.75</v>
      </c>
      <c r="K193" s="12">
        <f t="shared" si="8"/>
        <v>0</v>
      </c>
      <c r="L193" s="12">
        <f t="shared" si="8"/>
        <v>-3.8704867745993541E-3</v>
      </c>
      <c r="M193" s="10">
        <f t="shared" si="9"/>
        <v>-2.9886733721262047E-3</v>
      </c>
      <c r="N193" s="12">
        <f t="shared" si="10"/>
        <v>2.9886733721262047E-3</v>
      </c>
      <c r="O193" s="10"/>
      <c r="P193" s="10">
        <f t="shared" si="11"/>
        <v>0.32892711255018253</v>
      </c>
    </row>
    <row r="194" spans="6:16" x14ac:dyDescent="0.25">
      <c r="F194" s="10">
        <v>-69</v>
      </c>
      <c r="G194" s="11">
        <v>43798</v>
      </c>
      <c r="H194" s="10" t="s">
        <v>0</v>
      </c>
      <c r="I194" s="12">
        <v>1.1950000000000001</v>
      </c>
      <c r="J194" s="10">
        <v>46979.89</v>
      </c>
      <c r="K194" s="12">
        <f t="shared" si="8"/>
        <v>1.2711864406779768E-2</v>
      </c>
      <c r="L194" s="12">
        <f t="shared" si="8"/>
        <v>5.5671804701433686E-4</v>
      </c>
      <c r="M194" s="10">
        <f t="shared" si="9"/>
        <v>1.0036317878741028E-3</v>
      </c>
      <c r="N194" s="12">
        <f t="shared" si="10"/>
        <v>1.1708232618905665E-2</v>
      </c>
      <c r="O194" s="10"/>
      <c r="P194" s="10">
        <f t="shared" si="11"/>
        <v>1.288583484672569</v>
      </c>
    </row>
    <row r="195" spans="6:16" x14ac:dyDescent="0.25">
      <c r="F195" s="10">
        <v>-68</v>
      </c>
      <c r="G195" s="11">
        <v>43801</v>
      </c>
      <c r="H195" s="10" t="s">
        <v>0</v>
      </c>
      <c r="I195" s="12">
        <v>1.1950000000000001</v>
      </c>
      <c r="J195" s="10">
        <v>46613.37</v>
      </c>
      <c r="K195" s="12">
        <f t="shared" si="8"/>
        <v>0</v>
      </c>
      <c r="L195" s="12">
        <f t="shared" si="8"/>
        <v>-7.8016359765848073E-3</v>
      </c>
      <c r="M195" s="10">
        <f t="shared" si="9"/>
        <v>-6.5336521739195038E-3</v>
      </c>
      <c r="N195" s="12">
        <f t="shared" si="10"/>
        <v>6.5336521739195038E-3</v>
      </c>
      <c r="O195" s="10"/>
      <c r="P195" s="10">
        <f t="shared" si="11"/>
        <v>0.71908003196938652</v>
      </c>
    </row>
    <row r="196" spans="6:16" x14ac:dyDescent="0.25">
      <c r="F196" s="10">
        <v>-67</v>
      </c>
      <c r="G196" s="11">
        <v>43802</v>
      </c>
      <c r="H196" s="10" t="s">
        <v>0</v>
      </c>
      <c r="I196" s="12">
        <v>1.19</v>
      </c>
      <c r="J196" s="10">
        <v>46203.79</v>
      </c>
      <c r="K196" s="12">
        <f t="shared" ref="K196:L259" si="12">(I196-I195)/I195</f>
        <v>-4.1841004184101386E-3</v>
      </c>
      <c r="L196" s="12">
        <f t="shared" si="12"/>
        <v>-8.7867493811325317E-3</v>
      </c>
      <c r="M196" s="10">
        <f t="shared" si="9"/>
        <v>-7.421994477162624E-3</v>
      </c>
      <c r="N196" s="12">
        <f t="shared" si="10"/>
        <v>3.2378940587524854E-3</v>
      </c>
      <c r="O196" s="10"/>
      <c r="P196" s="10">
        <f t="shared" si="11"/>
        <v>0.35635581774235864</v>
      </c>
    </row>
    <row r="197" spans="6:16" x14ac:dyDescent="0.25">
      <c r="F197" s="10">
        <v>-66</v>
      </c>
      <c r="G197" s="11">
        <v>43803</v>
      </c>
      <c r="H197" s="10" t="s">
        <v>0</v>
      </c>
      <c r="I197" s="12">
        <v>1.1950000000000001</v>
      </c>
      <c r="J197" s="10">
        <v>46691.88</v>
      </c>
      <c r="K197" s="12">
        <f t="shared" si="12"/>
        <v>4.2016806722690045E-3</v>
      </c>
      <c r="L197" s="12">
        <f t="shared" si="12"/>
        <v>1.0563852013005784E-2</v>
      </c>
      <c r="M197" s="10">
        <f t="shared" si="9"/>
        <v>1.0027730328379373E-2</v>
      </c>
      <c r="N197" s="12">
        <f t="shared" si="10"/>
        <v>-5.8260496561103681E-3</v>
      </c>
      <c r="O197" s="10"/>
      <c r="P197" s="10">
        <f t="shared" si="11"/>
        <v>-0.64120278543353804</v>
      </c>
    </row>
    <row r="198" spans="6:16" x14ac:dyDescent="0.25">
      <c r="F198" s="10">
        <v>-65</v>
      </c>
      <c r="G198" s="11">
        <v>43804</v>
      </c>
      <c r="H198" s="10" t="s">
        <v>0</v>
      </c>
      <c r="I198" s="12">
        <v>1.1950000000000001</v>
      </c>
      <c r="J198" s="10">
        <v>46671.1</v>
      </c>
      <c r="K198" s="12">
        <f t="shared" si="12"/>
        <v>0</v>
      </c>
      <c r="L198" s="12">
        <f t="shared" si="12"/>
        <v>-4.4504526268804848E-4</v>
      </c>
      <c r="M198" s="10">
        <f t="shared" si="9"/>
        <v>1.0027515732045228E-4</v>
      </c>
      <c r="N198" s="12">
        <f t="shared" si="10"/>
        <v>-1.0027515732045228E-4</v>
      </c>
      <c r="O198" s="10"/>
      <c r="P198" s="10">
        <f t="shared" si="11"/>
        <v>-1.1036073150565368E-2</v>
      </c>
    </row>
    <row r="199" spans="6:16" x14ac:dyDescent="0.25">
      <c r="F199" s="10">
        <v>-64</v>
      </c>
      <c r="G199" s="11">
        <v>43805</v>
      </c>
      <c r="H199" s="10" t="s">
        <v>0</v>
      </c>
      <c r="I199" s="12">
        <v>1.1950000000000001</v>
      </c>
      <c r="J199" s="10">
        <v>46796.639999999999</v>
      </c>
      <c r="K199" s="12">
        <f t="shared" si="12"/>
        <v>0</v>
      </c>
      <c r="L199" s="12">
        <f t="shared" si="12"/>
        <v>2.6898873178476802E-3</v>
      </c>
      <c r="M199" s="10">
        <f t="shared" si="9"/>
        <v>2.9272524537907792E-3</v>
      </c>
      <c r="N199" s="12">
        <f t="shared" si="10"/>
        <v>-2.9272524537907792E-3</v>
      </c>
      <c r="O199" s="10"/>
      <c r="P199" s="10">
        <f t="shared" si="11"/>
        <v>-0.32216725531497081</v>
      </c>
    </row>
    <row r="200" spans="6:16" x14ac:dyDescent="0.25">
      <c r="F200" s="10">
        <v>-63</v>
      </c>
      <c r="G200" s="11">
        <v>43808</v>
      </c>
      <c r="H200" s="10" t="s">
        <v>0</v>
      </c>
      <c r="I200" s="12">
        <v>1.19</v>
      </c>
      <c r="J200" s="10">
        <v>46448.93</v>
      </c>
      <c r="K200" s="12">
        <f t="shared" si="12"/>
        <v>-4.1841004184101386E-3</v>
      </c>
      <c r="L200" s="12">
        <f t="shared" si="12"/>
        <v>-7.4302343074203435E-3</v>
      </c>
      <c r="M200" s="10">
        <f t="shared" si="9"/>
        <v>-6.1987345769293645E-3</v>
      </c>
      <c r="N200" s="12">
        <f t="shared" si="10"/>
        <v>2.0146341585192259E-3</v>
      </c>
      <c r="O200" s="10"/>
      <c r="P200" s="10">
        <f t="shared" si="11"/>
        <v>0.22172640302117058</v>
      </c>
    </row>
    <row r="201" spans="6:16" x14ac:dyDescent="0.25">
      <c r="F201" s="10">
        <v>-62</v>
      </c>
      <c r="G201" s="11">
        <v>43809</v>
      </c>
      <c r="H201" s="10" t="s">
        <v>0</v>
      </c>
      <c r="I201" s="12">
        <v>1.19</v>
      </c>
      <c r="J201" s="10">
        <v>46340.59</v>
      </c>
      <c r="K201" s="12">
        <f t="shared" si="12"/>
        <v>0</v>
      </c>
      <c r="L201" s="12">
        <f t="shared" si="12"/>
        <v>-2.3324541598698568E-3</v>
      </c>
      <c r="M201" s="10">
        <f t="shared" si="9"/>
        <v>-1.6017270275486266E-3</v>
      </c>
      <c r="N201" s="12">
        <f t="shared" si="10"/>
        <v>1.6017270275486266E-3</v>
      </c>
      <c r="O201" s="10"/>
      <c r="P201" s="10">
        <f t="shared" si="11"/>
        <v>0.17628271164685466</v>
      </c>
    </row>
    <row r="202" spans="6:16" x14ac:dyDescent="0.25">
      <c r="F202" s="10">
        <v>-61</v>
      </c>
      <c r="G202" s="11">
        <v>43810</v>
      </c>
      <c r="H202" s="10" t="s">
        <v>0</v>
      </c>
      <c r="I202" s="12">
        <v>1.1950000000000001</v>
      </c>
      <c r="J202" s="10">
        <v>46145.4</v>
      </c>
      <c r="K202" s="12">
        <f t="shared" si="12"/>
        <v>4.2016806722690045E-3</v>
      </c>
      <c r="L202" s="12">
        <f t="shared" si="12"/>
        <v>-4.2120741233548182E-3</v>
      </c>
      <c r="M202" s="10">
        <f t="shared" si="9"/>
        <v>-3.2967054126519912E-3</v>
      </c>
      <c r="N202" s="12">
        <f t="shared" si="10"/>
        <v>7.4983860849209957E-3</v>
      </c>
      <c r="O202" s="10"/>
      <c r="P202" s="10">
        <f t="shared" si="11"/>
        <v>0.82525661944278195</v>
      </c>
    </row>
    <row r="203" spans="6:16" x14ac:dyDescent="0.25">
      <c r="F203" s="10">
        <v>-60</v>
      </c>
      <c r="G203" s="11">
        <v>43811</v>
      </c>
      <c r="H203" s="10" t="s">
        <v>0</v>
      </c>
      <c r="I203" s="12">
        <v>1.1850000000000001</v>
      </c>
      <c r="J203" s="10">
        <v>46331.26</v>
      </c>
      <c r="K203" s="12">
        <f t="shared" si="12"/>
        <v>-8.3682008368200899E-3</v>
      </c>
      <c r="L203" s="12">
        <f t="shared" si="12"/>
        <v>4.0277037364504498E-3</v>
      </c>
      <c r="M203" s="10">
        <f t="shared" si="9"/>
        <v>4.133650532561893E-3</v>
      </c>
      <c r="N203" s="12">
        <f t="shared" si="10"/>
        <v>-1.2501851369381983E-2</v>
      </c>
      <c r="O203" s="10"/>
      <c r="P203" s="10">
        <f t="shared" si="11"/>
        <v>-1.3759274970676565</v>
      </c>
    </row>
    <row r="204" spans="6:16" x14ac:dyDescent="0.25">
      <c r="F204" s="10">
        <v>-59</v>
      </c>
      <c r="G204" s="11">
        <v>43812</v>
      </c>
      <c r="H204" s="10" t="s">
        <v>0</v>
      </c>
      <c r="I204" s="12">
        <v>1.18</v>
      </c>
      <c r="J204" s="10">
        <v>46448.74</v>
      </c>
      <c r="K204" s="12">
        <f t="shared" si="12"/>
        <v>-4.2194092827005196E-3</v>
      </c>
      <c r="L204" s="12">
        <f t="shared" si="12"/>
        <v>2.5356530342579915E-3</v>
      </c>
      <c r="M204" s="10">
        <f t="shared" si="9"/>
        <v>2.7881691380114955E-3</v>
      </c>
      <c r="N204" s="12">
        <f t="shared" si="10"/>
        <v>-7.0075784207120151E-3</v>
      </c>
      <c r="O204" s="10"/>
      <c r="P204" s="10">
        <f t="shared" si="11"/>
        <v>-0.77123935903840801</v>
      </c>
    </row>
    <row r="205" spans="6:16" x14ac:dyDescent="0.25">
      <c r="F205" s="10">
        <v>-58</v>
      </c>
      <c r="G205" s="11">
        <v>43815</v>
      </c>
      <c r="H205" s="10" t="s">
        <v>0</v>
      </c>
      <c r="I205" s="12">
        <v>1.1950000000000001</v>
      </c>
      <c r="J205" s="10">
        <v>46507.23</v>
      </c>
      <c r="K205" s="12">
        <f t="shared" si="12"/>
        <v>1.2711864406779768E-2</v>
      </c>
      <c r="L205" s="12">
        <f t="shared" si="12"/>
        <v>1.2592376025701718E-3</v>
      </c>
      <c r="M205" s="10">
        <f t="shared" si="9"/>
        <v>1.6371404145710702E-3</v>
      </c>
      <c r="N205" s="12">
        <f t="shared" si="10"/>
        <v>1.1074723992208697E-2</v>
      </c>
      <c r="O205" s="10"/>
      <c r="P205" s="10">
        <f t="shared" si="11"/>
        <v>1.2188608561315917</v>
      </c>
    </row>
    <row r="206" spans="6:16" x14ac:dyDescent="0.25">
      <c r="F206" s="10">
        <v>-57</v>
      </c>
      <c r="G206" s="11">
        <v>43816</v>
      </c>
      <c r="H206" s="10" t="s">
        <v>0</v>
      </c>
      <c r="I206" s="12">
        <v>1.19</v>
      </c>
      <c r="J206" s="10">
        <v>46628.11</v>
      </c>
      <c r="K206" s="12">
        <f t="shared" si="12"/>
        <v>-4.1841004184101386E-3</v>
      </c>
      <c r="L206" s="12">
        <f t="shared" si="12"/>
        <v>2.5991657641187696E-3</v>
      </c>
      <c r="M206" s="10">
        <f t="shared" ref="M206:M269" si="13">$G$4+$G$5*L206</f>
        <v>2.8454427924652029E-3</v>
      </c>
      <c r="N206" s="12">
        <f t="shared" ref="N206:N269" si="14">K206-M206</f>
        <v>-7.0295432108753416E-3</v>
      </c>
      <c r="O206" s="10"/>
      <c r="P206" s="10">
        <f t="shared" ref="P206:P269" si="15">N206/$G$7</f>
        <v>-0.77365675769882225</v>
      </c>
    </row>
    <row r="207" spans="6:16" x14ac:dyDescent="0.25">
      <c r="F207" s="10">
        <v>-56</v>
      </c>
      <c r="G207" s="11">
        <v>43817</v>
      </c>
      <c r="H207" s="10" t="s">
        <v>0</v>
      </c>
      <c r="I207" s="12">
        <v>1.19</v>
      </c>
      <c r="J207" s="10">
        <v>46510.05</v>
      </c>
      <c r="K207" s="12">
        <f t="shared" si="12"/>
        <v>0</v>
      </c>
      <c r="L207" s="12">
        <f t="shared" si="12"/>
        <v>-2.5319490753538515E-3</v>
      </c>
      <c r="M207" s="10">
        <f t="shared" si="13"/>
        <v>-1.7816248666077826E-3</v>
      </c>
      <c r="N207" s="12">
        <f t="shared" si="14"/>
        <v>1.7816248666077826E-3</v>
      </c>
      <c r="O207" s="10"/>
      <c r="P207" s="10">
        <f t="shared" si="15"/>
        <v>0.19608188987342964</v>
      </c>
    </row>
    <row r="208" spans="6:16" x14ac:dyDescent="0.25">
      <c r="F208" s="10">
        <v>-55</v>
      </c>
      <c r="G208" s="11">
        <v>43818</v>
      </c>
      <c r="H208" s="10" t="s">
        <v>0</v>
      </c>
      <c r="I208" s="12">
        <v>1.19</v>
      </c>
      <c r="J208" s="10">
        <v>46582.74</v>
      </c>
      <c r="K208" s="12">
        <f t="shared" si="12"/>
        <v>0</v>
      </c>
      <c r="L208" s="12">
        <f t="shared" si="12"/>
        <v>1.5628880209760051E-3</v>
      </c>
      <c r="M208" s="10">
        <f t="shared" si="13"/>
        <v>1.9109622007959953E-3</v>
      </c>
      <c r="N208" s="12">
        <f t="shared" si="14"/>
        <v>-1.9109622007959953E-3</v>
      </c>
      <c r="O208" s="10"/>
      <c r="P208" s="10">
        <f t="shared" si="15"/>
        <v>-0.21031648515447943</v>
      </c>
    </row>
    <row r="209" spans="6:16" x14ac:dyDescent="0.25">
      <c r="F209" s="10">
        <v>-54</v>
      </c>
      <c r="G209" s="11">
        <v>43819</v>
      </c>
      <c r="H209" s="10" t="s">
        <v>0</v>
      </c>
      <c r="I209" s="12">
        <v>1.19</v>
      </c>
      <c r="J209" s="10">
        <v>46998.87</v>
      </c>
      <c r="K209" s="12">
        <f t="shared" si="12"/>
        <v>0</v>
      </c>
      <c r="L209" s="12">
        <f t="shared" si="12"/>
        <v>8.9331370374521688E-3</v>
      </c>
      <c r="M209" s="10">
        <f t="shared" si="13"/>
        <v>8.5572061322525036E-3</v>
      </c>
      <c r="N209" s="12">
        <f t="shared" si="14"/>
        <v>-8.5572061322525036E-3</v>
      </c>
      <c r="O209" s="10"/>
      <c r="P209" s="10">
        <f t="shared" si="15"/>
        <v>-0.94178812941880541</v>
      </c>
    </row>
    <row r="210" spans="6:16" x14ac:dyDescent="0.25">
      <c r="F210" s="10">
        <v>-53</v>
      </c>
      <c r="G210" s="11">
        <v>43822</v>
      </c>
      <c r="H210" s="10" t="s">
        <v>0</v>
      </c>
      <c r="I210" s="12">
        <v>1.2</v>
      </c>
      <c r="J210" s="10">
        <v>47211.5</v>
      </c>
      <c r="K210" s="12">
        <f t="shared" si="12"/>
        <v>8.4033613445378234E-3</v>
      </c>
      <c r="L210" s="12">
        <f t="shared" si="12"/>
        <v>4.5241513253403195E-3</v>
      </c>
      <c r="M210" s="10">
        <f t="shared" si="13"/>
        <v>4.5813303555325233E-3</v>
      </c>
      <c r="N210" s="12">
        <f t="shared" si="14"/>
        <v>3.8220309890053001E-3</v>
      </c>
      <c r="O210" s="10"/>
      <c r="P210" s="10">
        <f t="shared" si="15"/>
        <v>0.42064470109574242</v>
      </c>
    </row>
    <row r="211" spans="6:16" x14ac:dyDescent="0.25">
      <c r="F211" s="10">
        <v>-52</v>
      </c>
      <c r="G211" s="11">
        <v>43826</v>
      </c>
      <c r="H211" s="10" t="s">
        <v>0</v>
      </c>
      <c r="I211" s="12">
        <v>1.2050000000000001</v>
      </c>
      <c r="J211" s="10">
        <v>47344.74</v>
      </c>
      <c r="K211" s="12">
        <f t="shared" si="12"/>
        <v>4.1666666666667629E-3</v>
      </c>
      <c r="L211" s="12">
        <f t="shared" si="12"/>
        <v>2.8221937451679774E-3</v>
      </c>
      <c r="M211" s="10">
        <f t="shared" si="13"/>
        <v>3.0465619625610332E-3</v>
      </c>
      <c r="N211" s="12">
        <f t="shared" si="14"/>
        <v>1.1201047041057297E-3</v>
      </c>
      <c r="O211" s="10"/>
      <c r="P211" s="10">
        <f t="shared" si="15"/>
        <v>0.12327637055007569</v>
      </c>
    </row>
    <row r="212" spans="6:16" x14ac:dyDescent="0.25">
      <c r="F212" s="10">
        <v>-51</v>
      </c>
      <c r="G212" s="11">
        <v>43829</v>
      </c>
      <c r="H212" s="10" t="s">
        <v>0</v>
      </c>
      <c r="I212" s="12">
        <v>1.21</v>
      </c>
      <c r="J212" s="10">
        <v>47546.89</v>
      </c>
      <c r="K212" s="12">
        <f t="shared" si="12"/>
        <v>4.1493775933609074E-3</v>
      </c>
      <c r="L212" s="12">
        <f t="shared" si="12"/>
        <v>4.269745699311084E-3</v>
      </c>
      <c r="M212" s="10">
        <f t="shared" si="13"/>
        <v>4.3519158751879209E-3</v>
      </c>
      <c r="N212" s="12">
        <f t="shared" si="14"/>
        <v>-2.0253828182701349E-4</v>
      </c>
      <c r="O212" s="10"/>
      <c r="P212" s="10">
        <f t="shared" si="15"/>
        <v>-2.2290937793192023E-2</v>
      </c>
    </row>
    <row r="213" spans="6:16" x14ac:dyDescent="0.25">
      <c r="F213" s="10">
        <v>-50</v>
      </c>
      <c r="G213" s="11">
        <v>43833</v>
      </c>
      <c r="H213" s="10" t="s">
        <v>0</v>
      </c>
      <c r="I213" s="12">
        <v>1.2</v>
      </c>
      <c r="J213" s="10">
        <v>47285.4</v>
      </c>
      <c r="K213" s="12">
        <f t="shared" si="12"/>
        <v>-8.2644628099173625E-3</v>
      </c>
      <c r="L213" s="12">
        <f t="shared" si="12"/>
        <v>-5.4996236346898392E-3</v>
      </c>
      <c r="M213" s="10">
        <f t="shared" si="13"/>
        <v>-4.4577744765371069E-3</v>
      </c>
      <c r="N213" s="12">
        <f t="shared" si="14"/>
        <v>-3.8066883333802556E-3</v>
      </c>
      <c r="O213" s="10"/>
      <c r="P213" s="10">
        <f t="shared" si="15"/>
        <v>-0.41895612065043014</v>
      </c>
    </row>
    <row r="214" spans="6:16" x14ac:dyDescent="0.25">
      <c r="F214" s="10">
        <v>-49</v>
      </c>
      <c r="G214" s="11">
        <v>43836</v>
      </c>
      <c r="H214" s="10" t="s">
        <v>0</v>
      </c>
      <c r="I214" s="12">
        <v>1.1950000000000001</v>
      </c>
      <c r="J214" s="10">
        <v>47241.5</v>
      </c>
      <c r="K214" s="12">
        <f t="shared" si="12"/>
        <v>-4.1666666666665781E-3</v>
      </c>
      <c r="L214" s="12">
        <f t="shared" si="12"/>
        <v>-9.2840496220823873E-4</v>
      </c>
      <c r="M214" s="10">
        <f t="shared" si="13"/>
        <v>-3.3560244497834579E-4</v>
      </c>
      <c r="N214" s="12">
        <f t="shared" si="14"/>
        <v>-3.8310642216882324E-3</v>
      </c>
      <c r="O214" s="10"/>
      <c r="P214" s="10">
        <f t="shared" si="15"/>
        <v>-0.4216388797072636</v>
      </c>
    </row>
    <row r="215" spans="6:16" x14ac:dyDescent="0.25">
      <c r="F215" s="10">
        <v>-48</v>
      </c>
      <c r="G215" s="11">
        <v>43837</v>
      </c>
      <c r="H215" s="10" t="s">
        <v>0</v>
      </c>
      <c r="I215" s="12">
        <v>1.1950000000000001</v>
      </c>
      <c r="J215" s="10">
        <v>47155.65</v>
      </c>
      <c r="K215" s="12">
        <f t="shared" si="12"/>
        <v>0</v>
      </c>
      <c r="L215" s="12">
        <f t="shared" si="12"/>
        <v>-1.8172581310923351E-3</v>
      </c>
      <c r="M215" s="10">
        <f t="shared" si="13"/>
        <v>-1.1371404888687951E-3</v>
      </c>
      <c r="N215" s="12">
        <f t="shared" si="14"/>
        <v>1.1371404888687951E-3</v>
      </c>
      <c r="O215" s="10"/>
      <c r="P215" s="10">
        <f t="shared" si="15"/>
        <v>0.12515129323129029</v>
      </c>
    </row>
    <row r="216" spans="6:16" x14ac:dyDescent="0.25">
      <c r="F216" s="10">
        <v>-47</v>
      </c>
      <c r="G216" s="11">
        <v>43838</v>
      </c>
      <c r="H216" s="10" t="s">
        <v>0</v>
      </c>
      <c r="I216" s="12">
        <v>1.1950000000000001</v>
      </c>
      <c r="J216" s="10">
        <v>47313.17</v>
      </c>
      <c r="K216" s="12">
        <f t="shared" si="12"/>
        <v>0</v>
      </c>
      <c r="L216" s="12">
        <f t="shared" si="12"/>
        <v>3.3404268629527276E-3</v>
      </c>
      <c r="M216" s="10">
        <f t="shared" si="13"/>
        <v>3.5138872464770795E-3</v>
      </c>
      <c r="N216" s="12">
        <f t="shared" si="14"/>
        <v>-3.5138872464770795E-3</v>
      </c>
      <c r="O216" s="10"/>
      <c r="P216" s="10">
        <f t="shared" si="15"/>
        <v>-0.38673104816012333</v>
      </c>
    </row>
    <row r="217" spans="6:16" x14ac:dyDescent="0.25">
      <c r="F217" s="10">
        <v>-46</v>
      </c>
      <c r="G217" s="11">
        <v>43839</v>
      </c>
      <c r="H217" s="10" t="s">
        <v>0</v>
      </c>
      <c r="I217" s="12">
        <v>1.2</v>
      </c>
      <c r="J217" s="10">
        <v>47608.13</v>
      </c>
      <c r="K217" s="12">
        <f t="shared" si="12"/>
        <v>4.1841004184099521E-3</v>
      </c>
      <c r="L217" s="12">
        <f t="shared" si="12"/>
        <v>6.2342049792901031E-3</v>
      </c>
      <c r="M217" s="10">
        <f t="shared" si="13"/>
        <v>6.1233995169165407E-3</v>
      </c>
      <c r="N217" s="12">
        <f t="shared" si="14"/>
        <v>-1.9392990985065885E-3</v>
      </c>
      <c r="O217" s="10"/>
      <c r="P217" s="10">
        <f t="shared" si="15"/>
        <v>-0.21343518458463639</v>
      </c>
    </row>
    <row r="218" spans="6:16" x14ac:dyDescent="0.25">
      <c r="F218" s="10">
        <v>-45</v>
      </c>
      <c r="G218" s="11">
        <v>43840</v>
      </c>
      <c r="H218" s="10" t="s">
        <v>0</v>
      </c>
      <c r="I218" s="12">
        <v>1.2050000000000001</v>
      </c>
      <c r="J218" s="10">
        <v>47993.05</v>
      </c>
      <c r="K218" s="12">
        <f t="shared" si="12"/>
        <v>4.1666666666667629E-3</v>
      </c>
      <c r="L218" s="12">
        <f t="shared" si="12"/>
        <v>8.0851736877715127E-3</v>
      </c>
      <c r="M218" s="10">
        <f t="shared" si="13"/>
        <v>7.7925411590183758E-3</v>
      </c>
      <c r="N218" s="12">
        <f t="shared" si="14"/>
        <v>-3.6258744923516129E-3</v>
      </c>
      <c r="O218" s="10"/>
      <c r="P218" s="10">
        <f t="shared" si="15"/>
        <v>-0.39905612917148586</v>
      </c>
    </row>
    <row r="219" spans="6:16" x14ac:dyDescent="0.25">
      <c r="F219" s="10">
        <v>-44</v>
      </c>
      <c r="G219" s="11">
        <v>43843</v>
      </c>
      <c r="H219" s="10" t="s">
        <v>0</v>
      </c>
      <c r="I219" s="12">
        <v>1.2350000000000001</v>
      </c>
      <c r="J219" s="10">
        <v>49080.81</v>
      </c>
      <c r="K219" s="12">
        <f t="shared" si="12"/>
        <v>2.4896265560165994E-2</v>
      </c>
      <c r="L219" s="12">
        <f t="shared" si="12"/>
        <v>2.2664948362314849E-2</v>
      </c>
      <c r="M219" s="10">
        <f t="shared" si="13"/>
        <v>2.0940094075624815E-2</v>
      </c>
      <c r="N219" s="12">
        <f t="shared" si="14"/>
        <v>3.9561714845411794E-3</v>
      </c>
      <c r="O219" s="10"/>
      <c r="P219" s="10">
        <f t="shared" si="15"/>
        <v>0.43540792222394414</v>
      </c>
    </row>
    <row r="220" spans="6:16" x14ac:dyDescent="0.25">
      <c r="F220" s="10">
        <v>-43</v>
      </c>
      <c r="G220" s="11">
        <v>43844</v>
      </c>
      <c r="H220" s="10" t="s">
        <v>0</v>
      </c>
      <c r="I220" s="12">
        <v>1.24</v>
      </c>
      <c r="J220" s="10">
        <v>49145.01</v>
      </c>
      <c r="K220" s="12">
        <f t="shared" si="12"/>
        <v>4.0485829959513303E-3</v>
      </c>
      <c r="L220" s="12">
        <f t="shared" si="12"/>
        <v>1.3080468720871633E-3</v>
      </c>
      <c r="M220" s="10">
        <f t="shared" si="13"/>
        <v>1.6811549805105573E-3</v>
      </c>
      <c r="N220" s="12">
        <f t="shared" si="14"/>
        <v>2.3674280154407732E-3</v>
      </c>
      <c r="O220" s="10"/>
      <c r="P220" s="10">
        <f t="shared" si="15"/>
        <v>0.26055415374325469</v>
      </c>
    </row>
    <row r="221" spans="6:16" x14ac:dyDescent="0.25">
      <c r="F221" s="10">
        <v>-42</v>
      </c>
      <c r="G221" s="11">
        <v>43845</v>
      </c>
      <c r="H221" s="10" t="s">
        <v>0</v>
      </c>
      <c r="I221" s="12">
        <v>1.2549999999999999</v>
      </c>
      <c r="J221" s="10">
        <v>49523.35</v>
      </c>
      <c r="K221" s="12">
        <f t="shared" si="12"/>
        <v>1.2096774193548309E-2</v>
      </c>
      <c r="L221" s="12">
        <f t="shared" si="12"/>
        <v>7.6984418153541222E-3</v>
      </c>
      <c r="M221" s="10">
        <f t="shared" si="13"/>
        <v>7.4437992977313327E-3</v>
      </c>
      <c r="N221" s="12">
        <f t="shared" si="14"/>
        <v>4.652974895816976E-3</v>
      </c>
      <c r="O221" s="10"/>
      <c r="P221" s="10">
        <f t="shared" si="15"/>
        <v>0.51209664178215042</v>
      </c>
    </row>
    <row r="222" spans="6:16" x14ac:dyDescent="0.25">
      <c r="F222" s="10">
        <v>-41</v>
      </c>
      <c r="G222" s="11">
        <v>43846</v>
      </c>
      <c r="H222" s="10" t="s">
        <v>0</v>
      </c>
      <c r="I222" s="12">
        <v>1.2549999999999999</v>
      </c>
      <c r="J222" s="10">
        <v>49920.57</v>
      </c>
      <c r="K222" s="12">
        <f t="shared" si="12"/>
        <v>0</v>
      </c>
      <c r="L222" s="12">
        <f t="shared" si="12"/>
        <v>8.0208628858912251E-3</v>
      </c>
      <c r="M222" s="10">
        <f t="shared" si="13"/>
        <v>7.734547829923462E-3</v>
      </c>
      <c r="N222" s="12">
        <f t="shared" si="14"/>
        <v>-7.734547829923462E-3</v>
      </c>
      <c r="O222" s="10"/>
      <c r="P222" s="10">
        <f t="shared" si="15"/>
        <v>-0.85124808495485649</v>
      </c>
    </row>
    <row r="223" spans="6:16" x14ac:dyDescent="0.25">
      <c r="F223" s="10">
        <v>-40</v>
      </c>
      <c r="G223" s="11">
        <v>43847</v>
      </c>
      <c r="H223" s="10" t="s">
        <v>0</v>
      </c>
      <c r="I223" s="12">
        <v>1.2549999999999999</v>
      </c>
      <c r="J223" s="10">
        <v>50811.11</v>
      </c>
      <c r="K223" s="12">
        <f t="shared" si="12"/>
        <v>0</v>
      </c>
      <c r="L223" s="12">
        <f t="shared" si="12"/>
        <v>1.7839139256623088E-2</v>
      </c>
      <c r="M223" s="10">
        <f t="shared" si="13"/>
        <v>1.6588340910789919E-2</v>
      </c>
      <c r="N223" s="12">
        <f t="shared" si="14"/>
        <v>-1.6588340910789919E-2</v>
      </c>
      <c r="O223" s="10"/>
      <c r="P223" s="10">
        <f t="shared" si="15"/>
        <v>-1.8256779508502894</v>
      </c>
    </row>
    <row r="224" spans="6:16" x14ac:dyDescent="0.25">
      <c r="F224" s="10">
        <v>-39</v>
      </c>
      <c r="G224" s="11">
        <v>43850</v>
      </c>
      <c r="H224" s="10" t="s">
        <v>0</v>
      </c>
      <c r="I224" s="12">
        <v>1.2549999999999999</v>
      </c>
      <c r="J224" s="10">
        <v>51704.46</v>
      </c>
      <c r="K224" s="12">
        <f t="shared" si="12"/>
        <v>0</v>
      </c>
      <c r="L224" s="12">
        <f t="shared" si="12"/>
        <v>1.7581784771086451E-2</v>
      </c>
      <c r="M224" s="10">
        <f t="shared" si="13"/>
        <v>1.635626724761961E-2</v>
      </c>
      <c r="N224" s="12">
        <f t="shared" si="14"/>
        <v>-1.635626724761961E-2</v>
      </c>
      <c r="O224" s="10"/>
      <c r="P224" s="10">
        <f t="shared" si="15"/>
        <v>-1.8001364110361719</v>
      </c>
    </row>
    <row r="225" spans="6:16" x14ac:dyDescent="0.25">
      <c r="F225" s="10">
        <v>-38</v>
      </c>
      <c r="G225" s="11">
        <v>43851</v>
      </c>
      <c r="H225" s="10" t="s">
        <v>0</v>
      </c>
      <c r="I225" s="12">
        <v>1.2549999999999999</v>
      </c>
      <c r="J225" s="10">
        <v>51767.31</v>
      </c>
      <c r="K225" s="12">
        <f t="shared" si="12"/>
        <v>0</v>
      </c>
      <c r="L225" s="12">
        <f t="shared" si="12"/>
        <v>1.2155624485779089E-3</v>
      </c>
      <c r="M225" s="10">
        <f t="shared" si="13"/>
        <v>1.5977556222082077E-3</v>
      </c>
      <c r="N225" s="12">
        <f t="shared" si="14"/>
        <v>-1.5977556222082077E-3</v>
      </c>
      <c r="O225" s="10"/>
      <c r="P225" s="10">
        <f t="shared" si="15"/>
        <v>-0.175845627118457</v>
      </c>
    </row>
    <row r="226" spans="6:16" x14ac:dyDescent="0.25">
      <c r="F226" s="10">
        <v>-37</v>
      </c>
      <c r="G226" s="11">
        <v>43852</v>
      </c>
      <c r="H226" s="10" t="s">
        <v>0</v>
      </c>
      <c r="I226" s="12">
        <v>1.28</v>
      </c>
      <c r="J226" s="10">
        <v>51891.09</v>
      </c>
      <c r="K226" s="12">
        <f t="shared" si="12"/>
        <v>1.9920318725099709E-2</v>
      </c>
      <c r="L226" s="12">
        <f t="shared" si="12"/>
        <v>2.3910842576135181E-3</v>
      </c>
      <c r="M226" s="10">
        <f t="shared" si="13"/>
        <v>2.6578018529572903E-3</v>
      </c>
      <c r="N226" s="12">
        <f t="shared" si="14"/>
        <v>1.7262516872142419E-2</v>
      </c>
      <c r="O226" s="10"/>
      <c r="P226" s="10">
        <f t="shared" si="15"/>
        <v>1.8998763408070547</v>
      </c>
    </row>
    <row r="227" spans="6:16" x14ac:dyDescent="0.25">
      <c r="F227" s="10">
        <v>-36</v>
      </c>
      <c r="G227" s="11">
        <v>43853</v>
      </c>
      <c r="H227" s="10" t="s">
        <v>0</v>
      </c>
      <c r="I227" s="12">
        <v>1.3049999999999999</v>
      </c>
      <c r="J227" s="10">
        <v>52011.8</v>
      </c>
      <c r="K227" s="12">
        <f t="shared" si="12"/>
        <v>1.9531249999999931E-2</v>
      </c>
      <c r="L227" s="12">
        <f t="shared" si="12"/>
        <v>2.3262182390080149E-3</v>
      </c>
      <c r="M227" s="10">
        <f t="shared" si="13"/>
        <v>2.5993078479988677E-3</v>
      </c>
      <c r="N227" s="12">
        <f t="shared" si="14"/>
        <v>1.6931942152001063E-2</v>
      </c>
      <c r="O227" s="10"/>
      <c r="P227" s="10">
        <f t="shared" si="15"/>
        <v>1.8634939815996903</v>
      </c>
    </row>
    <row r="228" spans="6:16" x14ac:dyDescent="0.25">
      <c r="F228" s="10">
        <v>-35</v>
      </c>
      <c r="G228" s="11">
        <v>43857</v>
      </c>
      <c r="H228" s="10" t="s">
        <v>0</v>
      </c>
      <c r="I228" s="12">
        <v>1.3049999999999999</v>
      </c>
      <c r="J228" s="10">
        <v>51532.75</v>
      </c>
      <c r="K228" s="12">
        <f t="shared" si="12"/>
        <v>0</v>
      </c>
      <c r="L228" s="12">
        <f t="shared" si="12"/>
        <v>-9.2104099454355139E-3</v>
      </c>
      <c r="M228" s="10">
        <f t="shared" si="13"/>
        <v>-7.8040373970424725E-3</v>
      </c>
      <c r="N228" s="12">
        <f t="shared" si="14"/>
        <v>7.8040373970424725E-3</v>
      </c>
      <c r="O228" s="10"/>
      <c r="P228" s="10">
        <f t="shared" si="15"/>
        <v>0.85889596072408358</v>
      </c>
    </row>
    <row r="229" spans="6:16" x14ac:dyDescent="0.25">
      <c r="F229" s="10">
        <v>-34</v>
      </c>
      <c r="G229" s="11">
        <v>43858</v>
      </c>
      <c r="H229" s="10" t="s">
        <v>0</v>
      </c>
      <c r="I229" s="12">
        <v>1.31</v>
      </c>
      <c r="J229" s="10">
        <v>51857.45</v>
      </c>
      <c r="K229" s="12">
        <f t="shared" si="12"/>
        <v>3.8314176245211615E-3</v>
      </c>
      <c r="L229" s="12">
        <f t="shared" si="12"/>
        <v>6.3008475192959249E-3</v>
      </c>
      <c r="M229" s="10">
        <f t="shared" si="13"/>
        <v>6.1834955294258042E-3</v>
      </c>
      <c r="N229" s="12">
        <f t="shared" si="14"/>
        <v>-2.3520779049046427E-3</v>
      </c>
      <c r="O229" s="10"/>
      <c r="P229" s="10">
        <f t="shared" si="15"/>
        <v>-0.25886475282609006</v>
      </c>
    </row>
    <row r="230" spans="6:16" x14ac:dyDescent="0.25">
      <c r="F230" s="10">
        <v>-33</v>
      </c>
      <c r="G230" s="11">
        <v>43859</v>
      </c>
      <c r="H230" s="10" t="s">
        <v>0</v>
      </c>
      <c r="I230" s="12">
        <v>1.3149999999999999</v>
      </c>
      <c r="J230" s="10">
        <v>51423.45</v>
      </c>
      <c r="K230" s="12">
        <f t="shared" si="12"/>
        <v>3.8167938931296893E-3</v>
      </c>
      <c r="L230" s="12">
        <f t="shared" si="12"/>
        <v>-8.3690964364811615E-3</v>
      </c>
      <c r="M230" s="10">
        <f t="shared" si="13"/>
        <v>-7.0453690276508401E-3</v>
      </c>
      <c r="N230" s="12">
        <f t="shared" si="14"/>
        <v>1.086216292078053E-2</v>
      </c>
      <c r="O230" s="10"/>
      <c r="P230" s="10">
        <f t="shared" si="15"/>
        <v>1.1954668311713801</v>
      </c>
    </row>
    <row r="231" spans="6:16" x14ac:dyDescent="0.25">
      <c r="F231" s="10">
        <v>-32</v>
      </c>
      <c r="G231" s="11">
        <v>43860</v>
      </c>
      <c r="H231" s="10" t="s">
        <v>0</v>
      </c>
      <c r="I231" s="12">
        <v>1.32</v>
      </c>
      <c r="J231" s="10">
        <v>51033.35</v>
      </c>
      <c r="K231" s="12">
        <f t="shared" si="12"/>
        <v>3.8022813688213808E-3</v>
      </c>
      <c r="L231" s="12">
        <f t="shared" si="12"/>
        <v>-7.5860332202525999E-3</v>
      </c>
      <c r="M231" s="10">
        <f t="shared" si="13"/>
        <v>-6.3392288230022034E-3</v>
      </c>
      <c r="N231" s="12">
        <f t="shared" si="14"/>
        <v>1.0141510191823584E-2</v>
      </c>
      <c r="O231" s="10"/>
      <c r="P231" s="10">
        <f t="shared" si="15"/>
        <v>1.1161533058132778</v>
      </c>
    </row>
    <row r="232" spans="6:16" x14ac:dyDescent="0.25">
      <c r="F232" s="10">
        <v>-31</v>
      </c>
      <c r="G232" s="11">
        <v>43861</v>
      </c>
      <c r="H232" s="10" t="s">
        <v>0</v>
      </c>
      <c r="I232" s="12">
        <v>1.34</v>
      </c>
      <c r="J232" s="10">
        <v>51253.26</v>
      </c>
      <c r="K232" s="12">
        <f t="shared" si="12"/>
        <v>1.5151515151515164E-2</v>
      </c>
      <c r="L232" s="12">
        <f t="shared" si="12"/>
        <v>4.3091429428011975E-3</v>
      </c>
      <c r="M232" s="10">
        <f t="shared" si="13"/>
        <v>4.3874429910122211E-3</v>
      </c>
      <c r="N232" s="12">
        <f t="shared" si="14"/>
        <v>1.0764072160502944E-2</v>
      </c>
      <c r="O232" s="10"/>
      <c r="P232" s="10">
        <f t="shared" si="15"/>
        <v>1.1846711681702391</v>
      </c>
    </row>
    <row r="233" spans="6:16" x14ac:dyDescent="0.25">
      <c r="F233" s="10">
        <v>-30</v>
      </c>
      <c r="G233" s="11">
        <v>43864</v>
      </c>
      <c r="H233" s="10" t="s">
        <v>0</v>
      </c>
      <c r="I233" s="12">
        <v>1.33</v>
      </c>
      <c r="J233" s="10">
        <v>50952.17</v>
      </c>
      <c r="K233" s="12">
        <f t="shared" si="12"/>
        <v>-7.462686567164185E-3</v>
      </c>
      <c r="L233" s="12">
        <f t="shared" si="12"/>
        <v>-5.8745531503752888E-3</v>
      </c>
      <c r="M233" s="10">
        <f t="shared" si="13"/>
        <v>-4.7958733674670845E-3</v>
      </c>
      <c r="N233" s="12">
        <f t="shared" si="14"/>
        <v>-2.6668131996971005E-3</v>
      </c>
      <c r="O233" s="10"/>
      <c r="P233" s="10">
        <f t="shared" si="15"/>
        <v>-0.2935038581559789</v>
      </c>
    </row>
    <row r="234" spans="6:16" x14ac:dyDescent="0.25">
      <c r="F234" s="10">
        <v>-29</v>
      </c>
      <c r="G234" s="11">
        <v>43865</v>
      </c>
      <c r="H234" s="10" t="s">
        <v>0</v>
      </c>
      <c r="I234" s="12">
        <v>1.33</v>
      </c>
      <c r="J234" s="10">
        <v>51071.18</v>
      </c>
      <c r="K234" s="12">
        <f t="shared" si="12"/>
        <v>0</v>
      </c>
      <c r="L234" s="12">
        <f t="shared" si="12"/>
        <v>2.335719950691051E-3</v>
      </c>
      <c r="M234" s="10">
        <f t="shared" si="13"/>
        <v>2.607876173637615E-3</v>
      </c>
      <c r="N234" s="12">
        <f t="shared" si="14"/>
        <v>-2.607876173637615E-3</v>
      </c>
      <c r="O234" s="10"/>
      <c r="P234" s="10">
        <f t="shared" si="15"/>
        <v>-0.28701737288634571</v>
      </c>
    </row>
    <row r="235" spans="6:16" x14ac:dyDescent="0.25">
      <c r="F235" s="10">
        <v>-28</v>
      </c>
      <c r="G235" s="11">
        <v>43866</v>
      </c>
      <c r="H235" s="10" t="s">
        <v>0</v>
      </c>
      <c r="I235" s="12">
        <v>1.335</v>
      </c>
      <c r="J235" s="10">
        <v>51174.559999999998</v>
      </c>
      <c r="K235" s="12">
        <f t="shared" si="12"/>
        <v>3.7593984962405211E-3</v>
      </c>
      <c r="L235" s="12">
        <f t="shared" si="12"/>
        <v>2.0242336284377487E-3</v>
      </c>
      <c r="M235" s="10">
        <f t="shared" si="13"/>
        <v>2.3269882315369124E-3</v>
      </c>
      <c r="N235" s="12">
        <f t="shared" si="14"/>
        <v>1.4324102647036087E-3</v>
      </c>
      <c r="O235" s="10"/>
      <c r="P235" s="10">
        <f t="shared" si="15"/>
        <v>0.15764806443904195</v>
      </c>
    </row>
    <row r="236" spans="6:16" x14ac:dyDescent="0.25">
      <c r="F236" s="10">
        <v>-27</v>
      </c>
      <c r="G236" s="11">
        <v>43867</v>
      </c>
      <c r="H236" s="10" t="s">
        <v>0</v>
      </c>
      <c r="I236" s="12">
        <v>1.33</v>
      </c>
      <c r="J236" s="10">
        <v>51445.33</v>
      </c>
      <c r="K236" s="12">
        <f t="shared" si="12"/>
        <v>-3.7453183520598453E-3</v>
      </c>
      <c r="L236" s="12">
        <f t="shared" si="12"/>
        <v>5.291105580585433E-3</v>
      </c>
      <c r="M236" s="10">
        <f t="shared" si="13"/>
        <v>5.2729440382225439E-3</v>
      </c>
      <c r="N236" s="12">
        <f t="shared" si="14"/>
        <v>-9.0182623902823889E-3</v>
      </c>
      <c r="O236" s="10"/>
      <c r="P236" s="10">
        <f t="shared" si="15"/>
        <v>-0.99253101256266407</v>
      </c>
    </row>
    <row r="237" spans="6:16" x14ac:dyDescent="0.25">
      <c r="F237" s="10">
        <v>-26</v>
      </c>
      <c r="G237" s="11">
        <v>43868</v>
      </c>
      <c r="H237" s="10" t="s">
        <v>0</v>
      </c>
      <c r="I237" s="12">
        <v>1.33</v>
      </c>
      <c r="J237" s="10">
        <v>51381.35</v>
      </c>
      <c r="K237" s="12">
        <f t="shared" si="12"/>
        <v>0</v>
      </c>
      <c r="L237" s="12">
        <f t="shared" si="12"/>
        <v>-1.2436502982875841E-3</v>
      </c>
      <c r="M237" s="10">
        <f t="shared" si="13"/>
        <v>-6.1988013995900528E-4</v>
      </c>
      <c r="N237" s="12">
        <f t="shared" si="14"/>
        <v>6.1988013995900528E-4</v>
      </c>
      <c r="O237" s="10"/>
      <c r="P237" s="10">
        <f t="shared" si="15"/>
        <v>6.8222705922147395E-2</v>
      </c>
    </row>
    <row r="238" spans="6:16" x14ac:dyDescent="0.25">
      <c r="F238" s="10">
        <v>-25</v>
      </c>
      <c r="G238" s="11">
        <v>43871</v>
      </c>
      <c r="H238" s="10" t="s">
        <v>0</v>
      </c>
      <c r="I238" s="12">
        <v>1.335</v>
      </c>
      <c r="J238" s="10">
        <v>51431.51</v>
      </c>
      <c r="K238" s="12">
        <f t="shared" si="12"/>
        <v>3.7593984962405211E-3</v>
      </c>
      <c r="L238" s="12">
        <f t="shared" si="12"/>
        <v>9.7622970202229978E-4</v>
      </c>
      <c r="M238" s="10">
        <f t="shared" si="13"/>
        <v>1.3819333601871944E-3</v>
      </c>
      <c r="N238" s="12">
        <f t="shared" si="14"/>
        <v>2.3774651360533266E-3</v>
      </c>
      <c r="O238" s="10"/>
      <c r="P238" s="10">
        <f t="shared" si="15"/>
        <v>0.26165881815128145</v>
      </c>
    </row>
    <row r="239" spans="6:16" x14ac:dyDescent="0.25">
      <c r="F239" s="10">
        <v>-24</v>
      </c>
      <c r="G239" s="11">
        <v>43872</v>
      </c>
      <c r="H239" s="10" t="s">
        <v>0</v>
      </c>
      <c r="I239" s="12">
        <v>1.34</v>
      </c>
      <c r="J239" s="10">
        <v>51383.67</v>
      </c>
      <c r="K239" s="12">
        <f t="shared" si="12"/>
        <v>3.7453183520600119E-3</v>
      </c>
      <c r="L239" s="12">
        <f t="shared" si="12"/>
        <v>-9.3016907339496318E-4</v>
      </c>
      <c r="M239" s="10">
        <f t="shared" si="13"/>
        <v>-3.3719326141385178E-4</v>
      </c>
      <c r="N239" s="12">
        <f t="shared" si="14"/>
        <v>4.0825116134738633E-3</v>
      </c>
      <c r="O239" s="10"/>
      <c r="P239" s="10">
        <f t="shared" si="15"/>
        <v>0.44931265139128074</v>
      </c>
    </row>
    <row r="240" spans="6:16" x14ac:dyDescent="0.25">
      <c r="F240" s="10">
        <v>-23</v>
      </c>
      <c r="G240" s="11">
        <v>43873</v>
      </c>
      <c r="H240" s="10" t="s">
        <v>0</v>
      </c>
      <c r="I240" s="12">
        <v>1.34</v>
      </c>
      <c r="J240" s="10">
        <v>51327.27</v>
      </c>
      <c r="K240" s="12">
        <f t="shared" si="12"/>
        <v>0</v>
      </c>
      <c r="L240" s="12">
        <f t="shared" si="12"/>
        <v>-1.097624984747128E-3</v>
      </c>
      <c r="M240" s="10">
        <f t="shared" si="13"/>
        <v>-4.8819939867228673E-4</v>
      </c>
      <c r="N240" s="12">
        <f t="shared" si="14"/>
        <v>4.8819939867228673E-4</v>
      </c>
      <c r="O240" s="10"/>
      <c r="P240" s="10">
        <f t="shared" si="15"/>
        <v>5.373020017900762E-2</v>
      </c>
    </row>
    <row r="241" spans="6:16" x14ac:dyDescent="0.25">
      <c r="F241" s="10">
        <v>-22</v>
      </c>
      <c r="G241" s="11">
        <v>43874</v>
      </c>
      <c r="H241" s="10" t="s">
        <v>0</v>
      </c>
      <c r="I241" s="12">
        <v>1.365</v>
      </c>
      <c r="J241" s="10">
        <v>51550.41</v>
      </c>
      <c r="K241" s="12">
        <f t="shared" si="12"/>
        <v>1.865671641791038E-2</v>
      </c>
      <c r="L241" s="12">
        <f t="shared" si="12"/>
        <v>4.3473966178214172E-3</v>
      </c>
      <c r="M241" s="10">
        <f t="shared" si="13"/>
        <v>4.4219388750577505E-3</v>
      </c>
      <c r="N241" s="12">
        <f t="shared" si="14"/>
        <v>1.423477754285263E-2</v>
      </c>
      <c r="O241" s="10"/>
      <c r="P241" s="10">
        <f t="shared" si="15"/>
        <v>1.5666497110835769</v>
      </c>
    </row>
    <row r="242" spans="6:16" x14ac:dyDescent="0.25">
      <c r="F242" s="10">
        <v>-21</v>
      </c>
      <c r="G242" s="11">
        <v>43875</v>
      </c>
      <c r="H242" s="10" t="s">
        <v>0</v>
      </c>
      <c r="I242" s="12">
        <v>1.38</v>
      </c>
      <c r="J242" s="10">
        <v>51862.14</v>
      </c>
      <c r="K242" s="12">
        <f t="shared" si="12"/>
        <v>1.0989010989010917E-2</v>
      </c>
      <c r="L242" s="12">
        <f t="shared" si="12"/>
        <v>6.0470906050988909E-3</v>
      </c>
      <c r="M242" s="10">
        <f t="shared" si="13"/>
        <v>5.954666035703552E-3</v>
      </c>
      <c r="N242" s="12">
        <f t="shared" si="14"/>
        <v>5.034344953307365E-3</v>
      </c>
      <c r="O242" s="10"/>
      <c r="P242" s="10">
        <f t="shared" si="15"/>
        <v>0.55406942910422829</v>
      </c>
    </row>
    <row r="243" spans="6:16" x14ac:dyDescent="0.25">
      <c r="F243" s="16">
        <v>-20</v>
      </c>
      <c r="G243" s="17">
        <v>43878</v>
      </c>
      <c r="H243" s="16" t="s">
        <v>0</v>
      </c>
      <c r="I243" s="18">
        <v>1.38</v>
      </c>
      <c r="J243" s="16">
        <v>51701.78</v>
      </c>
      <c r="K243" s="18">
        <f t="shared" si="12"/>
        <v>0</v>
      </c>
      <c r="L243" s="18">
        <f t="shared" si="12"/>
        <v>-3.0920436372274761E-3</v>
      </c>
      <c r="M243" s="16">
        <f t="shared" si="13"/>
        <v>-2.2866993999882254E-3</v>
      </c>
      <c r="N243" s="18">
        <f t="shared" si="14"/>
        <v>2.2866993999882254E-3</v>
      </c>
      <c r="O243" s="18">
        <f>N243</f>
        <v>2.2866993999882254E-3</v>
      </c>
      <c r="P243" s="16">
        <f t="shared" si="15"/>
        <v>0.25166933192611191</v>
      </c>
    </row>
    <row r="244" spans="6:16" x14ac:dyDescent="0.25">
      <c r="F244" s="16">
        <v>-19</v>
      </c>
      <c r="G244" s="17">
        <v>43879</v>
      </c>
      <c r="H244" s="16" t="s">
        <v>0</v>
      </c>
      <c r="I244" s="18">
        <v>1.365</v>
      </c>
      <c r="J244" s="16">
        <v>51552.23</v>
      </c>
      <c r="K244" s="18">
        <f t="shared" si="12"/>
        <v>-1.0869565217391235E-2</v>
      </c>
      <c r="L244" s="18">
        <f t="shared" si="12"/>
        <v>-2.8925503145151993E-3</v>
      </c>
      <c r="M244" s="16">
        <f t="shared" si="13"/>
        <v>-2.1068029972373063E-3</v>
      </c>
      <c r="N244" s="18">
        <f t="shared" si="14"/>
        <v>-8.7627622201539284E-3</v>
      </c>
      <c r="O244" s="18">
        <f t="shared" ref="O244:O283" si="16">N244</f>
        <v>-8.7627622201539284E-3</v>
      </c>
      <c r="P244" s="16">
        <f t="shared" si="15"/>
        <v>-0.96441120060855734</v>
      </c>
    </row>
    <row r="245" spans="6:16" x14ac:dyDescent="0.25">
      <c r="F245" s="16">
        <v>-18</v>
      </c>
      <c r="G245" s="17">
        <v>43880</v>
      </c>
      <c r="H245" s="16" t="s">
        <v>0</v>
      </c>
      <c r="I245" s="18">
        <v>1.37</v>
      </c>
      <c r="J245" s="16">
        <v>51700.480000000003</v>
      </c>
      <c r="K245" s="18">
        <f t="shared" si="12"/>
        <v>3.6630036630037476E-3</v>
      </c>
      <c r="L245" s="18">
        <f t="shared" si="12"/>
        <v>2.8757242897154982E-3</v>
      </c>
      <c r="M245" s="16">
        <f t="shared" si="13"/>
        <v>3.0948340163344107E-3</v>
      </c>
      <c r="N245" s="18">
        <f t="shared" si="14"/>
        <v>5.6816964666933688E-4</v>
      </c>
      <c r="O245" s="18">
        <f t="shared" si="16"/>
        <v>5.6816964666933688E-4</v>
      </c>
      <c r="P245" s="16">
        <f t="shared" si="15"/>
        <v>6.2531557667222612E-2</v>
      </c>
    </row>
    <row r="246" spans="6:16" x14ac:dyDescent="0.25">
      <c r="F246" s="16">
        <v>-17</v>
      </c>
      <c r="G246" s="17">
        <v>43881</v>
      </c>
      <c r="H246" s="16" t="s">
        <v>0</v>
      </c>
      <c r="I246" s="18">
        <v>1.37</v>
      </c>
      <c r="J246" s="16">
        <v>51821.61</v>
      </c>
      <c r="K246" s="18">
        <f t="shared" si="12"/>
        <v>0</v>
      </c>
      <c r="L246" s="18">
        <f t="shared" si="12"/>
        <v>2.3429182862518372E-3</v>
      </c>
      <c r="M246" s="16">
        <f t="shared" si="13"/>
        <v>2.6143673917674928E-3</v>
      </c>
      <c r="N246" s="18">
        <f t="shared" si="14"/>
        <v>-2.6143673917674928E-3</v>
      </c>
      <c r="O246" s="18">
        <f t="shared" si="16"/>
        <v>-2.6143673917674928E-3</v>
      </c>
      <c r="P246" s="16">
        <f t="shared" si="15"/>
        <v>-0.2877317827165759</v>
      </c>
    </row>
    <row r="247" spans="6:16" x14ac:dyDescent="0.25">
      <c r="F247" s="16">
        <v>-16</v>
      </c>
      <c r="G247" s="17">
        <v>43882</v>
      </c>
      <c r="H247" s="16" t="s">
        <v>0</v>
      </c>
      <c r="I247" s="18">
        <v>1.37</v>
      </c>
      <c r="J247" s="16">
        <v>51906.89</v>
      </c>
      <c r="K247" s="18">
        <f t="shared" si="12"/>
        <v>0</v>
      </c>
      <c r="L247" s="18">
        <f t="shared" si="12"/>
        <v>1.6456455135222319E-3</v>
      </c>
      <c r="M247" s="16">
        <f t="shared" si="13"/>
        <v>1.9855901382494429E-3</v>
      </c>
      <c r="N247" s="18">
        <f t="shared" si="14"/>
        <v>-1.9855901382494429E-3</v>
      </c>
      <c r="O247" s="18">
        <f t="shared" si="16"/>
        <v>-1.9855901382494429E-3</v>
      </c>
      <c r="P247" s="16">
        <f t="shared" si="15"/>
        <v>-0.21852987916771507</v>
      </c>
    </row>
    <row r="248" spans="6:16" x14ac:dyDescent="0.25">
      <c r="F248" s="16">
        <v>-15</v>
      </c>
      <c r="G248" s="17">
        <v>43885</v>
      </c>
      <c r="H248" s="16" t="s">
        <v>0</v>
      </c>
      <c r="I248" s="18">
        <v>1.355</v>
      </c>
      <c r="J248" s="16">
        <v>50645.7</v>
      </c>
      <c r="K248" s="18">
        <f t="shared" si="12"/>
        <v>-1.0948905109489142E-2</v>
      </c>
      <c r="L248" s="18">
        <f t="shared" si="12"/>
        <v>-2.4297159779751828E-2</v>
      </c>
      <c r="M248" s="16">
        <f t="shared" si="13"/>
        <v>-2.1408763547756452E-2</v>
      </c>
      <c r="N248" s="18">
        <f t="shared" si="14"/>
        <v>1.045985843826731E-2</v>
      </c>
      <c r="O248" s="18">
        <f t="shared" si="16"/>
        <v>1.045985843826731E-2</v>
      </c>
      <c r="P248" s="16">
        <f t="shared" si="15"/>
        <v>1.1511900450115975</v>
      </c>
    </row>
    <row r="249" spans="6:16" x14ac:dyDescent="0.25">
      <c r="F249" s="16">
        <v>-14</v>
      </c>
      <c r="G249" s="17">
        <v>43886</v>
      </c>
      <c r="H249" s="16" t="s">
        <v>0</v>
      </c>
      <c r="I249" s="18">
        <v>1.345</v>
      </c>
      <c r="J249" s="16">
        <v>49969.59</v>
      </c>
      <c r="K249" s="18">
        <f t="shared" si="12"/>
        <v>-7.3800738007380141E-3</v>
      </c>
      <c r="L249" s="18">
        <f t="shared" si="12"/>
        <v>-1.3349800674094752E-2</v>
      </c>
      <c r="M249" s="16">
        <f t="shared" si="13"/>
        <v>-1.153680143917689E-2</v>
      </c>
      <c r="N249" s="18">
        <f t="shared" si="14"/>
        <v>4.1567276384388762E-3</v>
      </c>
      <c r="O249" s="18">
        <f t="shared" si="16"/>
        <v>4.1567276384388762E-3</v>
      </c>
      <c r="P249" s="16">
        <f t="shared" si="15"/>
        <v>0.45748071118140993</v>
      </c>
    </row>
    <row r="250" spans="6:16" x14ac:dyDescent="0.25">
      <c r="F250" s="16">
        <v>-13</v>
      </c>
      <c r="G250" s="17">
        <v>43887</v>
      </c>
      <c r="H250" s="16" t="s">
        <v>0</v>
      </c>
      <c r="I250" s="18">
        <v>1.34</v>
      </c>
      <c r="J250" s="16">
        <v>49603.3</v>
      </c>
      <c r="K250" s="18">
        <f t="shared" si="12"/>
        <v>-3.7174721189590287E-3</v>
      </c>
      <c r="L250" s="18">
        <f t="shared" si="12"/>
        <v>-7.3302582630754747E-3</v>
      </c>
      <c r="M250" s="16">
        <f t="shared" si="13"/>
        <v>-6.1085795256505399E-3</v>
      </c>
      <c r="N250" s="18">
        <f t="shared" si="14"/>
        <v>2.3911074066915112E-3</v>
      </c>
      <c r="O250" s="18">
        <f t="shared" si="16"/>
        <v>2.3911074066915112E-3</v>
      </c>
      <c r="P250" s="16">
        <f t="shared" si="15"/>
        <v>0.26316025779721164</v>
      </c>
    </row>
    <row r="251" spans="6:16" x14ac:dyDescent="0.25">
      <c r="F251" s="16">
        <v>-12</v>
      </c>
      <c r="G251" s="17">
        <v>43888</v>
      </c>
      <c r="H251" s="16" t="s">
        <v>0</v>
      </c>
      <c r="I251" s="18">
        <v>1.32</v>
      </c>
      <c r="J251" s="16">
        <v>47756.35</v>
      </c>
      <c r="K251" s="18">
        <f t="shared" si="12"/>
        <v>-1.492537313432837E-2</v>
      </c>
      <c r="L251" s="18">
        <f t="shared" si="12"/>
        <v>-3.7234417871391708E-2</v>
      </c>
      <c r="M251" s="16">
        <f t="shared" si="13"/>
        <v>-3.3075149973646654E-2</v>
      </c>
      <c r="N251" s="18">
        <f t="shared" si="14"/>
        <v>1.8149776839318284E-2</v>
      </c>
      <c r="O251" s="18">
        <f t="shared" si="16"/>
        <v>1.8149776839318284E-2</v>
      </c>
      <c r="P251" s="16">
        <f t="shared" si="15"/>
        <v>1.9975263087849551</v>
      </c>
    </row>
    <row r="252" spans="6:16" x14ac:dyDescent="0.25">
      <c r="F252" s="16">
        <v>-11</v>
      </c>
      <c r="G252" s="17">
        <v>43889</v>
      </c>
      <c r="H252" s="16" t="s">
        <v>0</v>
      </c>
      <c r="I252" s="18">
        <v>1.27</v>
      </c>
      <c r="J252" s="16">
        <v>45572.4</v>
      </c>
      <c r="K252" s="18">
        <f t="shared" si="12"/>
        <v>-3.7878787878787908E-2</v>
      </c>
      <c r="L252" s="18">
        <f t="shared" si="12"/>
        <v>-4.5731091258021127E-2</v>
      </c>
      <c r="M252" s="16">
        <f t="shared" si="13"/>
        <v>-4.0737165708422125E-2</v>
      </c>
      <c r="N252" s="18">
        <f t="shared" si="14"/>
        <v>2.8583778296342177E-3</v>
      </c>
      <c r="O252" s="18">
        <f t="shared" si="16"/>
        <v>2.8583778296342177E-3</v>
      </c>
      <c r="P252" s="16">
        <f t="shared" si="15"/>
        <v>0.31458705887628141</v>
      </c>
    </row>
    <row r="253" spans="6:16" x14ac:dyDescent="0.25">
      <c r="F253" s="7">
        <v>-10</v>
      </c>
      <c r="G253" s="8">
        <v>43892</v>
      </c>
      <c r="H253" s="7" t="s">
        <v>0</v>
      </c>
      <c r="I253" s="9">
        <v>1.33</v>
      </c>
      <c r="J253" s="7">
        <v>47393.54</v>
      </c>
      <c r="K253" s="9">
        <f t="shared" si="12"/>
        <v>4.7244094488189017E-2</v>
      </c>
      <c r="L253" s="9">
        <f t="shared" si="12"/>
        <v>3.9961467906013272E-2</v>
      </c>
      <c r="M253" s="7">
        <f t="shared" si="13"/>
        <v>3.653751660444831E-2</v>
      </c>
      <c r="N253" s="9">
        <f t="shared" si="14"/>
        <v>1.0706577883740707E-2</v>
      </c>
      <c r="O253" s="57">
        <f t="shared" si="16"/>
        <v>1.0706577883740707E-2</v>
      </c>
      <c r="P253" s="7">
        <f t="shared" si="15"/>
        <v>1.1783434688572461</v>
      </c>
    </row>
    <row r="254" spans="6:16" x14ac:dyDescent="0.25">
      <c r="F254" s="7">
        <v>-9</v>
      </c>
      <c r="G254" s="8">
        <v>43893</v>
      </c>
      <c r="H254" s="7" t="s">
        <v>0</v>
      </c>
      <c r="I254" s="9">
        <v>1.34</v>
      </c>
      <c r="J254" s="7">
        <v>48667.37</v>
      </c>
      <c r="K254" s="9">
        <f t="shared" si="12"/>
        <v>7.5187969924812095E-3</v>
      </c>
      <c r="L254" s="9">
        <f t="shared" si="12"/>
        <v>2.6877713713725576E-2</v>
      </c>
      <c r="M254" s="7">
        <f t="shared" si="13"/>
        <v>2.473902489721198E-2</v>
      </c>
      <c r="N254" s="9">
        <f t="shared" si="14"/>
        <v>-1.7220227904730771E-2</v>
      </c>
      <c r="O254" s="57">
        <f t="shared" si="16"/>
        <v>-1.7220227904730771E-2</v>
      </c>
      <c r="P254" s="7">
        <f t="shared" si="15"/>
        <v>-1.8952221058969527</v>
      </c>
    </row>
    <row r="255" spans="6:16" x14ac:dyDescent="0.25">
      <c r="F255" s="7">
        <v>-8</v>
      </c>
      <c r="G255" s="8">
        <v>43894</v>
      </c>
      <c r="H255" s="7" t="s">
        <v>0</v>
      </c>
      <c r="I255" s="9">
        <v>1.345</v>
      </c>
      <c r="J255" s="7">
        <v>48672.62</v>
      </c>
      <c r="K255" s="9">
        <f t="shared" si="12"/>
        <v>3.7313432835820097E-3</v>
      </c>
      <c r="L255" s="9">
        <f t="shared" si="12"/>
        <v>1.078751533111405E-4</v>
      </c>
      <c r="M255" s="7">
        <f t="shared" si="13"/>
        <v>5.9888028602070613E-4</v>
      </c>
      <c r="N255" s="9">
        <f t="shared" si="14"/>
        <v>3.1324629975613034E-3</v>
      </c>
      <c r="O255" s="57">
        <f t="shared" si="16"/>
        <v>3.1324629975613034E-3</v>
      </c>
      <c r="P255" s="7">
        <f t="shared" si="15"/>
        <v>0.3447522966436159</v>
      </c>
    </row>
    <row r="256" spans="6:16" x14ac:dyDescent="0.25">
      <c r="F256" s="7">
        <v>-7</v>
      </c>
      <c r="G256" s="8">
        <v>43895</v>
      </c>
      <c r="H256" s="7" t="s">
        <v>0</v>
      </c>
      <c r="I256" s="9">
        <v>1.35</v>
      </c>
      <c r="J256" s="7">
        <v>48142.21</v>
      </c>
      <c r="K256" s="9">
        <f t="shared" si="12"/>
        <v>3.7174721189591939E-3</v>
      </c>
      <c r="L256" s="9">
        <f t="shared" si="12"/>
        <v>-1.0897502538388183E-2</v>
      </c>
      <c r="M256" s="7">
        <f t="shared" si="13"/>
        <v>-9.325401041968261E-3</v>
      </c>
      <c r="N256" s="9">
        <f t="shared" si="14"/>
        <v>1.3042873160927455E-2</v>
      </c>
      <c r="O256" s="57">
        <f t="shared" si="16"/>
        <v>1.3042873160927455E-2</v>
      </c>
      <c r="P256" s="7">
        <f t="shared" si="15"/>
        <v>1.4354712188338048</v>
      </c>
    </row>
    <row r="257" spans="6:16" x14ac:dyDescent="0.25">
      <c r="F257" s="7">
        <v>-6</v>
      </c>
      <c r="G257" s="8">
        <v>43896</v>
      </c>
      <c r="H257" s="7" t="s">
        <v>0</v>
      </c>
      <c r="I257" s="9">
        <v>1.34</v>
      </c>
      <c r="J257" s="7">
        <v>46955.19</v>
      </c>
      <c r="K257" s="9">
        <f t="shared" si="12"/>
        <v>-7.4074074074074138E-3</v>
      </c>
      <c r="L257" s="9">
        <f t="shared" si="12"/>
        <v>-2.4656533216900447E-2</v>
      </c>
      <c r="M257" s="7">
        <f t="shared" si="13"/>
        <v>-2.1732834487616995E-2</v>
      </c>
      <c r="N257" s="9">
        <f t="shared" si="14"/>
        <v>1.432542708020958E-2</v>
      </c>
      <c r="O257" s="57">
        <f t="shared" si="16"/>
        <v>1.432542708020958E-2</v>
      </c>
      <c r="P257" s="7">
        <f t="shared" si="15"/>
        <v>1.5766264087230446</v>
      </c>
    </row>
    <row r="258" spans="6:16" x14ac:dyDescent="0.25">
      <c r="F258" s="7">
        <v>-5</v>
      </c>
      <c r="G258" s="8">
        <v>43899</v>
      </c>
      <c r="H258" s="7" t="s">
        <v>0</v>
      </c>
      <c r="I258" s="9">
        <v>1.27</v>
      </c>
      <c r="J258" s="7">
        <v>43303.74</v>
      </c>
      <c r="K258" s="9">
        <f t="shared" si="12"/>
        <v>-5.22388059701493E-2</v>
      </c>
      <c r="L258" s="9">
        <f t="shared" si="12"/>
        <v>-7.7764566600625071E-2</v>
      </c>
      <c r="M258" s="7">
        <f t="shared" si="13"/>
        <v>-6.9623881832029458E-2</v>
      </c>
      <c r="N258" s="9">
        <f t="shared" si="14"/>
        <v>1.7385075861880157E-2</v>
      </c>
      <c r="O258" s="57">
        <f t="shared" si="16"/>
        <v>1.7385075861880157E-2</v>
      </c>
      <c r="P258" s="7">
        <f t="shared" si="15"/>
        <v>1.9133649257382419</v>
      </c>
    </row>
    <row r="259" spans="6:16" x14ac:dyDescent="0.25">
      <c r="F259" s="7">
        <v>-4</v>
      </c>
      <c r="G259" s="8">
        <v>43900</v>
      </c>
      <c r="H259" s="7" t="s">
        <v>0</v>
      </c>
      <c r="I259" s="9">
        <v>1.2549999999999999</v>
      </c>
      <c r="J259" s="7">
        <v>43656.3</v>
      </c>
      <c r="K259" s="9">
        <f t="shared" si="12"/>
        <v>-1.1811023622047341E-2</v>
      </c>
      <c r="L259" s="9">
        <f t="shared" si="12"/>
        <v>8.1415600592467299E-3</v>
      </c>
      <c r="M259" s="7">
        <f t="shared" si="13"/>
        <v>7.8433885019502415E-3</v>
      </c>
      <c r="N259" s="9">
        <f t="shared" si="14"/>
        <v>-1.9654412123997583E-2</v>
      </c>
      <c r="O259" s="57">
        <f t="shared" si="16"/>
        <v>-1.9654412123997583E-2</v>
      </c>
      <c r="P259" s="7">
        <f t="shared" si="15"/>
        <v>-2.1631233071878251</v>
      </c>
    </row>
    <row r="260" spans="6:16" x14ac:dyDescent="0.25">
      <c r="F260" s="7">
        <v>-3</v>
      </c>
      <c r="G260" s="8">
        <v>43901</v>
      </c>
      <c r="H260" s="7" t="s">
        <v>0</v>
      </c>
      <c r="I260" s="9">
        <v>1.26</v>
      </c>
      <c r="J260" s="7">
        <v>42180.45</v>
      </c>
      <c r="K260" s="9">
        <f t="shared" ref="K260:L283" si="17">(I260-I259)/I259</f>
        <v>3.9840637450200131E-3</v>
      </c>
      <c r="L260" s="9">
        <f t="shared" si="17"/>
        <v>-3.3806117330144922E-2</v>
      </c>
      <c r="M260" s="7">
        <f t="shared" si="13"/>
        <v>-2.9983623267217333E-2</v>
      </c>
      <c r="N260" s="9">
        <f t="shared" si="14"/>
        <v>3.3967687012237346E-2</v>
      </c>
      <c r="O260" s="57">
        <f t="shared" si="16"/>
        <v>3.3967687012237346E-2</v>
      </c>
      <c r="P260" s="7">
        <f t="shared" si="15"/>
        <v>3.7384122711927326</v>
      </c>
    </row>
    <row r="261" spans="6:16" x14ac:dyDescent="0.25">
      <c r="F261" s="7">
        <v>-2</v>
      </c>
      <c r="G261" s="8">
        <v>43902</v>
      </c>
      <c r="H261" s="7" t="s">
        <v>0</v>
      </c>
      <c r="I261" s="9">
        <v>1.23</v>
      </c>
      <c r="J261" s="7">
        <v>40759.370000000003</v>
      </c>
      <c r="K261" s="9">
        <f t="shared" si="17"/>
        <v>-2.3809523809523829E-2</v>
      </c>
      <c r="L261" s="9">
        <f t="shared" si="17"/>
        <v>-3.3690489314362332E-2</v>
      </c>
      <c r="M261" s="7">
        <f t="shared" si="13"/>
        <v>-2.9879353791859929E-2</v>
      </c>
      <c r="N261" s="9">
        <f t="shared" si="14"/>
        <v>6.0698299823361002E-3</v>
      </c>
      <c r="O261" s="57">
        <f t="shared" si="16"/>
        <v>6.0698299823361002E-3</v>
      </c>
      <c r="P261" s="7">
        <f t="shared" si="15"/>
        <v>0.66803273598946833</v>
      </c>
    </row>
    <row r="262" spans="6:16" x14ac:dyDescent="0.25">
      <c r="F262" s="7">
        <v>-1</v>
      </c>
      <c r="G262" s="8">
        <v>43903</v>
      </c>
      <c r="H262" s="7" t="s">
        <v>0</v>
      </c>
      <c r="I262" s="9">
        <v>1.1950000000000001</v>
      </c>
      <c r="J262" s="7">
        <v>39616.5</v>
      </c>
      <c r="K262" s="9">
        <f t="shared" si="17"/>
        <v>-2.8455284552845465E-2</v>
      </c>
      <c r="L262" s="9">
        <f t="shared" si="17"/>
        <v>-2.8039442219053006E-2</v>
      </c>
      <c r="M262" s="7">
        <f t="shared" si="13"/>
        <v>-2.4783428623034121E-2</v>
      </c>
      <c r="N262" s="9">
        <f t="shared" si="14"/>
        <v>-3.6718559298113441E-3</v>
      </c>
      <c r="O262" s="57">
        <f t="shared" si="16"/>
        <v>-3.6718559298113441E-3</v>
      </c>
      <c r="P262" s="7">
        <f t="shared" si="15"/>
        <v>-0.40411674957771526</v>
      </c>
    </row>
    <row r="263" spans="6:16" x14ac:dyDescent="0.25">
      <c r="F263" s="4">
        <v>0</v>
      </c>
      <c r="G263" s="3">
        <v>43906</v>
      </c>
      <c r="H263" s="4" t="s">
        <v>0</v>
      </c>
      <c r="I263" s="5">
        <v>0.998</v>
      </c>
      <c r="J263" s="4">
        <v>36005.56</v>
      </c>
      <c r="K263" s="5">
        <f t="shared" si="17"/>
        <v>-0.16485355648535568</v>
      </c>
      <c r="L263" s="5">
        <f t="shared" si="17"/>
        <v>-9.1147375462244329E-2</v>
      </c>
      <c r="M263" s="4">
        <f t="shared" si="13"/>
        <v>-8.1692051032763682E-2</v>
      </c>
      <c r="N263" s="5">
        <f t="shared" si="14"/>
        <v>-8.3161505452592002E-2</v>
      </c>
      <c r="O263" s="58">
        <f t="shared" si="16"/>
        <v>-8.3161505452592002E-2</v>
      </c>
      <c r="P263" s="4">
        <f t="shared" si="15"/>
        <v>-9.1525805793849901</v>
      </c>
    </row>
    <row r="264" spans="6:16" x14ac:dyDescent="0.25">
      <c r="F264" s="7">
        <v>1</v>
      </c>
      <c r="G264" s="8">
        <v>43907</v>
      </c>
      <c r="H264" s="7" t="s">
        <v>0</v>
      </c>
      <c r="I264" s="9">
        <v>1.1499999999999999</v>
      </c>
      <c r="J264" s="7">
        <v>39934.07</v>
      </c>
      <c r="K264" s="9">
        <f t="shared" si="17"/>
        <v>0.15230460921843678</v>
      </c>
      <c r="L264" s="9">
        <f t="shared" si="17"/>
        <v>0.10910842658744933</v>
      </c>
      <c r="M264" s="7">
        <f t="shared" si="13"/>
        <v>9.8891930069693074E-2</v>
      </c>
      <c r="N264" s="9">
        <f t="shared" si="14"/>
        <v>5.3412679148743702E-2</v>
      </c>
      <c r="O264" s="57">
        <f t="shared" si="16"/>
        <v>5.3412679148743702E-2</v>
      </c>
      <c r="P264" s="7">
        <f t="shared" si="15"/>
        <v>5.8784872545194666</v>
      </c>
    </row>
    <row r="265" spans="6:16" x14ac:dyDescent="0.25">
      <c r="F265" s="7">
        <v>2</v>
      </c>
      <c r="G265" s="8">
        <v>43908</v>
      </c>
      <c r="H265" s="7" t="s">
        <v>0</v>
      </c>
      <c r="I265" s="9">
        <v>1.1000000000000001</v>
      </c>
      <c r="J265" s="7">
        <v>38499.11</v>
      </c>
      <c r="K265" s="9">
        <f t="shared" si="17"/>
        <v>-4.3478260869565064E-2</v>
      </c>
      <c r="L265" s="9">
        <f t="shared" si="17"/>
        <v>-3.5933226941305983E-2</v>
      </c>
      <c r="M265" s="7">
        <f t="shared" si="13"/>
        <v>-3.1901779534816724E-2</v>
      </c>
      <c r="N265" s="9">
        <f t="shared" si="14"/>
        <v>-1.157648133474834E-2</v>
      </c>
      <c r="O265" s="57">
        <f t="shared" si="16"/>
        <v>-1.157648133474834E-2</v>
      </c>
      <c r="P265" s="7">
        <f t="shared" si="15"/>
        <v>-1.2740832151292909</v>
      </c>
    </row>
    <row r="266" spans="6:16" x14ac:dyDescent="0.25">
      <c r="F266" s="7">
        <v>3</v>
      </c>
      <c r="G266" s="8">
        <v>43909</v>
      </c>
      <c r="H266" s="7" t="s">
        <v>0</v>
      </c>
      <c r="I266" s="9">
        <v>1.0900000000000001</v>
      </c>
      <c r="J266" s="7">
        <v>39048.129999999997</v>
      </c>
      <c r="K266" s="9">
        <f t="shared" si="17"/>
        <v>-9.0909090909090974E-3</v>
      </c>
      <c r="L266" s="9">
        <f t="shared" si="17"/>
        <v>1.4260589400638009E-2</v>
      </c>
      <c r="M266" s="7">
        <f t="shared" si="13"/>
        <v>1.3361324400141971E-2</v>
      </c>
      <c r="N266" s="9">
        <f t="shared" si="14"/>
        <v>-2.245223349105107E-2</v>
      </c>
      <c r="O266" s="57">
        <f t="shared" si="16"/>
        <v>-2.245223349105107E-2</v>
      </c>
      <c r="P266" s="7">
        <f t="shared" si="15"/>
        <v>-2.4710456490131554</v>
      </c>
    </row>
    <row r="267" spans="6:16" x14ac:dyDescent="0.25">
      <c r="F267" s="7">
        <v>4</v>
      </c>
      <c r="G267" s="8">
        <v>43910</v>
      </c>
      <c r="H267" s="7" t="s">
        <v>0</v>
      </c>
      <c r="I267" s="9">
        <v>1.05</v>
      </c>
      <c r="J267" s="7">
        <v>38515.269999999997</v>
      </c>
      <c r="K267" s="9">
        <f t="shared" si="17"/>
        <v>-3.6697247706422048E-2</v>
      </c>
      <c r="L267" s="9">
        <f t="shared" si="17"/>
        <v>-1.364623606815488E-2</v>
      </c>
      <c r="M267" s="7">
        <f t="shared" si="13"/>
        <v>-1.1804116957884156E-2</v>
      </c>
      <c r="N267" s="9">
        <f t="shared" si="14"/>
        <v>-2.4893130748537891E-2</v>
      </c>
      <c r="O267" s="57">
        <f t="shared" si="16"/>
        <v>-2.4893130748537891E-2</v>
      </c>
      <c r="P267" s="7">
        <f t="shared" si="15"/>
        <v>-2.7396856731873647</v>
      </c>
    </row>
    <row r="268" spans="6:16" x14ac:dyDescent="0.25">
      <c r="F268" s="7">
        <v>5</v>
      </c>
      <c r="G268" s="8">
        <v>43913</v>
      </c>
      <c r="H268" s="7" t="s">
        <v>0</v>
      </c>
      <c r="I268" s="9">
        <v>1.03</v>
      </c>
      <c r="J268" s="7">
        <v>37565.910000000003</v>
      </c>
      <c r="K268" s="9">
        <f t="shared" si="17"/>
        <v>-1.9047619047619063E-2</v>
      </c>
      <c r="L268" s="9">
        <f t="shared" si="17"/>
        <v>-2.4648924958853811E-2</v>
      </c>
      <c r="M268" s="7">
        <f t="shared" si="13"/>
        <v>-2.172597361510667E-2</v>
      </c>
      <c r="N268" s="9">
        <f t="shared" si="14"/>
        <v>2.6783545674876064E-3</v>
      </c>
      <c r="O268" s="57">
        <f t="shared" si="16"/>
        <v>2.6783545674876064E-3</v>
      </c>
      <c r="P268" s="7">
        <f t="shared" si="15"/>
        <v>0.29477407684819751</v>
      </c>
    </row>
    <row r="269" spans="6:16" x14ac:dyDescent="0.25">
      <c r="F269" s="7">
        <v>6</v>
      </c>
      <c r="G269" s="8">
        <v>43914</v>
      </c>
      <c r="H269" s="7" t="s">
        <v>0</v>
      </c>
      <c r="I269" s="9">
        <v>1.19</v>
      </c>
      <c r="J269" s="7">
        <v>39939.83</v>
      </c>
      <c r="K269" s="9">
        <f t="shared" si="17"/>
        <v>0.15533980582524265</v>
      </c>
      <c r="L269" s="9">
        <f t="shared" si="17"/>
        <v>6.3193464500127861E-2</v>
      </c>
      <c r="M269" s="7">
        <f t="shared" si="13"/>
        <v>5.7487353717696366E-2</v>
      </c>
      <c r="N269" s="9">
        <f t="shared" si="14"/>
        <v>9.7852452107546284E-2</v>
      </c>
      <c r="O269" s="57">
        <f t="shared" si="16"/>
        <v>9.7852452107546284E-2</v>
      </c>
      <c r="P269" s="7">
        <f t="shared" si="15"/>
        <v>10.769435304598776</v>
      </c>
    </row>
    <row r="270" spans="6:16" x14ac:dyDescent="0.25">
      <c r="F270" s="7">
        <v>7</v>
      </c>
      <c r="G270" s="8">
        <v>43915</v>
      </c>
      <c r="H270" s="7" t="s">
        <v>0</v>
      </c>
      <c r="I270" s="9">
        <v>1.1200000000000001</v>
      </c>
      <c r="J270" s="7">
        <v>39484.269999999997</v>
      </c>
      <c r="K270" s="9">
        <f t="shared" si="17"/>
        <v>-5.8823529411764573E-2</v>
      </c>
      <c r="L270" s="9">
        <f t="shared" si="17"/>
        <v>-1.1406157712739512E-2</v>
      </c>
      <c r="M270" s="7">
        <f t="shared" ref="M270:M283" si="18">$G$4+$G$5*L270</f>
        <v>-9.7840892570040146E-3</v>
      </c>
      <c r="N270" s="9">
        <f t="shared" ref="N270:N283" si="19">K270-M270</f>
        <v>-4.9039440154760555E-2</v>
      </c>
      <c r="O270" s="57">
        <f t="shared" si="16"/>
        <v>-4.9039440154760555E-2</v>
      </c>
      <c r="P270" s="7">
        <f t="shared" ref="P270:P283" si="20">N270/$G$7</f>
        <v>-5.3971777584070226</v>
      </c>
    </row>
    <row r="271" spans="6:16" x14ac:dyDescent="0.25">
      <c r="F271" s="7">
        <v>8</v>
      </c>
      <c r="G271" s="8">
        <v>43916</v>
      </c>
      <c r="H271" s="7" t="s">
        <v>0</v>
      </c>
      <c r="I271" s="9">
        <v>1.1200000000000001</v>
      </c>
      <c r="J271" s="7">
        <v>39106.1</v>
      </c>
      <c r="K271" s="9">
        <f t="shared" si="17"/>
        <v>0</v>
      </c>
      <c r="L271" s="9">
        <f t="shared" si="17"/>
        <v>-9.5777381726950585E-3</v>
      </c>
      <c r="M271" s="7">
        <f t="shared" si="18"/>
        <v>-8.1352817004328708E-3</v>
      </c>
      <c r="N271" s="9">
        <f t="shared" si="19"/>
        <v>8.1352817004328708E-3</v>
      </c>
      <c r="O271" s="57">
        <f t="shared" si="16"/>
        <v>8.1352817004328708E-3</v>
      </c>
      <c r="P271" s="7">
        <f t="shared" si="20"/>
        <v>0.89535201285713661</v>
      </c>
    </row>
    <row r="272" spans="6:16" x14ac:dyDescent="0.25">
      <c r="F272" s="7">
        <v>9</v>
      </c>
      <c r="G272" s="8">
        <v>43917</v>
      </c>
      <c r="H272" s="7" t="s">
        <v>0</v>
      </c>
      <c r="I272" s="9">
        <v>1.1000000000000001</v>
      </c>
      <c r="J272" s="7">
        <v>38726.839999999997</v>
      </c>
      <c r="K272" s="9">
        <f t="shared" si="17"/>
        <v>-1.785714285714287E-2</v>
      </c>
      <c r="L272" s="9">
        <f t="shared" si="17"/>
        <v>-9.6982312222390378E-3</v>
      </c>
      <c r="M272" s="7">
        <f t="shared" si="18"/>
        <v>-8.2439383004370374E-3</v>
      </c>
      <c r="N272" s="9">
        <f t="shared" si="19"/>
        <v>-9.6132045567058327E-3</v>
      </c>
      <c r="O272" s="57">
        <f t="shared" si="16"/>
        <v>-9.6132045567058327E-3</v>
      </c>
      <c r="P272" s="7">
        <f t="shared" si="20"/>
        <v>-1.0580090975086927</v>
      </c>
    </row>
    <row r="273" spans="6:16" x14ac:dyDescent="0.25">
      <c r="F273" s="7">
        <v>10</v>
      </c>
      <c r="G273" s="8">
        <v>43920</v>
      </c>
      <c r="H273" s="7" t="s">
        <v>0</v>
      </c>
      <c r="I273" s="9">
        <v>1.085</v>
      </c>
      <c r="J273" s="7">
        <v>38579.589999999997</v>
      </c>
      <c r="K273" s="9">
        <f t="shared" si="17"/>
        <v>-1.3636363636363748E-2</v>
      </c>
      <c r="L273" s="9">
        <f t="shared" si="17"/>
        <v>-3.8022725324348698E-3</v>
      </c>
      <c r="M273" s="7">
        <f t="shared" si="18"/>
        <v>-2.9271600512043331E-3</v>
      </c>
      <c r="N273" s="9">
        <f t="shared" si="19"/>
        <v>-1.0709203585159414E-2</v>
      </c>
      <c r="O273" s="57">
        <f t="shared" si="16"/>
        <v>-1.0709203585159414E-2</v>
      </c>
      <c r="P273" s="7">
        <f t="shared" si="20"/>
        <v>-1.1786324480391563</v>
      </c>
    </row>
    <row r="274" spans="6:16" x14ac:dyDescent="0.25">
      <c r="F274" s="16">
        <v>11</v>
      </c>
      <c r="G274" s="17">
        <v>43921</v>
      </c>
      <c r="H274" s="16" t="s">
        <v>0</v>
      </c>
      <c r="I274" s="18">
        <v>1.1100000000000001</v>
      </c>
      <c r="J274" s="16">
        <v>39441.94</v>
      </c>
      <c r="K274" s="18">
        <f t="shared" si="17"/>
        <v>2.3041474654378002E-2</v>
      </c>
      <c r="L274" s="18">
        <f t="shared" si="17"/>
        <v>2.2352492600362157E-2</v>
      </c>
      <c r="M274" s="16">
        <f t="shared" si="18"/>
        <v>2.0658331925243689E-2</v>
      </c>
      <c r="N274" s="18">
        <f t="shared" si="19"/>
        <v>2.3831427291343132E-3</v>
      </c>
      <c r="O274" s="18">
        <f t="shared" si="16"/>
        <v>2.3831427291343132E-3</v>
      </c>
      <c r="P274" s="16">
        <f t="shared" si="20"/>
        <v>0.2622836821179434</v>
      </c>
    </row>
    <row r="275" spans="6:16" x14ac:dyDescent="0.25">
      <c r="F275" s="16">
        <v>12</v>
      </c>
      <c r="G275" s="17">
        <v>43922</v>
      </c>
      <c r="H275" s="16" t="s">
        <v>0</v>
      </c>
      <c r="I275" s="18">
        <v>1.08</v>
      </c>
      <c r="J275" s="16">
        <v>38194.29</v>
      </c>
      <c r="K275" s="18">
        <f t="shared" si="17"/>
        <v>-2.7027027027027049E-2</v>
      </c>
      <c r="L275" s="18">
        <f t="shared" si="17"/>
        <v>-3.1632571825828078E-2</v>
      </c>
      <c r="M275" s="16">
        <f t="shared" si="18"/>
        <v>-2.8023592665060389E-2</v>
      </c>
      <c r="N275" s="18">
        <f t="shared" si="19"/>
        <v>9.9656563803333931E-4</v>
      </c>
      <c r="O275" s="18">
        <f t="shared" si="16"/>
        <v>9.9656563803333931E-4</v>
      </c>
      <c r="P275" s="16">
        <f t="shared" si="20"/>
        <v>0.10967992047650049</v>
      </c>
    </row>
    <row r="276" spans="6:16" x14ac:dyDescent="0.25">
      <c r="F276" s="16">
        <v>13</v>
      </c>
      <c r="G276" s="17">
        <v>43923</v>
      </c>
      <c r="H276" s="16" t="s">
        <v>0</v>
      </c>
      <c r="I276" s="18">
        <v>1.0649999999999999</v>
      </c>
      <c r="J276" s="16">
        <v>38204.370000000003</v>
      </c>
      <c r="K276" s="18">
        <f t="shared" si="17"/>
        <v>-1.3888888888889003E-2</v>
      </c>
      <c r="L276" s="18">
        <f t="shared" si="17"/>
        <v>2.6391379444418904E-4</v>
      </c>
      <c r="M276" s="16">
        <f t="shared" si="18"/>
        <v>7.3959071105314067E-4</v>
      </c>
      <c r="N276" s="18">
        <f t="shared" si="19"/>
        <v>-1.4628479599942143E-2</v>
      </c>
      <c r="O276" s="18">
        <f t="shared" si="16"/>
        <v>-1.4628479599942143E-2</v>
      </c>
      <c r="P276" s="16">
        <f t="shared" si="20"/>
        <v>-1.6099797323737228</v>
      </c>
    </row>
    <row r="277" spans="6:16" x14ac:dyDescent="0.25">
      <c r="F277" s="16">
        <v>14</v>
      </c>
      <c r="G277" s="17">
        <v>43924</v>
      </c>
      <c r="H277" s="16" t="s">
        <v>0</v>
      </c>
      <c r="I277" s="18">
        <v>1.0549999999999999</v>
      </c>
      <c r="J277" s="16">
        <v>38020.730000000003</v>
      </c>
      <c r="K277" s="18">
        <f t="shared" si="17"/>
        <v>-9.3896713615023563E-3</v>
      </c>
      <c r="L277" s="18">
        <f t="shared" si="17"/>
        <v>-4.8067799573713529E-3</v>
      </c>
      <c r="M277" s="16">
        <f t="shared" si="18"/>
        <v>-3.8329912330494079E-3</v>
      </c>
      <c r="N277" s="18">
        <f t="shared" si="19"/>
        <v>-5.5566801284529484E-3</v>
      </c>
      <c r="O277" s="18">
        <f t="shared" si="16"/>
        <v>-5.5566801284529484E-3</v>
      </c>
      <c r="P277" s="16">
        <f t="shared" si="20"/>
        <v>-0.61155654112738034</v>
      </c>
    </row>
    <row r="278" spans="6:16" x14ac:dyDescent="0.25">
      <c r="F278" s="16">
        <v>15</v>
      </c>
      <c r="G278" s="17">
        <v>43927</v>
      </c>
      <c r="H278" s="16" t="s">
        <v>0</v>
      </c>
      <c r="I278" s="18">
        <v>1.0900000000000001</v>
      </c>
      <c r="J278" s="16">
        <v>38979.01</v>
      </c>
      <c r="K278" s="18">
        <f t="shared" si="17"/>
        <v>3.3175355450237101E-2</v>
      </c>
      <c r="L278" s="18">
        <f t="shared" si="17"/>
        <v>2.520414521236175E-2</v>
      </c>
      <c r="M278" s="16">
        <f t="shared" si="18"/>
        <v>2.3229856825522571E-2</v>
      </c>
      <c r="N278" s="18">
        <f t="shared" si="19"/>
        <v>9.9454986247145306E-3</v>
      </c>
      <c r="O278" s="18">
        <f t="shared" si="16"/>
        <v>9.9454986247145306E-3</v>
      </c>
      <c r="P278" s="16">
        <f t="shared" si="20"/>
        <v>1.0945806845302268</v>
      </c>
    </row>
    <row r="279" spans="6:16" x14ac:dyDescent="0.25">
      <c r="F279" s="16">
        <v>16</v>
      </c>
      <c r="G279" s="17">
        <v>43928</v>
      </c>
      <c r="H279" s="16" t="s">
        <v>0</v>
      </c>
      <c r="I279" s="18">
        <v>1.135</v>
      </c>
      <c r="J279" s="16">
        <v>39922.11</v>
      </c>
      <c r="K279" s="18">
        <f t="shared" si="17"/>
        <v>4.1284403669724704E-2</v>
      </c>
      <c r="L279" s="18">
        <f t="shared" si="17"/>
        <v>2.4195073194521834E-2</v>
      </c>
      <c r="M279" s="16">
        <f t="shared" si="18"/>
        <v>2.2319909446542746E-2</v>
      </c>
      <c r="N279" s="18">
        <f t="shared" si="19"/>
        <v>1.8964494223181957E-2</v>
      </c>
      <c r="O279" s="18">
        <f t="shared" si="16"/>
        <v>1.8964494223181957E-2</v>
      </c>
      <c r="P279" s="16">
        <f t="shared" si="20"/>
        <v>2.0871923924453681</v>
      </c>
    </row>
    <row r="280" spans="6:16" x14ac:dyDescent="0.25">
      <c r="F280" s="16">
        <v>17</v>
      </c>
      <c r="G280" s="17">
        <v>43929</v>
      </c>
      <c r="H280" s="16" t="s">
        <v>0</v>
      </c>
      <c r="I280" s="18">
        <v>1.145</v>
      </c>
      <c r="J280" s="16">
        <v>39627.79</v>
      </c>
      <c r="K280" s="18">
        <f t="shared" si="17"/>
        <v>8.8105726872246774E-3</v>
      </c>
      <c r="L280" s="18">
        <f t="shared" si="17"/>
        <v>-7.3723558198702348E-3</v>
      </c>
      <c r="M280" s="16">
        <f t="shared" si="18"/>
        <v>-6.1465416936520353E-3</v>
      </c>
      <c r="N280" s="18">
        <f t="shared" si="19"/>
        <v>1.4957114380876713E-2</v>
      </c>
      <c r="O280" s="18">
        <f t="shared" si="16"/>
        <v>1.4957114380876713E-2</v>
      </c>
      <c r="P280" s="16">
        <f t="shared" si="20"/>
        <v>1.6461485859475302</v>
      </c>
    </row>
    <row r="281" spans="6:16" x14ac:dyDescent="0.25">
      <c r="F281" s="16">
        <v>18</v>
      </c>
      <c r="G281" s="17">
        <v>43930</v>
      </c>
      <c r="H281" s="16" t="s">
        <v>0</v>
      </c>
      <c r="I281" s="18">
        <v>1.1499999999999999</v>
      </c>
      <c r="J281" s="16">
        <v>40195.83</v>
      </c>
      <c r="K281" s="18">
        <f t="shared" si="17"/>
        <v>4.3668122270741428E-3</v>
      </c>
      <c r="L281" s="18">
        <f t="shared" si="17"/>
        <v>1.4334385036359606E-2</v>
      </c>
      <c r="M281" s="16">
        <f t="shared" si="18"/>
        <v>1.3427870835002747E-2</v>
      </c>
      <c r="N281" s="18">
        <f t="shared" si="19"/>
        <v>-9.0610586079286036E-3</v>
      </c>
      <c r="O281" s="18">
        <f t="shared" si="16"/>
        <v>-9.0610586079286036E-3</v>
      </c>
      <c r="P281" s="16">
        <f t="shared" si="20"/>
        <v>-0.99724107436792053</v>
      </c>
    </row>
    <row r="282" spans="6:16" x14ac:dyDescent="0.25">
      <c r="F282" s="16">
        <v>19</v>
      </c>
      <c r="G282" s="17">
        <v>43931</v>
      </c>
      <c r="H282" s="16" t="s">
        <v>0</v>
      </c>
      <c r="I282" s="18">
        <v>1.18</v>
      </c>
      <c r="J282" s="16">
        <v>41321.800000000003</v>
      </c>
      <c r="K282" s="18">
        <f t="shared" si="17"/>
        <v>2.6086956521739157E-2</v>
      </c>
      <c r="L282" s="18">
        <f t="shared" si="17"/>
        <v>2.8012109713868357E-2</v>
      </c>
      <c r="M282" s="16">
        <f t="shared" si="18"/>
        <v>2.5761985249699804E-2</v>
      </c>
      <c r="N282" s="18">
        <f t="shared" si="19"/>
        <v>3.2497127203935314E-4</v>
      </c>
      <c r="O282" s="18">
        <f t="shared" si="16"/>
        <v>3.2497127203935314E-4</v>
      </c>
      <c r="P282" s="16">
        <f t="shared" si="20"/>
        <v>3.5765655481321199E-2</v>
      </c>
    </row>
    <row r="283" spans="6:16" x14ac:dyDescent="0.25">
      <c r="F283" s="16">
        <v>20</v>
      </c>
      <c r="G283" s="17">
        <v>43934</v>
      </c>
      <c r="H283" s="16" t="s">
        <v>0</v>
      </c>
      <c r="I283" s="18">
        <v>1.175</v>
      </c>
      <c r="J283" s="16">
        <v>41219.879999999997</v>
      </c>
      <c r="K283" s="18">
        <f t="shared" si="17"/>
        <v>-4.2372881355931301E-3</v>
      </c>
      <c r="L283" s="18">
        <f t="shared" si="17"/>
        <v>-2.4664946831939928E-3</v>
      </c>
      <c r="M283" s="16">
        <f t="shared" si="18"/>
        <v>-1.7226002860668622E-3</v>
      </c>
      <c r="N283" s="18">
        <f t="shared" si="19"/>
        <v>-2.5146878495262677E-3</v>
      </c>
      <c r="O283" s="18">
        <f t="shared" si="16"/>
        <v>-2.5146878495262677E-3</v>
      </c>
      <c r="P283" s="16">
        <f t="shared" si="20"/>
        <v>-0.27676126171032606</v>
      </c>
    </row>
    <row r="284" spans="6:16" x14ac:dyDescent="0.25">
      <c r="G284" s="1">
        <v>43935</v>
      </c>
      <c r="H284" t="s">
        <v>0</v>
      </c>
      <c r="I284" s="2">
        <v>1.165</v>
      </c>
      <c r="J284">
        <v>41347.160000000003</v>
      </c>
      <c r="K284" s="2"/>
      <c r="L284" s="2"/>
      <c r="N284" s="2"/>
      <c r="O284" s="2"/>
    </row>
    <row r="285" spans="6:16" x14ac:dyDescent="0.25">
      <c r="G285" s="1">
        <v>43936</v>
      </c>
      <c r="H285" t="s">
        <v>0</v>
      </c>
      <c r="I285" s="2">
        <v>1.135</v>
      </c>
      <c r="J285">
        <v>40074.699999999997</v>
      </c>
      <c r="K285" s="2"/>
      <c r="L285" s="2"/>
      <c r="N285" s="2"/>
      <c r="O285" s="2"/>
    </row>
    <row r="286" spans="6:16" x14ac:dyDescent="0.25">
      <c r="G286" s="1">
        <v>43937</v>
      </c>
      <c r="H286" t="s">
        <v>0</v>
      </c>
      <c r="I286" s="2">
        <v>1.145</v>
      </c>
      <c r="J286">
        <v>39974.42</v>
      </c>
      <c r="K286" s="2"/>
      <c r="L286" s="2"/>
      <c r="N286" s="2"/>
      <c r="O286" s="2"/>
    </row>
    <row r="287" spans="6:16" x14ac:dyDescent="0.25">
      <c r="G287" s="1">
        <v>43942</v>
      </c>
      <c r="H287" t="s">
        <v>0</v>
      </c>
      <c r="I287" s="2">
        <v>1.1100000000000001</v>
      </c>
      <c r="J287">
        <v>39380.94</v>
      </c>
      <c r="K287" s="2"/>
      <c r="L287" s="2"/>
      <c r="N287" s="2"/>
      <c r="O287" s="2"/>
    </row>
    <row r="288" spans="6:16" x14ac:dyDescent="0.25">
      <c r="G288" s="1">
        <v>43943</v>
      </c>
      <c r="H288" t="s">
        <v>0</v>
      </c>
      <c r="I288" s="2">
        <v>1.1299999999999999</v>
      </c>
      <c r="J288">
        <v>39925.24</v>
      </c>
      <c r="K288" s="2"/>
      <c r="L288" s="2"/>
      <c r="N288" s="2"/>
      <c r="O288" s="2"/>
    </row>
    <row r="289" spans="7:15" x14ac:dyDescent="0.25">
      <c r="G289" s="1">
        <v>43944</v>
      </c>
      <c r="H289" t="s">
        <v>0</v>
      </c>
      <c r="I289" s="2">
        <v>1.1299999999999999</v>
      </c>
      <c r="J289">
        <v>39915.21</v>
      </c>
      <c r="K289" s="2"/>
      <c r="L289" s="2"/>
      <c r="N289" s="2"/>
      <c r="O289" s="2"/>
    </row>
    <row r="290" spans="7:15" x14ac:dyDescent="0.25">
      <c r="G290" s="1">
        <v>43945</v>
      </c>
      <c r="H290" t="s">
        <v>0</v>
      </c>
      <c r="I290" s="2">
        <v>1.1399999999999999</v>
      </c>
      <c r="J290">
        <v>40188.33</v>
      </c>
      <c r="K290" s="2"/>
      <c r="L290" s="2"/>
      <c r="N290" s="2"/>
      <c r="O290" s="2"/>
    </row>
    <row r="291" spans="7:15" x14ac:dyDescent="0.25">
      <c r="G291" s="1">
        <v>43945</v>
      </c>
      <c r="H291" t="s">
        <v>0</v>
      </c>
      <c r="I291" s="2">
        <v>1.1399999999999999</v>
      </c>
      <c r="J291">
        <v>40188.33</v>
      </c>
    </row>
  </sheetData>
  <mergeCells count="1">
    <mergeCell ref="F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P290"/>
  <sheetViews>
    <sheetView topLeftCell="J231" workbookViewId="0">
      <selection activeCell="AB238" sqref="AB238"/>
    </sheetView>
  </sheetViews>
  <sheetFormatPr defaultRowHeight="15" x14ac:dyDescent="0.25"/>
  <cols>
    <col min="6" max="6" width="11.140625" bestFit="1" customWidth="1"/>
    <col min="7" max="7" width="12.7109375" bestFit="1" customWidth="1"/>
    <col min="9" max="9" width="10.140625" bestFit="1" customWidth="1"/>
    <col min="10" max="10" width="11.85546875" bestFit="1" customWidth="1"/>
    <col min="11" max="11" width="10.7109375" bestFit="1" customWidth="1"/>
    <col min="16" max="16" width="10.7109375" bestFit="1" customWidth="1"/>
  </cols>
  <sheetData>
    <row r="1" spans="6:16" ht="15.75" thickBot="1" x14ac:dyDescent="0.3"/>
    <row r="2" spans="6:16" ht="24" thickBot="1" x14ac:dyDescent="0.4">
      <c r="F2" s="33" t="s">
        <v>16</v>
      </c>
      <c r="G2" s="34"/>
      <c r="H2" s="34"/>
      <c r="I2" s="34"/>
      <c r="J2" s="34"/>
      <c r="K2" s="34"/>
      <c r="L2" s="34"/>
      <c r="M2" s="35"/>
    </row>
    <row r="3" spans="6:16" ht="15.75" thickBot="1" x14ac:dyDescent="0.3"/>
    <row r="4" spans="6:16" ht="15.75" thickBot="1" x14ac:dyDescent="0.3">
      <c r="F4" s="23" t="s">
        <v>12</v>
      </c>
      <c r="G4" s="30">
        <f>INTERCEPT(K13:K243,L13:L243)</f>
        <v>-5.0259858167118403E-5</v>
      </c>
    </row>
    <row r="5" spans="6:16" ht="15.75" thickBot="1" x14ac:dyDescent="0.3">
      <c r="F5" s="24" t="s">
        <v>13</v>
      </c>
      <c r="G5" s="22">
        <f>SLOPE(K13:K243,L13:L243)</f>
        <v>0.96443048547005483</v>
      </c>
    </row>
    <row r="6" spans="6:16" ht="15.75" thickBot="1" x14ac:dyDescent="0.3">
      <c r="F6" s="24" t="s">
        <v>14</v>
      </c>
      <c r="G6" s="22">
        <f>RSQ(K13:K243,L13:L243)</f>
        <v>0.47905233856217549</v>
      </c>
    </row>
    <row r="7" spans="6:16" ht="15.75" thickBot="1" x14ac:dyDescent="0.3">
      <c r="F7" s="24" t="s">
        <v>15</v>
      </c>
      <c r="G7" s="22">
        <f>STEYX(K13:K243,L13:L243)</f>
        <v>9.7621447775504584E-3</v>
      </c>
    </row>
    <row r="8" spans="6:16" x14ac:dyDescent="0.25">
      <c r="F8" s="6"/>
    </row>
    <row r="10" spans="6:16" ht="15.75" thickBot="1" x14ac:dyDescent="0.3"/>
    <row r="11" spans="6:16" ht="15.75" thickBot="1" x14ac:dyDescent="0.3">
      <c r="F11" s="27" t="s">
        <v>5</v>
      </c>
      <c r="G11" s="28" t="s">
        <v>3</v>
      </c>
      <c r="H11" s="28" t="s">
        <v>4</v>
      </c>
      <c r="I11" s="28" t="s">
        <v>1</v>
      </c>
      <c r="J11" s="28" t="s">
        <v>2</v>
      </c>
      <c r="K11" s="28" t="s">
        <v>6</v>
      </c>
      <c r="L11" s="28" t="s">
        <v>7</v>
      </c>
      <c r="M11" s="28" t="s">
        <v>8</v>
      </c>
      <c r="N11" s="28" t="s">
        <v>9</v>
      </c>
      <c r="O11" s="28" t="s">
        <v>10</v>
      </c>
      <c r="P11" s="29" t="s">
        <v>11</v>
      </c>
    </row>
    <row r="12" spans="6:16" x14ac:dyDescent="0.25">
      <c r="F12" s="10">
        <v>-252</v>
      </c>
      <c r="G12" s="11">
        <v>43447</v>
      </c>
      <c r="H12" s="10" t="s">
        <v>0</v>
      </c>
      <c r="I12" s="12">
        <v>0.97</v>
      </c>
      <c r="J12" s="10">
        <v>36617.5</v>
      </c>
      <c r="K12" s="12"/>
      <c r="L12" s="12"/>
      <c r="M12" s="10"/>
      <c r="N12" s="10"/>
      <c r="O12" s="10"/>
      <c r="P12" s="10"/>
    </row>
    <row r="13" spans="6:16" x14ac:dyDescent="0.25">
      <c r="F13" s="10">
        <v>-251</v>
      </c>
      <c r="G13" s="11">
        <v>43448</v>
      </c>
      <c r="H13" s="10" t="s">
        <v>0</v>
      </c>
      <c r="I13" s="12">
        <v>0.96199999999999997</v>
      </c>
      <c r="J13" s="10">
        <v>36736.5</v>
      </c>
      <c r="K13" s="12">
        <f t="shared" ref="K13:L67" si="0">(I13-I12)/I12</f>
        <v>-8.2474226804123783E-3</v>
      </c>
      <c r="L13" s="12">
        <f t="shared" si="0"/>
        <v>3.2498122482419608E-3</v>
      </c>
      <c r="M13" s="10">
        <f>$G$4+$G$5*L13</f>
        <v>3.0839581460914063E-3</v>
      </c>
      <c r="N13" s="12">
        <f>K13-M13</f>
        <v>-1.1331380826503784E-2</v>
      </c>
      <c r="O13" s="10"/>
      <c r="P13" s="10">
        <f>N13/$G$7</f>
        <v>-1.1607470576099244</v>
      </c>
    </row>
    <row r="14" spans="6:16" x14ac:dyDescent="0.25">
      <c r="F14" s="10">
        <v>-250</v>
      </c>
      <c r="G14" s="11">
        <v>43451</v>
      </c>
      <c r="H14" s="10" t="s">
        <v>0</v>
      </c>
      <c r="I14" s="12">
        <v>0.97299999999999998</v>
      </c>
      <c r="J14" s="10">
        <v>36673.839999999997</v>
      </c>
      <c r="K14" s="12">
        <f t="shared" si="0"/>
        <v>1.1434511434511446E-2</v>
      </c>
      <c r="L14" s="12">
        <f t="shared" si="0"/>
        <v>-1.7056605827992185E-3</v>
      </c>
      <c r="M14" s="10">
        <f t="shared" ref="M14:M77" si="1">$G$4+$G$5*L14</f>
        <v>-1.6952509220833053E-3</v>
      </c>
      <c r="N14" s="12">
        <f t="shared" ref="N14:N77" si="2">K14-M14</f>
        <v>1.312976235659475E-2</v>
      </c>
      <c r="O14" s="10"/>
      <c r="P14" s="10">
        <f t="shared" ref="P14:P77" si="3">N14/$G$7</f>
        <v>1.344966977624491</v>
      </c>
    </row>
    <row r="15" spans="6:16" x14ac:dyDescent="0.25">
      <c r="F15" s="10">
        <v>-249</v>
      </c>
      <c r="G15" s="11">
        <v>43452</v>
      </c>
      <c r="H15" s="10" t="s">
        <v>0</v>
      </c>
      <c r="I15" s="12">
        <v>0.95399999999999996</v>
      </c>
      <c r="J15" s="10">
        <v>36292.99</v>
      </c>
      <c r="K15" s="12">
        <f t="shared" si="0"/>
        <v>-1.9527235354573503E-2</v>
      </c>
      <c r="L15" s="12">
        <f t="shared" si="0"/>
        <v>-1.0384786539942329E-2</v>
      </c>
      <c r="M15" s="10">
        <f t="shared" si="1"/>
        <v>-1.0065664582386589E-2</v>
      </c>
      <c r="N15" s="12">
        <f t="shared" si="2"/>
        <v>-9.4615707721869141E-3</v>
      </c>
      <c r="O15" s="10"/>
      <c r="P15" s="10">
        <f t="shared" si="3"/>
        <v>-0.96921024916012721</v>
      </c>
    </row>
    <row r="16" spans="6:16" x14ac:dyDescent="0.25">
      <c r="F16" s="10">
        <v>-248</v>
      </c>
      <c r="G16" s="11">
        <v>43453</v>
      </c>
      <c r="H16" s="10" t="s">
        <v>0</v>
      </c>
      <c r="I16" s="12">
        <v>0.92800000000000005</v>
      </c>
      <c r="J16" s="10">
        <v>34229.57</v>
      </c>
      <c r="K16" s="12">
        <f t="shared" si="0"/>
        <v>-2.7253668763102635E-2</v>
      </c>
      <c r="L16" s="12">
        <f t="shared" si="0"/>
        <v>-5.6854505511945923E-2</v>
      </c>
      <c r="M16" s="10">
        <f t="shared" si="1"/>
        <v>-5.4882478210213033E-2</v>
      </c>
      <c r="N16" s="12">
        <f t="shared" si="2"/>
        <v>2.7628809447110398E-2</v>
      </c>
      <c r="O16" s="10"/>
      <c r="P16" s="10">
        <f t="shared" si="3"/>
        <v>2.8301986988194501</v>
      </c>
    </row>
    <row r="17" spans="6:16" x14ac:dyDescent="0.25">
      <c r="F17" s="10">
        <v>-247</v>
      </c>
      <c r="G17" s="11">
        <v>43454</v>
      </c>
      <c r="H17" s="10" t="s">
        <v>0</v>
      </c>
      <c r="I17" s="12">
        <v>0.89</v>
      </c>
      <c r="J17" s="10">
        <v>33978.68</v>
      </c>
      <c r="K17" s="12">
        <f t="shared" si="0"/>
        <v>-4.0948275862068999E-2</v>
      </c>
      <c r="L17" s="12">
        <f t="shared" si="0"/>
        <v>-7.3296275705479041E-3</v>
      </c>
      <c r="M17" s="10">
        <f t="shared" si="1"/>
        <v>-7.1191761343453322E-3</v>
      </c>
      <c r="N17" s="12">
        <f t="shared" si="2"/>
        <v>-3.3829099727723667E-2</v>
      </c>
      <c r="O17" s="10"/>
      <c r="P17" s="10">
        <f t="shared" si="3"/>
        <v>-3.4653347700311561</v>
      </c>
    </row>
    <row r="18" spans="6:16" x14ac:dyDescent="0.25">
      <c r="F18" s="10">
        <v>-246</v>
      </c>
      <c r="G18" s="11">
        <v>43455</v>
      </c>
      <c r="H18" s="10" t="s">
        <v>0</v>
      </c>
      <c r="I18" s="12">
        <v>0.84</v>
      </c>
      <c r="J18" s="10">
        <v>32753.97</v>
      </c>
      <c r="K18" s="12">
        <f t="shared" si="0"/>
        <v>-5.6179775280898923E-2</v>
      </c>
      <c r="L18" s="12">
        <f t="shared" si="0"/>
        <v>-3.6043483737449457E-2</v>
      </c>
      <c r="M18" s="10">
        <f t="shared" si="1"/>
        <v>-3.4811694377107523E-2</v>
      </c>
      <c r="N18" s="12">
        <f t="shared" si="2"/>
        <v>-2.13680809037914E-2</v>
      </c>
      <c r="O18" s="10"/>
      <c r="P18" s="10">
        <f t="shared" si="3"/>
        <v>-2.1888715431603272</v>
      </c>
    </row>
    <row r="19" spans="6:16" x14ac:dyDescent="0.25">
      <c r="F19" s="10">
        <v>-245</v>
      </c>
      <c r="G19" s="11">
        <v>43458</v>
      </c>
      <c r="H19" s="10" t="s">
        <v>0</v>
      </c>
      <c r="I19" s="12">
        <v>0.88</v>
      </c>
      <c r="J19" s="10">
        <v>34456.15</v>
      </c>
      <c r="K19" s="12">
        <f t="shared" si="0"/>
        <v>4.7619047619047665E-2</v>
      </c>
      <c r="L19" s="12">
        <f t="shared" si="0"/>
        <v>5.1968662119431637E-2</v>
      </c>
      <c r="M19" s="10">
        <f t="shared" si="1"/>
        <v>5.0069902178905584E-2</v>
      </c>
      <c r="N19" s="12">
        <f t="shared" si="2"/>
        <v>-2.4508545598579193E-3</v>
      </c>
      <c r="O19" s="10"/>
      <c r="P19" s="10">
        <f t="shared" si="3"/>
        <v>-0.25105697730421223</v>
      </c>
    </row>
    <row r="20" spans="6:16" x14ac:dyDescent="0.25">
      <c r="F20" s="10">
        <v>-244</v>
      </c>
      <c r="G20" s="11">
        <v>43461</v>
      </c>
      <c r="H20" s="10" t="s">
        <v>0</v>
      </c>
      <c r="I20" s="12">
        <v>0.88600000000000001</v>
      </c>
      <c r="J20" s="10">
        <v>34506.980000000003</v>
      </c>
      <c r="K20" s="12">
        <f t="shared" si="0"/>
        <v>6.8181818181818239E-3</v>
      </c>
      <c r="L20" s="12">
        <f t="shared" si="0"/>
        <v>1.4752083445190988E-3</v>
      </c>
      <c r="M20" s="10">
        <f t="shared" si="1"/>
        <v>1.3724760417069119E-3</v>
      </c>
      <c r="N20" s="12">
        <f t="shared" si="2"/>
        <v>5.4457057764749125E-3</v>
      </c>
      <c r="O20" s="10"/>
      <c r="P20" s="10">
        <f t="shared" si="3"/>
        <v>0.55783907128668531</v>
      </c>
    </row>
    <row r="21" spans="6:16" x14ac:dyDescent="0.25">
      <c r="F21" s="10">
        <v>-243</v>
      </c>
      <c r="G21" s="11">
        <v>43462</v>
      </c>
      <c r="H21" s="10" t="s">
        <v>0</v>
      </c>
      <c r="I21" s="12">
        <v>0.88500000000000001</v>
      </c>
      <c r="J21" s="10">
        <v>34293.17</v>
      </c>
      <c r="K21" s="12">
        <f t="shared" si="0"/>
        <v>-1.1286681715575631E-3</v>
      </c>
      <c r="L21" s="12">
        <f t="shared" si="0"/>
        <v>-6.1961377089506222E-3</v>
      </c>
      <c r="M21" s="10">
        <f t="shared" si="1"/>
        <v>-6.0260039568496805E-3</v>
      </c>
      <c r="N21" s="12">
        <f t="shared" si="2"/>
        <v>4.897335785292117E-3</v>
      </c>
      <c r="O21" s="10"/>
      <c r="P21" s="10">
        <f t="shared" si="3"/>
        <v>0.50166596551141995</v>
      </c>
    </row>
    <row r="22" spans="6:16" x14ac:dyDescent="0.25">
      <c r="F22" s="10">
        <v>-242</v>
      </c>
      <c r="G22" s="11">
        <v>43465</v>
      </c>
      <c r="H22" s="10" t="s">
        <v>0</v>
      </c>
      <c r="I22" s="12">
        <v>0.88300000000000001</v>
      </c>
      <c r="J22" s="10">
        <v>34636.370000000003</v>
      </c>
      <c r="K22" s="12">
        <f t="shared" si="0"/>
        <v>-2.2598870056497193E-3</v>
      </c>
      <c r="L22" s="12">
        <f t="shared" si="0"/>
        <v>1.0007823715334697E-2</v>
      </c>
      <c r="M22" s="10">
        <f t="shared" si="1"/>
        <v>9.6015904261118525E-3</v>
      </c>
      <c r="N22" s="12">
        <f t="shared" si="2"/>
        <v>-1.1861477431761571E-2</v>
      </c>
      <c r="O22" s="10"/>
      <c r="P22" s="10">
        <f t="shared" si="3"/>
        <v>-1.2150483015821327</v>
      </c>
    </row>
    <row r="23" spans="6:16" x14ac:dyDescent="0.25">
      <c r="F23" s="10">
        <v>-241</v>
      </c>
      <c r="G23" s="11">
        <v>43468</v>
      </c>
      <c r="H23" s="10" t="s">
        <v>0</v>
      </c>
      <c r="I23" s="12">
        <v>0.88700000000000001</v>
      </c>
      <c r="J23" s="10">
        <v>34570.93</v>
      </c>
      <c r="K23" s="12">
        <f t="shared" si="0"/>
        <v>4.5300113250283163E-3</v>
      </c>
      <c r="L23" s="12">
        <f t="shared" si="0"/>
        <v>-1.8893434848975895E-3</v>
      </c>
      <c r="M23" s="10">
        <f t="shared" si="1"/>
        <v>-1.872400312526586E-3</v>
      </c>
      <c r="N23" s="12">
        <f t="shared" si="2"/>
        <v>6.4024116375549023E-3</v>
      </c>
      <c r="O23" s="10"/>
      <c r="P23" s="10">
        <f t="shared" si="3"/>
        <v>0.65584067676175273</v>
      </c>
    </row>
    <row r="24" spans="6:16" x14ac:dyDescent="0.25">
      <c r="F24" s="10">
        <v>-240</v>
      </c>
      <c r="G24" s="11">
        <v>43469</v>
      </c>
      <c r="H24" s="10" t="s">
        <v>0</v>
      </c>
      <c r="I24" s="12">
        <v>0.9</v>
      </c>
      <c r="J24" s="10">
        <v>35379.199999999997</v>
      </c>
      <c r="K24" s="12">
        <f t="shared" si="0"/>
        <v>1.4656144306651648E-2</v>
      </c>
      <c r="L24" s="12">
        <f t="shared" si="0"/>
        <v>2.3380047918872788E-2</v>
      </c>
      <c r="M24" s="10">
        <f t="shared" si="1"/>
        <v>2.249817110654451E-2</v>
      </c>
      <c r="N24" s="12">
        <f t="shared" si="2"/>
        <v>-7.8420267998928622E-3</v>
      </c>
      <c r="O24" s="10"/>
      <c r="P24" s="10">
        <f t="shared" si="3"/>
        <v>-0.80330982366977388</v>
      </c>
    </row>
    <row r="25" spans="6:16" x14ac:dyDescent="0.25">
      <c r="F25" s="10">
        <v>-239</v>
      </c>
      <c r="G25" s="11">
        <v>43472</v>
      </c>
      <c r="H25" s="10" t="s">
        <v>0</v>
      </c>
      <c r="I25" s="12">
        <v>0.9</v>
      </c>
      <c r="J25" s="10">
        <v>35480.53</v>
      </c>
      <c r="K25" s="12">
        <f t="shared" si="0"/>
        <v>0</v>
      </c>
      <c r="L25" s="12">
        <f t="shared" si="0"/>
        <v>2.864112246743899E-3</v>
      </c>
      <c r="M25" s="10">
        <f t="shared" si="1"/>
        <v>2.7119773064008296E-3</v>
      </c>
      <c r="N25" s="12">
        <f t="shared" si="2"/>
        <v>-2.7119773064008296E-3</v>
      </c>
      <c r="O25" s="10"/>
      <c r="P25" s="10">
        <f t="shared" si="3"/>
        <v>-0.27780547904159703</v>
      </c>
    </row>
    <row r="26" spans="6:16" x14ac:dyDescent="0.25">
      <c r="F26" s="10">
        <v>-238</v>
      </c>
      <c r="G26" s="11">
        <v>43473</v>
      </c>
      <c r="H26" s="10" t="s">
        <v>0</v>
      </c>
      <c r="I26" s="12">
        <v>0.877</v>
      </c>
      <c r="J26" s="10">
        <v>34905.86</v>
      </c>
      <c r="K26" s="12">
        <f t="shared" si="0"/>
        <v>-2.5555555555555578E-2</v>
      </c>
      <c r="L26" s="12">
        <f t="shared" si="0"/>
        <v>-1.6196770454105343E-2</v>
      </c>
      <c r="M26" s="10">
        <f t="shared" si="1"/>
        <v>-1.5670919050266973E-2</v>
      </c>
      <c r="N26" s="12">
        <f t="shared" si="2"/>
        <v>-9.8846365052886048E-3</v>
      </c>
      <c r="O26" s="10"/>
      <c r="P26" s="10">
        <f t="shared" si="3"/>
        <v>-1.0125476245773197</v>
      </c>
    </row>
    <row r="27" spans="6:16" x14ac:dyDescent="0.25">
      <c r="F27" s="10">
        <v>-237</v>
      </c>
      <c r="G27" s="11">
        <v>43474</v>
      </c>
      <c r="H27" s="10" t="s">
        <v>0</v>
      </c>
      <c r="I27" s="12">
        <v>0.88500000000000001</v>
      </c>
      <c r="J27" s="10">
        <v>35060.129999999997</v>
      </c>
      <c r="K27" s="12">
        <f t="shared" si="0"/>
        <v>9.1220068415051384E-3</v>
      </c>
      <c r="L27" s="12">
        <f t="shared" si="0"/>
        <v>4.4196017516828631E-3</v>
      </c>
      <c r="M27" s="10">
        <f t="shared" si="1"/>
        <v>4.2121388047926898E-3</v>
      </c>
      <c r="N27" s="12">
        <f t="shared" si="2"/>
        <v>4.9098680367124486E-3</v>
      </c>
      <c r="O27" s="10"/>
      <c r="P27" s="10">
        <f t="shared" si="3"/>
        <v>0.50294972555656414</v>
      </c>
    </row>
    <row r="28" spans="6:16" x14ac:dyDescent="0.25">
      <c r="F28" s="10">
        <v>-236</v>
      </c>
      <c r="G28" s="11">
        <v>43475</v>
      </c>
      <c r="H28" s="10" t="s">
        <v>0</v>
      </c>
      <c r="I28" s="12">
        <v>0.88600000000000001</v>
      </c>
      <c r="J28" s="10">
        <v>34967.46</v>
      </c>
      <c r="K28" s="12">
        <f t="shared" si="0"/>
        <v>1.1299435028248597E-3</v>
      </c>
      <c r="L28" s="12">
        <f t="shared" si="0"/>
        <v>-2.6431733139608512E-3</v>
      </c>
      <c r="M28" s="10">
        <f t="shared" si="1"/>
        <v>-2.5994167805318759E-3</v>
      </c>
      <c r="N28" s="12">
        <f t="shared" si="2"/>
        <v>3.7293602833567358E-3</v>
      </c>
      <c r="O28" s="10"/>
      <c r="P28" s="10">
        <f t="shared" si="3"/>
        <v>0.38202263624823191</v>
      </c>
    </row>
    <row r="29" spans="6:16" x14ac:dyDescent="0.25">
      <c r="F29" s="10">
        <v>-235</v>
      </c>
      <c r="G29" s="11">
        <v>43476</v>
      </c>
      <c r="H29" s="10" t="s">
        <v>0</v>
      </c>
      <c r="I29" s="12">
        <v>0.877</v>
      </c>
      <c r="J29" s="10">
        <v>34702.01</v>
      </c>
      <c r="K29" s="12">
        <f t="shared" si="0"/>
        <v>-1.0158013544018067E-2</v>
      </c>
      <c r="L29" s="12">
        <f t="shared" si="0"/>
        <v>-7.591343494780493E-3</v>
      </c>
      <c r="M29" s="10">
        <f t="shared" si="1"/>
        <v>-7.3715829502082122E-3</v>
      </c>
      <c r="N29" s="12">
        <f t="shared" si="2"/>
        <v>-2.7864305938098549E-3</v>
      </c>
      <c r="O29" s="10"/>
      <c r="P29" s="10">
        <f t="shared" si="3"/>
        <v>-0.28543221364813981</v>
      </c>
    </row>
    <row r="30" spans="6:16" x14ac:dyDescent="0.25">
      <c r="F30" s="10">
        <v>-234</v>
      </c>
      <c r="G30" s="11">
        <v>43479</v>
      </c>
      <c r="H30" s="10" t="s">
        <v>0</v>
      </c>
      <c r="I30" s="12">
        <v>0.86299999999999999</v>
      </c>
      <c r="J30" s="10">
        <v>33767.620000000003</v>
      </c>
      <c r="K30" s="12">
        <f t="shared" si="0"/>
        <v>-1.5963511972633994E-2</v>
      </c>
      <c r="L30" s="12">
        <f t="shared" si="0"/>
        <v>-2.6926106009421337E-2</v>
      </c>
      <c r="M30" s="10">
        <f t="shared" si="1"/>
        <v>-2.6018617348651497E-2</v>
      </c>
      <c r="N30" s="12">
        <f t="shared" si="2"/>
        <v>1.0055105376017504E-2</v>
      </c>
      <c r="O30" s="10"/>
      <c r="P30" s="10">
        <f t="shared" si="3"/>
        <v>1.0300098600402601</v>
      </c>
    </row>
    <row r="31" spans="6:16" x14ac:dyDescent="0.25">
      <c r="F31" s="10">
        <v>-233</v>
      </c>
      <c r="G31" s="11">
        <v>43480</v>
      </c>
      <c r="H31" s="10" t="s">
        <v>0</v>
      </c>
      <c r="I31" s="12">
        <v>0.85</v>
      </c>
      <c r="J31" s="10">
        <v>33646.11</v>
      </c>
      <c r="K31" s="12">
        <f t="shared" si="0"/>
        <v>-1.5063731170336051E-2</v>
      </c>
      <c r="L31" s="12">
        <f t="shared" si="0"/>
        <v>-3.5984176557306092E-3</v>
      </c>
      <c r="M31" s="10">
        <f t="shared" si="1"/>
        <v>-3.5206835448074064E-3</v>
      </c>
      <c r="N31" s="12">
        <f t="shared" si="2"/>
        <v>-1.1543047625528645E-2</v>
      </c>
      <c r="O31" s="10"/>
      <c r="P31" s="10">
        <f t="shared" si="3"/>
        <v>-1.1824294648931704</v>
      </c>
    </row>
    <row r="32" spans="6:16" x14ac:dyDescent="0.25">
      <c r="F32" s="10">
        <v>-232</v>
      </c>
      <c r="G32" s="11">
        <v>43481</v>
      </c>
      <c r="H32" s="10" t="s">
        <v>0</v>
      </c>
      <c r="I32" s="12">
        <v>0.84899999999999998</v>
      </c>
      <c r="J32" s="10">
        <v>33816.769999999997</v>
      </c>
      <c r="K32" s="12">
        <f t="shared" si="0"/>
        <v>-1.1764705882352951E-3</v>
      </c>
      <c r="L32" s="12">
        <f t="shared" si="0"/>
        <v>5.072205969724174E-3</v>
      </c>
      <c r="M32" s="10">
        <f t="shared" si="1"/>
        <v>4.8415302076180765E-3</v>
      </c>
      <c r="N32" s="12">
        <f t="shared" si="2"/>
        <v>-6.0180007958533718E-3</v>
      </c>
      <c r="O32" s="10"/>
      <c r="P32" s="10">
        <f t="shared" si="3"/>
        <v>-0.61646297335117206</v>
      </c>
    </row>
    <row r="33" spans="6:16" x14ac:dyDescent="0.25">
      <c r="F33" s="10">
        <v>-231</v>
      </c>
      <c r="G33" s="11">
        <v>43482</v>
      </c>
      <c r="H33" s="10" t="s">
        <v>0</v>
      </c>
      <c r="I33" s="12">
        <v>0.84499999999999997</v>
      </c>
      <c r="J33" s="10">
        <v>34331.599999999999</v>
      </c>
      <c r="K33" s="12">
        <f t="shared" si="0"/>
        <v>-4.7114252061248568E-3</v>
      </c>
      <c r="L33" s="12">
        <f t="shared" si="0"/>
        <v>1.5224103307323609E-2</v>
      </c>
      <c r="M33" s="10">
        <f t="shared" si="1"/>
        <v>1.4632329485361258E-2</v>
      </c>
      <c r="N33" s="12">
        <f t="shared" si="2"/>
        <v>-1.9343754691486116E-2</v>
      </c>
      <c r="O33" s="10"/>
      <c r="P33" s="10">
        <f t="shared" si="3"/>
        <v>-1.9815066393985501</v>
      </c>
    </row>
    <row r="34" spans="6:16" x14ac:dyDescent="0.25">
      <c r="F34" s="10">
        <v>-230</v>
      </c>
      <c r="G34" s="11">
        <v>43483</v>
      </c>
      <c r="H34" s="10" t="s">
        <v>0</v>
      </c>
      <c r="I34" s="12">
        <v>0.83099999999999996</v>
      </c>
      <c r="J34" s="10">
        <v>34295.74</v>
      </c>
      <c r="K34" s="12">
        <f t="shared" si="0"/>
        <v>-1.6568047337278121E-2</v>
      </c>
      <c r="L34" s="12">
        <f t="shared" si="0"/>
        <v>-1.044518752403051E-3</v>
      </c>
      <c r="M34" s="10">
        <f t="shared" si="1"/>
        <v>-1.057625585629769E-3</v>
      </c>
      <c r="N34" s="12">
        <f t="shared" si="2"/>
        <v>-1.5510421751648351E-2</v>
      </c>
      <c r="O34" s="10"/>
      <c r="P34" s="10">
        <f t="shared" si="3"/>
        <v>-1.5888334075229997</v>
      </c>
    </row>
    <row r="35" spans="6:16" x14ac:dyDescent="0.25">
      <c r="F35" s="10">
        <v>-229</v>
      </c>
      <c r="G35" s="11">
        <v>43486</v>
      </c>
      <c r="H35" s="10" t="s">
        <v>0</v>
      </c>
      <c r="I35" s="12">
        <v>0.82499999999999996</v>
      </c>
      <c r="J35" s="10">
        <v>33762.300000000003</v>
      </c>
      <c r="K35" s="12">
        <f t="shared" si="0"/>
        <v>-7.2202166064982013E-3</v>
      </c>
      <c r="L35" s="12">
        <f t="shared" si="0"/>
        <v>-1.5554118383215965E-2</v>
      </c>
      <c r="M35" s="10">
        <f t="shared" si="1"/>
        <v>-1.5051125801550795E-2</v>
      </c>
      <c r="N35" s="12">
        <f t="shared" si="2"/>
        <v>7.8309091950525926E-3</v>
      </c>
      <c r="O35" s="10"/>
      <c r="P35" s="10">
        <f t="shared" si="3"/>
        <v>0.80217097507721491</v>
      </c>
    </row>
    <row r="36" spans="6:16" x14ac:dyDescent="0.25">
      <c r="F36" s="10">
        <v>-228</v>
      </c>
      <c r="G36" s="11">
        <v>43487</v>
      </c>
      <c r="H36" s="10" t="s">
        <v>0</v>
      </c>
      <c r="I36" s="12">
        <v>0.82</v>
      </c>
      <c r="J36" s="10">
        <v>33713.230000000003</v>
      </c>
      <c r="K36" s="12">
        <f t="shared" si="0"/>
        <v>-6.0606060606060667E-3</v>
      </c>
      <c r="L36" s="12">
        <f t="shared" si="0"/>
        <v>-1.45339624373931E-3</v>
      </c>
      <c r="M36" s="10">
        <f t="shared" si="1"/>
        <v>-1.4519595030969752E-3</v>
      </c>
      <c r="N36" s="12">
        <f t="shared" si="2"/>
        <v>-4.6086465575090919E-3</v>
      </c>
      <c r="O36" s="10"/>
      <c r="P36" s="10">
        <f t="shared" si="3"/>
        <v>-0.47209364975895235</v>
      </c>
    </row>
    <row r="37" spans="6:16" x14ac:dyDescent="0.25">
      <c r="F37" s="10">
        <v>-227</v>
      </c>
      <c r="G37" s="11">
        <v>43488</v>
      </c>
      <c r="H37" s="10" t="s">
        <v>0</v>
      </c>
      <c r="I37" s="12">
        <v>0.81799999999999995</v>
      </c>
      <c r="J37" s="10">
        <v>33753.61</v>
      </c>
      <c r="K37" s="12">
        <f t="shared" si="0"/>
        <v>-2.4390243902439046E-3</v>
      </c>
      <c r="L37" s="12">
        <f t="shared" si="0"/>
        <v>1.1977493702026586E-3</v>
      </c>
      <c r="M37" s="10">
        <f t="shared" si="1"/>
        <v>1.1048861484088839E-3</v>
      </c>
      <c r="N37" s="12">
        <f t="shared" si="2"/>
        <v>-3.5439105386527885E-3</v>
      </c>
      <c r="O37" s="10"/>
      <c r="P37" s="10">
        <f t="shared" si="3"/>
        <v>-0.36302581240165088</v>
      </c>
    </row>
    <row r="38" spans="6:16" x14ac:dyDescent="0.25">
      <c r="F38" s="10">
        <v>-226</v>
      </c>
      <c r="G38" s="11">
        <v>43490</v>
      </c>
      <c r="H38" s="10" t="s">
        <v>0</v>
      </c>
      <c r="I38" s="12">
        <v>0.8</v>
      </c>
      <c r="J38" s="10">
        <v>33280.25</v>
      </c>
      <c r="K38" s="12">
        <f t="shared" si="0"/>
        <v>-2.2004889975550009E-2</v>
      </c>
      <c r="L38" s="12">
        <f t="shared" si="0"/>
        <v>-1.4023981434874686E-2</v>
      </c>
      <c r="M38" s="10">
        <f t="shared" si="1"/>
        <v>-1.3575415081626347E-2</v>
      </c>
      <c r="N38" s="12">
        <f t="shared" si="2"/>
        <v>-8.4294748939236618E-3</v>
      </c>
      <c r="O38" s="10"/>
      <c r="P38" s="10">
        <f t="shared" si="3"/>
        <v>-0.8634859537535774</v>
      </c>
    </row>
    <row r="39" spans="6:16" x14ac:dyDescent="0.25">
      <c r="F39" s="10">
        <v>-225</v>
      </c>
      <c r="G39" s="11">
        <v>43493</v>
      </c>
      <c r="H39" s="10" t="s">
        <v>0</v>
      </c>
      <c r="I39" s="12">
        <v>0.81499999999999995</v>
      </c>
      <c r="J39" s="10">
        <v>33423.85</v>
      </c>
      <c r="K39" s="12">
        <f t="shared" si="0"/>
        <v>1.8749999999999878E-2</v>
      </c>
      <c r="L39" s="12">
        <f t="shared" si="0"/>
        <v>4.314871432756621E-3</v>
      </c>
      <c r="M39" s="10">
        <f t="shared" si="1"/>
        <v>4.1111336924672202E-3</v>
      </c>
      <c r="N39" s="12">
        <f t="shared" si="2"/>
        <v>1.4638866307532658E-2</v>
      </c>
      <c r="O39" s="10"/>
      <c r="P39" s="10">
        <f t="shared" si="3"/>
        <v>1.4995543132280689</v>
      </c>
    </row>
    <row r="40" spans="6:16" x14ac:dyDescent="0.25">
      <c r="F40" s="10">
        <v>-224</v>
      </c>
      <c r="G40" s="11">
        <v>43494</v>
      </c>
      <c r="H40" s="10" t="s">
        <v>0</v>
      </c>
      <c r="I40" s="12">
        <v>0.81499999999999995</v>
      </c>
      <c r="J40" s="10">
        <v>33416.089999999997</v>
      </c>
      <c r="K40" s="12">
        <f t="shared" si="0"/>
        <v>0</v>
      </c>
      <c r="L40" s="12">
        <f t="shared" si="0"/>
        <v>-2.3216954360440336E-4</v>
      </c>
      <c r="M40" s="10">
        <f t="shared" si="1"/>
        <v>-2.7417124381687416E-4</v>
      </c>
      <c r="N40" s="12">
        <f t="shared" si="2"/>
        <v>2.7417124381687416E-4</v>
      </c>
      <c r="O40" s="10"/>
      <c r="P40" s="10">
        <f t="shared" si="3"/>
        <v>2.8085144203902075E-2</v>
      </c>
    </row>
    <row r="41" spans="6:16" x14ac:dyDescent="0.25">
      <c r="F41" s="10">
        <v>-223</v>
      </c>
      <c r="G41" s="11">
        <v>43495</v>
      </c>
      <c r="H41" s="10" t="s">
        <v>0</v>
      </c>
      <c r="I41" s="12">
        <v>0.82299999999999995</v>
      </c>
      <c r="J41" s="10">
        <v>33311.15</v>
      </c>
      <c r="K41" s="12">
        <f t="shared" si="0"/>
        <v>9.815950920245408E-3</v>
      </c>
      <c r="L41" s="12">
        <f t="shared" si="0"/>
        <v>-3.1404033206756106E-3</v>
      </c>
      <c r="M41" s="10">
        <f t="shared" si="1"/>
        <v>-3.07896055729807E-3</v>
      </c>
      <c r="N41" s="12">
        <f t="shared" si="2"/>
        <v>1.2894911477543479E-2</v>
      </c>
      <c r="O41" s="10"/>
      <c r="P41" s="10">
        <f t="shared" si="3"/>
        <v>1.3209096741934514</v>
      </c>
    </row>
    <row r="42" spans="6:16" x14ac:dyDescent="0.25">
      <c r="F42" s="10">
        <v>-222</v>
      </c>
      <c r="G42" s="11">
        <v>43496</v>
      </c>
      <c r="H42" s="10" t="s">
        <v>0</v>
      </c>
      <c r="I42" s="12">
        <v>0.80500000000000005</v>
      </c>
      <c r="J42" s="10">
        <v>33287.08</v>
      </c>
      <c r="K42" s="12">
        <f t="shared" si="0"/>
        <v>-2.1871202916160275E-2</v>
      </c>
      <c r="L42" s="12">
        <f t="shared" si="0"/>
        <v>-7.2258087757401672E-4</v>
      </c>
      <c r="M42" s="10">
        <f t="shared" si="1"/>
        <v>-7.4713888471720558E-4</v>
      </c>
      <c r="N42" s="12">
        <f t="shared" si="2"/>
        <v>-2.1124064031443068E-2</v>
      </c>
      <c r="O42" s="10"/>
      <c r="P42" s="10">
        <f t="shared" si="3"/>
        <v>-2.1638753074038686</v>
      </c>
    </row>
    <row r="43" spans="6:16" x14ac:dyDescent="0.25">
      <c r="F43" s="10">
        <v>-221</v>
      </c>
      <c r="G43" s="11">
        <v>43497</v>
      </c>
      <c r="H43" s="10" t="s">
        <v>0</v>
      </c>
      <c r="I43" s="12">
        <v>0.80200000000000005</v>
      </c>
      <c r="J43" s="10">
        <v>33142.410000000003</v>
      </c>
      <c r="K43" s="12">
        <f t="shared" si="0"/>
        <v>-3.7267080745341644E-3</v>
      </c>
      <c r="L43" s="12">
        <f t="shared" si="0"/>
        <v>-4.3461306909467054E-3</v>
      </c>
      <c r="M43" s="10">
        <f t="shared" si="1"/>
        <v>-4.241800790353154E-3</v>
      </c>
      <c r="N43" s="12">
        <f t="shared" si="2"/>
        <v>5.1509271581898957E-4</v>
      </c>
      <c r="O43" s="10"/>
      <c r="P43" s="10">
        <f t="shared" si="3"/>
        <v>5.2764297964882051E-2</v>
      </c>
    </row>
    <row r="44" spans="6:16" x14ac:dyDescent="0.25">
      <c r="F44" s="10">
        <v>-220</v>
      </c>
      <c r="G44" s="11">
        <v>43500</v>
      </c>
      <c r="H44" s="10" t="s">
        <v>0</v>
      </c>
      <c r="I44" s="12">
        <v>0.81499999999999995</v>
      </c>
      <c r="J44" s="10">
        <v>33827.919999999998</v>
      </c>
      <c r="K44" s="12">
        <f t="shared" si="0"/>
        <v>1.6209476309226808E-2</v>
      </c>
      <c r="L44" s="12">
        <f t="shared" si="0"/>
        <v>2.068377043190265E-2</v>
      </c>
      <c r="M44" s="10">
        <f t="shared" si="1"/>
        <v>1.989779890082392E-2</v>
      </c>
      <c r="N44" s="12">
        <f t="shared" si="2"/>
        <v>-3.6883225915971124E-3</v>
      </c>
      <c r="O44" s="10"/>
      <c r="P44" s="10">
        <f t="shared" si="3"/>
        <v>-0.3778188784988083</v>
      </c>
    </row>
    <row r="45" spans="6:16" x14ac:dyDescent="0.25">
      <c r="F45" s="10">
        <v>-219</v>
      </c>
      <c r="G45" s="11">
        <v>43501</v>
      </c>
      <c r="H45" s="10" t="s">
        <v>0</v>
      </c>
      <c r="I45" s="12">
        <v>0.81899999999999995</v>
      </c>
      <c r="J45" s="10">
        <v>34398.97</v>
      </c>
      <c r="K45" s="12">
        <f t="shared" si="0"/>
        <v>4.907975460122704E-3</v>
      </c>
      <c r="L45" s="12">
        <f t="shared" si="0"/>
        <v>1.6881026087326768E-2</v>
      </c>
      <c r="M45" s="10">
        <f t="shared" si="1"/>
        <v>1.6230316326466099E-2</v>
      </c>
      <c r="N45" s="12">
        <f t="shared" si="2"/>
        <v>-1.1322340866343395E-2</v>
      </c>
      <c r="O45" s="10"/>
      <c r="P45" s="10">
        <f t="shared" si="3"/>
        <v>-1.1598210356786396</v>
      </c>
    </row>
    <row r="46" spans="6:16" x14ac:dyDescent="0.25">
      <c r="F46" s="10">
        <v>-218</v>
      </c>
      <c r="G46" s="11">
        <v>43502</v>
      </c>
      <c r="H46" s="10" t="s">
        <v>0</v>
      </c>
      <c r="I46" s="12">
        <v>0.82199999999999995</v>
      </c>
      <c r="J46" s="10">
        <v>34280.42</v>
      </c>
      <c r="K46" s="12">
        <f t="shared" si="0"/>
        <v>3.6630036630036665E-3</v>
      </c>
      <c r="L46" s="12">
        <f t="shared" si="0"/>
        <v>-3.4463241195885489E-3</v>
      </c>
      <c r="M46" s="10">
        <f t="shared" si="1"/>
        <v>-3.3739999019090621E-3</v>
      </c>
      <c r="N46" s="12">
        <f t="shared" si="2"/>
        <v>7.0370035649127286E-3</v>
      </c>
      <c r="O46" s="10"/>
      <c r="P46" s="10">
        <f t="shared" si="3"/>
        <v>0.72084605640098598</v>
      </c>
    </row>
    <row r="47" spans="6:16" x14ac:dyDescent="0.25">
      <c r="F47" s="10">
        <v>-217</v>
      </c>
      <c r="G47" s="11">
        <v>43503</v>
      </c>
      <c r="H47" s="10" t="s">
        <v>0</v>
      </c>
      <c r="I47" s="12">
        <v>0.82299999999999995</v>
      </c>
      <c r="J47" s="10">
        <v>34471.15</v>
      </c>
      <c r="K47" s="12">
        <f t="shared" si="0"/>
        <v>1.2165450121654512E-3</v>
      </c>
      <c r="L47" s="12">
        <f t="shared" si="0"/>
        <v>5.5638174794825504E-3</v>
      </c>
      <c r="M47" s="10">
        <f t="shared" si="1"/>
        <v>5.3156553346370141E-3</v>
      </c>
      <c r="N47" s="12">
        <f t="shared" si="2"/>
        <v>-4.0991103224715629E-3</v>
      </c>
      <c r="O47" s="10"/>
      <c r="P47" s="10">
        <f t="shared" si="3"/>
        <v>-0.41989853826979628</v>
      </c>
    </row>
    <row r="48" spans="6:16" x14ac:dyDescent="0.25">
      <c r="F48" s="10">
        <v>-216</v>
      </c>
      <c r="G48" s="11">
        <v>43504</v>
      </c>
      <c r="H48" s="10" t="s">
        <v>0</v>
      </c>
      <c r="I48" s="12">
        <v>0.83</v>
      </c>
      <c r="J48" s="10">
        <v>34615.910000000003</v>
      </c>
      <c r="K48" s="12">
        <f t="shared" si="0"/>
        <v>8.5054678007290482E-3</v>
      </c>
      <c r="L48" s="12">
        <f t="shared" si="0"/>
        <v>4.1994537461036846E-3</v>
      </c>
      <c r="M48" s="10">
        <f t="shared" si="1"/>
        <v>3.9998213568966986E-3</v>
      </c>
      <c r="N48" s="12">
        <f t="shared" si="2"/>
        <v>4.5056464438323496E-3</v>
      </c>
      <c r="O48" s="10"/>
      <c r="P48" s="10">
        <f t="shared" si="3"/>
        <v>0.46154267801823334</v>
      </c>
    </row>
    <row r="49" spans="6:16" x14ac:dyDescent="0.25">
      <c r="F49" s="10">
        <v>-215</v>
      </c>
      <c r="G49" s="11">
        <v>43507</v>
      </c>
      <c r="H49" s="10" t="s">
        <v>0</v>
      </c>
      <c r="I49" s="12">
        <v>0.82499999999999996</v>
      </c>
      <c r="J49" s="10">
        <v>34133.230000000003</v>
      </c>
      <c r="K49" s="12">
        <f t="shared" si="0"/>
        <v>-6.0240963855421742E-3</v>
      </c>
      <c r="L49" s="12">
        <f t="shared" si="0"/>
        <v>-1.3943877251818608E-2</v>
      </c>
      <c r="M49" s="10">
        <f t="shared" si="1"/>
        <v>-1.3498160165473392E-2</v>
      </c>
      <c r="N49" s="12">
        <f t="shared" si="2"/>
        <v>7.4740637799312181E-3</v>
      </c>
      <c r="O49" s="10"/>
      <c r="P49" s="10">
        <f t="shared" si="3"/>
        <v>0.7656169776460362</v>
      </c>
    </row>
    <row r="50" spans="6:16" x14ac:dyDescent="0.25">
      <c r="F50" s="10">
        <v>-214</v>
      </c>
      <c r="G50" s="11">
        <v>43508</v>
      </c>
      <c r="H50" s="10" t="s">
        <v>0</v>
      </c>
      <c r="I50" s="12">
        <v>0.82399999999999995</v>
      </c>
      <c r="J50" s="10">
        <v>34147.730000000003</v>
      </c>
      <c r="K50" s="12">
        <f t="shared" si="0"/>
        <v>-1.2121212121212132E-3</v>
      </c>
      <c r="L50" s="12">
        <f t="shared" si="0"/>
        <v>4.2480597353370888E-4</v>
      </c>
      <c r="M50" s="10">
        <f t="shared" si="1"/>
        <v>3.594359731185757E-4</v>
      </c>
      <c r="N50" s="12">
        <f t="shared" si="2"/>
        <v>-1.5715571852397889E-3</v>
      </c>
      <c r="O50" s="10"/>
      <c r="P50" s="10">
        <f t="shared" si="3"/>
        <v>-0.16098482670056527</v>
      </c>
    </row>
    <row r="51" spans="6:16" x14ac:dyDescent="0.25">
      <c r="F51" s="10">
        <v>-213</v>
      </c>
      <c r="G51" s="11">
        <v>43509</v>
      </c>
      <c r="H51" s="10" t="s">
        <v>0</v>
      </c>
      <c r="I51" s="12">
        <v>0.83799999999999997</v>
      </c>
      <c r="J51" s="10">
        <v>34769.760000000002</v>
      </c>
      <c r="K51" s="12">
        <f t="shared" si="0"/>
        <v>1.6990291262135939E-2</v>
      </c>
      <c r="L51" s="12">
        <f t="shared" si="0"/>
        <v>1.8215852122527583E-2</v>
      </c>
      <c r="M51" s="10">
        <f t="shared" si="1"/>
        <v>1.7517663247612888E-2</v>
      </c>
      <c r="N51" s="12">
        <f t="shared" si="2"/>
        <v>-5.2737198547694875E-4</v>
      </c>
      <c r="O51" s="10"/>
      <c r="P51" s="10">
        <f t="shared" si="3"/>
        <v>-5.4022143442260875E-2</v>
      </c>
    </row>
    <row r="52" spans="6:16" x14ac:dyDescent="0.25">
      <c r="F52" s="10">
        <v>-212</v>
      </c>
      <c r="G52" s="11">
        <v>43510</v>
      </c>
      <c r="H52" s="10" t="s">
        <v>0</v>
      </c>
      <c r="I52" s="12">
        <v>0.85</v>
      </c>
      <c r="J52" s="10">
        <v>34769.040000000001</v>
      </c>
      <c r="K52" s="12">
        <f t="shared" si="0"/>
        <v>1.4319809069212423E-2</v>
      </c>
      <c r="L52" s="12">
        <f t="shared" si="0"/>
        <v>-2.0707649405723942E-5</v>
      </c>
      <c r="M52" s="10">
        <f t="shared" si="1"/>
        <v>-7.0230946536424432E-5</v>
      </c>
      <c r="N52" s="12">
        <f t="shared" si="2"/>
        <v>1.4390040015748848E-2</v>
      </c>
      <c r="O52" s="10"/>
      <c r="P52" s="10">
        <f t="shared" si="3"/>
        <v>1.4740654173497756</v>
      </c>
    </row>
    <row r="53" spans="6:16" x14ac:dyDescent="0.25">
      <c r="F53" s="10">
        <v>-211</v>
      </c>
      <c r="G53" s="11">
        <v>43511</v>
      </c>
      <c r="H53" s="10" t="s">
        <v>0</v>
      </c>
      <c r="I53" s="12">
        <v>0.88</v>
      </c>
      <c r="J53" s="10">
        <v>35169.46</v>
      </c>
      <c r="K53" s="12">
        <f t="shared" si="0"/>
        <v>3.5294117647058858E-2</v>
      </c>
      <c r="L53" s="12">
        <f t="shared" si="0"/>
        <v>1.1516567613025792E-2</v>
      </c>
      <c r="M53" s="10">
        <f t="shared" si="1"/>
        <v>1.1056669035812058E-2</v>
      </c>
      <c r="N53" s="12">
        <f t="shared" si="2"/>
        <v>2.4237448611246798E-2</v>
      </c>
      <c r="O53" s="10"/>
      <c r="P53" s="10">
        <f t="shared" si="3"/>
        <v>2.4827995449303835</v>
      </c>
    </row>
    <row r="54" spans="6:16" x14ac:dyDescent="0.25">
      <c r="F54" s="10">
        <v>-210</v>
      </c>
      <c r="G54" s="11">
        <v>43514</v>
      </c>
      <c r="H54" s="10" t="s">
        <v>0</v>
      </c>
      <c r="I54" s="12">
        <v>0.88700000000000001</v>
      </c>
      <c r="J54" s="10">
        <v>35099.25</v>
      </c>
      <c r="K54" s="12">
        <f t="shared" si="0"/>
        <v>7.9545454545454624E-3</v>
      </c>
      <c r="L54" s="12">
        <f t="shared" si="0"/>
        <v>-1.9963343196056785E-3</v>
      </c>
      <c r="M54" s="10">
        <f t="shared" si="1"/>
        <v>-1.9755855351849547E-3</v>
      </c>
      <c r="N54" s="12">
        <f t="shared" si="2"/>
        <v>9.930130989730418E-3</v>
      </c>
      <c r="O54" s="10"/>
      <c r="P54" s="10">
        <f t="shared" si="3"/>
        <v>1.0172079205961244</v>
      </c>
    </row>
    <row r="55" spans="6:16" x14ac:dyDescent="0.25">
      <c r="F55" s="10">
        <v>-209</v>
      </c>
      <c r="G55" s="11">
        <v>43515</v>
      </c>
      <c r="H55" s="10" t="s">
        <v>0</v>
      </c>
      <c r="I55" s="12">
        <v>0.88500000000000001</v>
      </c>
      <c r="J55" s="10">
        <v>35161.879999999997</v>
      </c>
      <c r="K55" s="12">
        <f t="shared" si="0"/>
        <v>-2.2547914317925613E-3</v>
      </c>
      <c r="L55" s="12">
        <f t="shared" si="0"/>
        <v>1.7843686118648513E-3</v>
      </c>
      <c r="M55" s="10">
        <f t="shared" si="1"/>
        <v>1.6706396284312279E-3</v>
      </c>
      <c r="N55" s="12">
        <f t="shared" si="2"/>
        <v>-3.9254310602237896E-3</v>
      </c>
      <c r="O55" s="10"/>
      <c r="P55" s="10">
        <f t="shared" si="3"/>
        <v>-0.40210744151745398</v>
      </c>
    </row>
    <row r="56" spans="6:16" x14ac:dyDescent="0.25">
      <c r="F56" s="10">
        <v>-208</v>
      </c>
      <c r="G56" s="11">
        <v>43516</v>
      </c>
      <c r="H56" s="10" t="s">
        <v>0</v>
      </c>
      <c r="I56" s="12">
        <v>0.88</v>
      </c>
      <c r="J56" s="10">
        <v>35024.81</v>
      </c>
      <c r="K56" s="12">
        <f t="shared" si="0"/>
        <v>-5.649717514124299E-3</v>
      </c>
      <c r="L56" s="12">
        <f t="shared" si="0"/>
        <v>-3.8982557246654537E-3</v>
      </c>
      <c r="M56" s="10">
        <f t="shared" si="1"/>
        <v>-3.8098565191926424E-3</v>
      </c>
      <c r="N56" s="12">
        <f t="shared" si="2"/>
        <v>-1.8398609949316566E-3</v>
      </c>
      <c r="O56" s="10"/>
      <c r="P56" s="10">
        <f t="shared" si="3"/>
        <v>-0.18846893145476573</v>
      </c>
    </row>
    <row r="57" spans="6:16" x14ac:dyDescent="0.25">
      <c r="F57" s="10">
        <v>-207</v>
      </c>
      <c r="G57" s="11">
        <v>43517</v>
      </c>
      <c r="H57" s="10" t="s">
        <v>0</v>
      </c>
      <c r="I57" s="12">
        <v>0.89</v>
      </c>
      <c r="J57" s="10">
        <v>35159.75</v>
      </c>
      <c r="K57" s="12">
        <f t="shared" si="0"/>
        <v>1.1363636363636374E-2</v>
      </c>
      <c r="L57" s="12">
        <f t="shared" si="0"/>
        <v>3.8526975592444996E-3</v>
      </c>
      <c r="M57" s="10">
        <f t="shared" si="1"/>
        <v>3.6653991192643494E-3</v>
      </c>
      <c r="N57" s="12">
        <f t="shared" si="2"/>
        <v>7.6982372443720245E-3</v>
      </c>
      <c r="O57" s="10"/>
      <c r="P57" s="10">
        <f t="shared" si="3"/>
        <v>0.78858052403353984</v>
      </c>
    </row>
    <row r="58" spans="6:16" x14ac:dyDescent="0.25">
      <c r="F58" s="10">
        <v>-206</v>
      </c>
      <c r="G58" s="11">
        <v>43518</v>
      </c>
      <c r="H58" s="10" t="s">
        <v>0</v>
      </c>
      <c r="I58" s="12">
        <v>0.89200000000000002</v>
      </c>
      <c r="J58" s="10">
        <v>35263.839999999997</v>
      </c>
      <c r="K58" s="12">
        <f t="shared" si="0"/>
        <v>2.247191011235957E-3</v>
      </c>
      <c r="L58" s="12">
        <f t="shared" si="0"/>
        <v>2.9604874892454158E-3</v>
      </c>
      <c r="M58" s="10">
        <f t="shared" si="1"/>
        <v>2.8049245283138617E-3</v>
      </c>
      <c r="N58" s="12">
        <f t="shared" si="2"/>
        <v>-5.5773351707790473E-4</v>
      </c>
      <c r="O58" s="10"/>
      <c r="P58" s="10">
        <f t="shared" si="3"/>
        <v>-5.7132272649807248E-2</v>
      </c>
    </row>
    <row r="59" spans="6:16" x14ac:dyDescent="0.25">
      <c r="F59" s="10">
        <v>-205</v>
      </c>
      <c r="G59" s="11">
        <v>43521</v>
      </c>
      <c r="H59" s="10" t="s">
        <v>0</v>
      </c>
      <c r="I59" s="12">
        <v>0.89</v>
      </c>
      <c r="J59" s="10">
        <v>35242.61</v>
      </c>
      <c r="K59" s="12">
        <f t="shared" si="0"/>
        <v>-2.2421524663677151E-3</v>
      </c>
      <c r="L59" s="12">
        <f t="shared" si="0"/>
        <v>-6.0203313082171216E-4</v>
      </c>
      <c r="M59" s="10">
        <f t="shared" si="1"/>
        <v>-6.3087896279455933E-4</v>
      </c>
      <c r="N59" s="12">
        <f t="shared" si="2"/>
        <v>-1.6112735035731557E-3</v>
      </c>
      <c r="O59" s="10"/>
      <c r="P59" s="10">
        <f t="shared" si="3"/>
        <v>-0.16505322757336327</v>
      </c>
    </row>
    <row r="60" spans="6:16" x14ac:dyDescent="0.25">
      <c r="F60" s="10">
        <v>-204</v>
      </c>
      <c r="G60" s="11">
        <v>43522</v>
      </c>
      <c r="H60" s="10" t="s">
        <v>0</v>
      </c>
      <c r="I60" s="12">
        <v>0.88900000000000001</v>
      </c>
      <c r="J60" s="10">
        <v>35230.14</v>
      </c>
      <c r="K60" s="12">
        <f t="shared" si="0"/>
        <v>-1.1235955056179785E-3</v>
      </c>
      <c r="L60" s="12">
        <f t="shared" si="0"/>
        <v>-3.5383304471493923E-4</v>
      </c>
      <c r="M60" s="10">
        <f t="shared" si="1"/>
        <v>-3.9150723325689484E-4</v>
      </c>
      <c r="N60" s="12">
        <f t="shared" si="2"/>
        <v>-7.3208827236108365E-4</v>
      </c>
      <c r="O60" s="10"/>
      <c r="P60" s="10">
        <f t="shared" si="3"/>
        <v>-7.499256454838002E-2</v>
      </c>
    </row>
    <row r="61" spans="6:16" x14ac:dyDescent="0.25">
      <c r="F61" s="10">
        <v>-203</v>
      </c>
      <c r="G61" s="11">
        <v>43523</v>
      </c>
      <c r="H61" s="10" t="s">
        <v>0</v>
      </c>
      <c r="I61" s="12">
        <v>0.876</v>
      </c>
      <c r="J61" s="10">
        <v>34845.71</v>
      </c>
      <c r="K61" s="12">
        <f t="shared" si="0"/>
        <v>-1.4623172103487077E-2</v>
      </c>
      <c r="L61" s="12">
        <f t="shared" si="0"/>
        <v>-1.091196344947821E-2</v>
      </c>
      <c r="M61" s="10">
        <f t="shared" si="1"/>
        <v>-1.0574090065178883E-2</v>
      </c>
      <c r="N61" s="12">
        <f t="shared" si="2"/>
        <v>-4.0490820383081941E-3</v>
      </c>
      <c r="O61" s="10"/>
      <c r="P61" s="10">
        <f t="shared" si="3"/>
        <v>-0.41477381564957694</v>
      </c>
    </row>
    <row r="62" spans="6:16" x14ac:dyDescent="0.25">
      <c r="F62" s="10">
        <v>-202</v>
      </c>
      <c r="G62" s="11">
        <v>43524</v>
      </c>
      <c r="H62" s="10" t="s">
        <v>0</v>
      </c>
      <c r="I62" s="12">
        <v>0.88200000000000001</v>
      </c>
      <c r="J62" s="10">
        <v>35054.050000000003</v>
      </c>
      <c r="K62" s="12">
        <f t="shared" si="0"/>
        <v>6.8493150684931564E-3</v>
      </c>
      <c r="L62" s="12">
        <f t="shared" si="0"/>
        <v>5.9789282525740985E-3</v>
      </c>
      <c r="M62" s="10">
        <f t="shared" si="1"/>
        <v>5.7160008190535461E-3</v>
      </c>
      <c r="N62" s="12">
        <f t="shared" si="2"/>
        <v>1.1333142494396103E-3</v>
      </c>
      <c r="O62" s="10"/>
      <c r="P62" s="10">
        <f t="shared" si="3"/>
        <v>0.11609275167131708</v>
      </c>
    </row>
    <row r="63" spans="6:16" x14ac:dyDescent="0.25">
      <c r="F63" s="10">
        <v>-201</v>
      </c>
      <c r="G63" s="11">
        <v>43525</v>
      </c>
      <c r="H63" s="10" t="s">
        <v>0</v>
      </c>
      <c r="I63" s="12">
        <v>0.878</v>
      </c>
      <c r="J63" s="10">
        <v>34953.760000000002</v>
      </c>
      <c r="K63" s="12">
        <f t="shared" si="0"/>
        <v>-4.535147392290253E-3</v>
      </c>
      <c r="L63" s="12">
        <f t="shared" si="0"/>
        <v>-2.8610103540104743E-3</v>
      </c>
      <c r="M63" s="10">
        <f t="shared" si="1"/>
        <v>-2.8095054628202937E-3</v>
      </c>
      <c r="N63" s="12">
        <f t="shared" si="2"/>
        <v>-1.7256419294699593E-3</v>
      </c>
      <c r="O63" s="10"/>
      <c r="P63" s="10">
        <f t="shared" si="3"/>
        <v>-0.17676872949460207</v>
      </c>
    </row>
    <row r="64" spans="6:16" x14ac:dyDescent="0.25">
      <c r="F64" s="10">
        <v>-200</v>
      </c>
      <c r="G64" s="11">
        <v>43528</v>
      </c>
      <c r="H64" s="10" t="s">
        <v>0</v>
      </c>
      <c r="I64" s="12">
        <v>0.88</v>
      </c>
      <c r="J64" s="10">
        <v>35262.480000000003</v>
      </c>
      <c r="K64" s="12">
        <f t="shared" si="0"/>
        <v>2.2779043280182253E-3</v>
      </c>
      <c r="L64" s="12">
        <f t="shared" si="0"/>
        <v>8.8322400794650178E-3</v>
      </c>
      <c r="M64" s="10">
        <f t="shared" si="1"/>
        <v>8.4678217294594047E-3</v>
      </c>
      <c r="N64" s="12">
        <f t="shared" si="2"/>
        <v>-6.1899174014411794E-3</v>
      </c>
      <c r="O64" s="10"/>
      <c r="P64" s="10">
        <f t="shared" si="3"/>
        <v>-0.63407350971436516</v>
      </c>
    </row>
    <row r="65" spans="6:16" x14ac:dyDescent="0.25">
      <c r="F65" s="10">
        <v>-199</v>
      </c>
      <c r="G65" s="11">
        <v>43529</v>
      </c>
      <c r="H65" s="10" t="s">
        <v>0</v>
      </c>
      <c r="I65" s="12">
        <v>0.88</v>
      </c>
      <c r="J65" s="10">
        <v>35212.959999999999</v>
      </c>
      <c r="K65" s="12">
        <f t="shared" si="0"/>
        <v>0</v>
      </c>
      <c r="L65" s="12">
        <f t="shared" si="0"/>
        <v>-1.4043255040486111E-3</v>
      </c>
      <c r="M65" s="10">
        <f t="shared" si="1"/>
        <v>-1.4046341857947E-3</v>
      </c>
      <c r="N65" s="12">
        <f t="shared" si="2"/>
        <v>1.4046341857947E-3</v>
      </c>
      <c r="O65" s="10"/>
      <c r="P65" s="10">
        <f t="shared" si="3"/>
        <v>0.1438858179019093</v>
      </c>
    </row>
    <row r="66" spans="6:16" x14ac:dyDescent="0.25">
      <c r="F66" s="10">
        <v>-198</v>
      </c>
      <c r="G66" s="11">
        <v>43530</v>
      </c>
      <c r="H66" s="10" t="s">
        <v>0</v>
      </c>
      <c r="I66" s="12">
        <v>0.88500000000000001</v>
      </c>
      <c r="J66" s="10">
        <v>35557.15</v>
      </c>
      <c r="K66" s="12">
        <f t="shared" si="0"/>
        <v>5.6818181818181872E-3</v>
      </c>
      <c r="L66" s="12">
        <f t="shared" si="0"/>
        <v>9.774526197172926E-3</v>
      </c>
      <c r="M66" s="10">
        <f t="shared" si="1"/>
        <v>9.3765911874121362E-3</v>
      </c>
      <c r="N66" s="12">
        <f t="shared" si="2"/>
        <v>-3.6947730055939491E-3</v>
      </c>
      <c r="O66" s="10"/>
      <c r="P66" s="10">
        <f t="shared" si="3"/>
        <v>-0.37847963636952436</v>
      </c>
    </row>
    <row r="67" spans="6:16" x14ac:dyDescent="0.25">
      <c r="F67" s="10">
        <v>-197</v>
      </c>
      <c r="G67" s="11">
        <v>43531</v>
      </c>
      <c r="H67" s="10" t="s">
        <v>0</v>
      </c>
      <c r="I67" s="12">
        <v>0.88500000000000001</v>
      </c>
      <c r="J67" s="10">
        <v>35597.440000000002</v>
      </c>
      <c r="K67" s="12">
        <f t="shared" si="0"/>
        <v>0</v>
      </c>
      <c r="L67" s="12">
        <f t="shared" si="0"/>
        <v>1.1331054373030704E-3</v>
      </c>
      <c r="M67" s="10">
        <f t="shared" si="1"/>
        <v>1.0425415688198407E-3</v>
      </c>
      <c r="N67" s="12">
        <f t="shared" si="2"/>
        <v>-1.0425415688198407E-3</v>
      </c>
      <c r="O67" s="10"/>
      <c r="P67" s="10">
        <f t="shared" si="3"/>
        <v>-0.10679431544769999</v>
      </c>
    </row>
    <row r="68" spans="6:16" x14ac:dyDescent="0.25">
      <c r="F68" s="10">
        <v>-196</v>
      </c>
      <c r="G68" s="11">
        <v>43532</v>
      </c>
      <c r="H68" s="10" t="s">
        <v>0</v>
      </c>
      <c r="I68" s="12">
        <v>0.88500000000000001</v>
      </c>
      <c r="J68" s="10">
        <v>35612.25</v>
      </c>
      <c r="K68" s="12">
        <f t="shared" ref="K68:L131" si="4">(I68-I67)/I67</f>
        <v>0</v>
      </c>
      <c r="L68" s="12">
        <f t="shared" si="4"/>
        <v>4.1604115352108665E-4</v>
      </c>
      <c r="M68" s="10">
        <f t="shared" si="1"/>
        <v>3.5098291349874481E-4</v>
      </c>
      <c r="N68" s="12">
        <f t="shared" si="2"/>
        <v>-3.5098291349874481E-4</v>
      </c>
      <c r="O68" s="10"/>
      <c r="P68" s="10">
        <f t="shared" si="3"/>
        <v>-3.5953463249785392E-2</v>
      </c>
    </row>
    <row r="69" spans="6:16" x14ac:dyDescent="0.25">
      <c r="F69" s="10">
        <v>-195</v>
      </c>
      <c r="G69" s="11">
        <v>43535</v>
      </c>
      <c r="H69" s="10" t="s">
        <v>0</v>
      </c>
      <c r="I69" s="12">
        <v>0.89500000000000002</v>
      </c>
      <c r="J69" s="10">
        <v>35816.160000000003</v>
      </c>
      <c r="K69" s="12">
        <f t="shared" si="4"/>
        <v>1.1299435028248598E-2</v>
      </c>
      <c r="L69" s="12">
        <f t="shared" si="4"/>
        <v>5.7258387212266422E-3</v>
      </c>
      <c r="M69" s="10">
        <f t="shared" si="1"/>
        <v>5.4719135594687301E-3</v>
      </c>
      <c r="N69" s="12">
        <f t="shared" si="2"/>
        <v>5.8275214687798678E-3</v>
      </c>
      <c r="O69" s="10"/>
      <c r="P69" s="10">
        <f t="shared" si="3"/>
        <v>0.59695093666108523</v>
      </c>
    </row>
    <row r="70" spans="6:16" x14ac:dyDescent="0.25">
      <c r="F70" s="10">
        <v>-194</v>
      </c>
      <c r="G70" s="11">
        <v>43536</v>
      </c>
      <c r="H70" s="10" t="s">
        <v>0</v>
      </c>
      <c r="I70" s="12">
        <v>0.89100000000000001</v>
      </c>
      <c r="J70" s="10">
        <v>35771.22</v>
      </c>
      <c r="K70" s="12">
        <f t="shared" si="4"/>
        <v>-4.4692737430167637E-3</v>
      </c>
      <c r="L70" s="12">
        <f t="shared" si="4"/>
        <v>-1.2547408767439705E-3</v>
      </c>
      <c r="M70" s="10">
        <f t="shared" si="1"/>
        <v>-1.2603702110644279E-3</v>
      </c>
      <c r="N70" s="12">
        <f t="shared" si="2"/>
        <v>-3.2089035319523358E-3</v>
      </c>
      <c r="O70" s="10"/>
      <c r="P70" s="10">
        <f t="shared" si="3"/>
        <v>-0.3287088652210628</v>
      </c>
    </row>
    <row r="71" spans="6:16" x14ac:dyDescent="0.25">
      <c r="F71" s="10">
        <v>-193</v>
      </c>
      <c r="G71" s="11">
        <v>43537</v>
      </c>
      <c r="H71" s="10" t="s">
        <v>0</v>
      </c>
      <c r="I71" s="12">
        <v>0.88800000000000001</v>
      </c>
      <c r="J71" s="10">
        <v>35786.32</v>
      </c>
      <c r="K71" s="12">
        <f t="shared" si="4"/>
        <v>-3.3670033670033699E-3</v>
      </c>
      <c r="L71" s="12">
        <f t="shared" si="4"/>
        <v>4.221270619229242E-4</v>
      </c>
      <c r="M71" s="10">
        <f t="shared" si="1"/>
        <v>3.5685234909325528E-4</v>
      </c>
      <c r="N71" s="12">
        <f t="shared" si="2"/>
        <v>-3.723855716096625E-3</v>
      </c>
      <c r="O71" s="10"/>
      <c r="P71" s="10">
        <f t="shared" si="3"/>
        <v>-0.38145876761223613</v>
      </c>
    </row>
    <row r="72" spans="6:16" x14ac:dyDescent="0.25">
      <c r="F72" s="10">
        <v>-192</v>
      </c>
      <c r="G72" s="11">
        <v>43539</v>
      </c>
      <c r="H72" s="10" t="s">
        <v>0</v>
      </c>
      <c r="I72" s="12">
        <v>0.88100000000000001</v>
      </c>
      <c r="J72" s="10">
        <v>35740.33</v>
      </c>
      <c r="K72" s="12">
        <f t="shared" si="4"/>
        <v>-7.8828828828828891E-3</v>
      </c>
      <c r="L72" s="12">
        <f t="shared" si="4"/>
        <v>-1.2851279483332726E-3</v>
      </c>
      <c r="M72" s="10">
        <f t="shared" si="1"/>
        <v>-1.289676429269312E-3</v>
      </c>
      <c r="N72" s="12">
        <f t="shared" si="2"/>
        <v>-6.5932064536135771E-3</v>
      </c>
      <c r="O72" s="10"/>
      <c r="P72" s="10">
        <f t="shared" si="3"/>
        <v>-0.67538503104109471</v>
      </c>
    </row>
    <row r="73" spans="6:16" x14ac:dyDescent="0.25">
      <c r="F73" s="10">
        <v>-191</v>
      </c>
      <c r="G73" s="11">
        <v>43542</v>
      </c>
      <c r="H73" s="10" t="s">
        <v>0</v>
      </c>
      <c r="I73" s="12">
        <v>0.88200000000000001</v>
      </c>
      <c r="J73" s="10">
        <v>35764.839999999997</v>
      </c>
      <c r="K73" s="12">
        <f t="shared" si="4"/>
        <v>1.1350737797956878E-3</v>
      </c>
      <c r="L73" s="12">
        <f t="shared" si="4"/>
        <v>6.8577990186421782E-4</v>
      </c>
      <c r="M73" s="10">
        <f t="shared" si="1"/>
        <v>6.1112718551339571E-4</v>
      </c>
      <c r="N73" s="12">
        <f t="shared" si="2"/>
        <v>5.2394659428229207E-4</v>
      </c>
      <c r="O73" s="10"/>
      <c r="P73" s="10">
        <f t="shared" si="3"/>
        <v>5.3671258337326361E-2</v>
      </c>
    </row>
    <row r="74" spans="6:16" x14ac:dyDescent="0.25">
      <c r="F74" s="10">
        <v>-190</v>
      </c>
      <c r="G74" s="11">
        <v>43543</v>
      </c>
      <c r="H74" s="10" t="s">
        <v>0</v>
      </c>
      <c r="I74" s="12">
        <v>0.88600000000000001</v>
      </c>
      <c r="J74" s="10">
        <v>35705.129999999997</v>
      </c>
      <c r="K74" s="12">
        <f t="shared" si="4"/>
        <v>4.535147392290253E-3</v>
      </c>
      <c r="L74" s="12">
        <f t="shared" si="4"/>
        <v>-1.6695167656278942E-3</v>
      </c>
      <c r="M74" s="10">
        <f t="shared" si="1"/>
        <v>-1.6603927229420241E-3</v>
      </c>
      <c r="N74" s="12">
        <f t="shared" si="2"/>
        <v>6.1955401152322771E-3</v>
      </c>
      <c r="O74" s="10"/>
      <c r="P74" s="10">
        <f t="shared" si="3"/>
        <v>0.63464948086816608</v>
      </c>
    </row>
    <row r="75" spans="6:16" x14ac:dyDescent="0.25">
      <c r="F75" s="10">
        <v>-189</v>
      </c>
      <c r="G75" s="11">
        <v>43544</v>
      </c>
      <c r="H75" s="10" t="s">
        <v>0</v>
      </c>
      <c r="I75" s="12">
        <v>0.89400000000000002</v>
      </c>
      <c r="J75" s="10">
        <v>35761.089999999997</v>
      </c>
      <c r="K75" s="12">
        <f t="shared" si="4"/>
        <v>9.0293453724605045E-3</v>
      </c>
      <c r="L75" s="12">
        <f t="shared" si="4"/>
        <v>1.5672817883592394E-3</v>
      </c>
      <c r="M75" s="10">
        <f t="shared" si="1"/>
        <v>1.4612744778485587E-3</v>
      </c>
      <c r="N75" s="12">
        <f t="shared" si="2"/>
        <v>7.5680708946119458E-3</v>
      </c>
      <c r="O75" s="10"/>
      <c r="P75" s="10">
        <f t="shared" si="3"/>
        <v>0.77524673799305654</v>
      </c>
    </row>
    <row r="76" spans="6:16" x14ac:dyDescent="0.25">
      <c r="F76" s="10">
        <v>-188</v>
      </c>
      <c r="G76" s="11">
        <v>43545</v>
      </c>
      <c r="H76" s="10" t="s">
        <v>0</v>
      </c>
      <c r="I76" s="12">
        <v>0.90400000000000003</v>
      </c>
      <c r="J76" s="10">
        <v>35887.599999999999</v>
      </c>
      <c r="K76" s="12">
        <f t="shared" si="4"/>
        <v>1.1185682326621933E-2</v>
      </c>
      <c r="L76" s="12">
        <f t="shared" si="4"/>
        <v>3.5376438469857056E-3</v>
      </c>
      <c r="M76" s="10">
        <f t="shared" si="1"/>
        <v>3.3615517146014578E-3</v>
      </c>
      <c r="N76" s="12">
        <f t="shared" si="2"/>
        <v>7.8241306120204746E-3</v>
      </c>
      <c r="O76" s="10"/>
      <c r="P76" s="10">
        <f t="shared" si="3"/>
        <v>0.80147660071721705</v>
      </c>
    </row>
    <row r="77" spans="6:16" x14ac:dyDescent="0.25">
      <c r="F77" s="10">
        <v>-187</v>
      </c>
      <c r="G77" s="11">
        <v>43546</v>
      </c>
      <c r="H77" s="10" t="s">
        <v>0</v>
      </c>
      <c r="I77" s="12">
        <v>0.89500000000000002</v>
      </c>
      <c r="J77" s="10">
        <v>35697.86</v>
      </c>
      <c r="K77" s="12">
        <f t="shared" si="4"/>
        <v>-9.9557522123893891E-3</v>
      </c>
      <c r="L77" s="12">
        <f t="shared" si="4"/>
        <v>-5.2870629409600524E-3</v>
      </c>
      <c r="M77" s="10">
        <f t="shared" si="1"/>
        <v>-5.1492645370279574E-3</v>
      </c>
      <c r="N77" s="12">
        <f t="shared" si="2"/>
        <v>-4.8064876753614316E-3</v>
      </c>
      <c r="O77" s="10"/>
      <c r="P77" s="10">
        <f t="shared" si="3"/>
        <v>-0.49235980257275874</v>
      </c>
    </row>
    <row r="78" spans="6:16" x14ac:dyDescent="0.25">
      <c r="F78" s="10">
        <v>-186</v>
      </c>
      <c r="G78" s="11">
        <v>43549</v>
      </c>
      <c r="H78" s="10" t="s">
        <v>0</v>
      </c>
      <c r="I78" s="12">
        <v>0.89200000000000002</v>
      </c>
      <c r="J78" s="10">
        <v>35271</v>
      </c>
      <c r="K78" s="12">
        <f t="shared" si="4"/>
        <v>-3.3519553072625728E-3</v>
      </c>
      <c r="L78" s="12">
        <f t="shared" si="4"/>
        <v>-1.1957579529977443E-2</v>
      </c>
      <c r="M78" s="10">
        <f t="shared" ref="M78:M141" si="5">$G$4+$G$5*L78</f>
        <v>-1.1582514089310053E-2</v>
      </c>
      <c r="N78" s="12">
        <f t="shared" ref="N78:N141" si="6">K78-M78</f>
        <v>8.2305587820474795E-3</v>
      </c>
      <c r="O78" s="10"/>
      <c r="P78" s="10">
        <f t="shared" ref="P78:P141" si="7">N78/$G$7</f>
        <v>0.84310968230822647</v>
      </c>
    </row>
    <row r="79" spans="6:16" x14ac:dyDescent="0.25">
      <c r="F79" s="10">
        <v>-185</v>
      </c>
      <c r="G79" s="11">
        <v>43550</v>
      </c>
      <c r="H79" s="10" t="s">
        <v>0</v>
      </c>
      <c r="I79" s="12">
        <v>0.90200000000000002</v>
      </c>
      <c r="J79" s="10">
        <v>35453.550000000003</v>
      </c>
      <c r="K79" s="12">
        <f t="shared" si="4"/>
        <v>1.1210762331838575E-2</v>
      </c>
      <c r="L79" s="12">
        <f t="shared" si="4"/>
        <v>5.1756400442290523E-3</v>
      </c>
      <c r="M79" s="10">
        <f t="shared" si="5"/>
        <v>4.9412851823069622E-3</v>
      </c>
      <c r="N79" s="12">
        <f t="shared" si="6"/>
        <v>6.2694771495316126E-3</v>
      </c>
      <c r="O79" s="10"/>
      <c r="P79" s="10">
        <f t="shared" si="7"/>
        <v>0.64222333231005058</v>
      </c>
    </row>
    <row r="80" spans="6:16" x14ac:dyDescent="0.25">
      <c r="F80" s="10">
        <v>-184</v>
      </c>
      <c r="G80" s="11">
        <v>43551</v>
      </c>
      <c r="H80" s="10" t="s">
        <v>0</v>
      </c>
      <c r="I80" s="12">
        <v>0.90700000000000003</v>
      </c>
      <c r="J80" s="10">
        <v>35756.769999999997</v>
      </c>
      <c r="K80" s="12">
        <f t="shared" si="4"/>
        <v>5.5432372505543285E-3</v>
      </c>
      <c r="L80" s="12">
        <f t="shared" si="4"/>
        <v>8.5525991050259802E-3</v>
      </c>
      <c r="M80" s="10">
        <f t="shared" si="5"/>
        <v>8.1981274487238458E-3</v>
      </c>
      <c r="N80" s="12">
        <f t="shared" si="6"/>
        <v>-2.6548901981695173E-3</v>
      </c>
      <c r="O80" s="10"/>
      <c r="P80" s="10">
        <f t="shared" si="7"/>
        <v>-0.27195767514889169</v>
      </c>
    </row>
    <row r="81" spans="6:16" x14ac:dyDescent="0.25">
      <c r="F81" s="10">
        <v>-183</v>
      </c>
      <c r="G81" s="11">
        <v>43552</v>
      </c>
      <c r="H81" s="10" t="s">
        <v>0</v>
      </c>
      <c r="I81" s="12">
        <v>0.90900000000000003</v>
      </c>
      <c r="J81" s="10">
        <v>35698.400000000001</v>
      </c>
      <c r="K81" s="12">
        <f t="shared" si="4"/>
        <v>2.2050716648291087E-3</v>
      </c>
      <c r="L81" s="12">
        <f t="shared" si="4"/>
        <v>-1.6324181406764467E-3</v>
      </c>
      <c r="M81" s="10">
        <f t="shared" si="5"/>
        <v>-1.6246136780698282E-3</v>
      </c>
      <c r="N81" s="12">
        <f t="shared" si="6"/>
        <v>3.8296853428989369E-3</v>
      </c>
      <c r="O81" s="10"/>
      <c r="P81" s="10">
        <f t="shared" si="7"/>
        <v>0.39229958479061722</v>
      </c>
    </row>
    <row r="82" spans="6:16" x14ac:dyDescent="0.25">
      <c r="F82" s="10">
        <v>-182</v>
      </c>
      <c r="G82" s="11">
        <v>43553</v>
      </c>
      <c r="H82" s="10" t="s">
        <v>0</v>
      </c>
      <c r="I82" s="12">
        <v>0.91500000000000004</v>
      </c>
      <c r="J82" s="10">
        <v>35768.47</v>
      </c>
      <c r="K82" s="12">
        <f t="shared" si="4"/>
        <v>6.6006600660066059E-3</v>
      </c>
      <c r="L82" s="12">
        <f t="shared" si="4"/>
        <v>1.9628330681487043E-3</v>
      </c>
      <c r="M82" s="10">
        <f t="shared" si="5"/>
        <v>1.8427561906442136E-3</v>
      </c>
      <c r="N82" s="12">
        <f t="shared" si="6"/>
        <v>4.7579038753623928E-3</v>
      </c>
      <c r="O82" s="10"/>
      <c r="P82" s="10">
        <f t="shared" si="7"/>
        <v>0.48738304786299819</v>
      </c>
    </row>
    <row r="83" spans="6:16" x14ac:dyDescent="0.25">
      <c r="F83" s="10">
        <v>-181</v>
      </c>
      <c r="G83" s="11">
        <v>43556</v>
      </c>
      <c r="H83" s="10" t="s">
        <v>0</v>
      </c>
      <c r="I83" s="12">
        <v>0.92600000000000005</v>
      </c>
      <c r="J83" s="10">
        <v>35939.43</v>
      </c>
      <c r="K83" s="12">
        <f t="shared" si="4"/>
        <v>1.2021857923497277E-2</v>
      </c>
      <c r="L83" s="12">
        <f t="shared" si="4"/>
        <v>4.7796285387661014E-3</v>
      </c>
      <c r="M83" s="10">
        <f t="shared" si="5"/>
        <v>4.5593596138416015E-3</v>
      </c>
      <c r="N83" s="12">
        <f t="shared" si="6"/>
        <v>7.4624983096556758E-3</v>
      </c>
      <c r="O83" s="10"/>
      <c r="P83" s="10">
        <f t="shared" si="7"/>
        <v>0.76443225128322512</v>
      </c>
    </row>
    <row r="84" spans="6:16" x14ac:dyDescent="0.25">
      <c r="F84" s="10">
        <v>-180</v>
      </c>
      <c r="G84" s="11">
        <v>43557</v>
      </c>
      <c r="H84" s="10" t="s">
        <v>0</v>
      </c>
      <c r="I84" s="12">
        <v>0.92200000000000004</v>
      </c>
      <c r="J84" s="10">
        <v>35664.69</v>
      </c>
      <c r="K84" s="12">
        <f t="shared" si="4"/>
        <v>-4.3196544276457921E-3</v>
      </c>
      <c r="L84" s="12">
        <f t="shared" si="4"/>
        <v>-7.6445285860125764E-3</v>
      </c>
      <c r="M84" s="10">
        <f t="shared" si="5"/>
        <v>-7.4228762735649391E-3</v>
      </c>
      <c r="N84" s="12">
        <f t="shared" si="6"/>
        <v>3.103221845919147E-3</v>
      </c>
      <c r="O84" s="10"/>
      <c r="P84" s="10">
        <f t="shared" si="7"/>
        <v>0.31788320257813418</v>
      </c>
    </row>
    <row r="85" spans="6:16" x14ac:dyDescent="0.25">
      <c r="F85" s="10">
        <v>-179</v>
      </c>
      <c r="G85" s="11">
        <v>43558</v>
      </c>
      <c r="H85" s="10" t="s">
        <v>0</v>
      </c>
      <c r="I85" s="12">
        <v>0.92400000000000004</v>
      </c>
      <c r="J85" s="10">
        <v>35945.31</v>
      </c>
      <c r="K85" s="12">
        <f t="shared" si="4"/>
        <v>2.1691973969631254E-3</v>
      </c>
      <c r="L85" s="12">
        <f t="shared" si="4"/>
        <v>7.8682865321413227E-3</v>
      </c>
      <c r="M85" s="10">
        <f t="shared" si="5"/>
        <v>7.5381555418434316E-3</v>
      </c>
      <c r="N85" s="12">
        <f t="shared" si="6"/>
        <v>-5.3689581448803057E-3</v>
      </c>
      <c r="O85" s="10"/>
      <c r="P85" s="10">
        <f t="shared" si="7"/>
        <v>-0.5499773120786986</v>
      </c>
    </row>
    <row r="86" spans="6:16" x14ac:dyDescent="0.25">
      <c r="F86" s="10">
        <v>-178</v>
      </c>
      <c r="G86" s="11">
        <v>43559</v>
      </c>
      <c r="H86" s="10" t="s">
        <v>0</v>
      </c>
      <c r="I86" s="12">
        <v>0.92400000000000004</v>
      </c>
      <c r="J86" s="10">
        <v>35990.449999999997</v>
      </c>
      <c r="K86" s="12">
        <f t="shared" si="4"/>
        <v>0</v>
      </c>
      <c r="L86" s="12">
        <f t="shared" si="4"/>
        <v>1.2557966533046849E-3</v>
      </c>
      <c r="M86" s="10">
        <f t="shared" si="5"/>
        <v>1.1608687178311888E-3</v>
      </c>
      <c r="N86" s="12">
        <f t="shared" si="6"/>
        <v>-1.1608687178311888E-3</v>
      </c>
      <c r="O86" s="10"/>
      <c r="P86" s="10">
        <f t="shared" si="7"/>
        <v>-0.11891533513217133</v>
      </c>
    </row>
    <row r="87" spans="6:16" x14ac:dyDescent="0.25">
      <c r="F87" s="10">
        <v>-177</v>
      </c>
      <c r="G87" s="11">
        <v>43560</v>
      </c>
      <c r="H87" s="10" t="s">
        <v>0</v>
      </c>
      <c r="I87" s="12">
        <v>0.92400000000000004</v>
      </c>
      <c r="J87" s="10">
        <v>36096.050000000003</v>
      </c>
      <c r="K87" s="12">
        <f t="shared" si="4"/>
        <v>0</v>
      </c>
      <c r="L87" s="12">
        <f t="shared" si="4"/>
        <v>2.9341116879618295E-3</v>
      </c>
      <c r="M87" s="10">
        <f t="shared" si="5"/>
        <v>2.7794869014772707E-3</v>
      </c>
      <c r="N87" s="12">
        <f t="shared" si="6"/>
        <v>-2.7794869014772707E-3</v>
      </c>
      <c r="O87" s="10"/>
      <c r="P87" s="10">
        <f t="shared" si="7"/>
        <v>-0.28472092606832927</v>
      </c>
    </row>
    <row r="88" spans="6:16" x14ac:dyDescent="0.25">
      <c r="F88" s="10">
        <v>-176</v>
      </c>
      <c r="G88" s="11">
        <v>43563</v>
      </c>
      <c r="H88" s="10" t="s">
        <v>0</v>
      </c>
      <c r="I88" s="12">
        <v>0.92</v>
      </c>
      <c r="J88" s="10">
        <v>35993.050000000003</v>
      </c>
      <c r="K88" s="12">
        <f t="shared" si="4"/>
        <v>-4.3290043290043325E-3</v>
      </c>
      <c r="L88" s="12">
        <f t="shared" si="4"/>
        <v>-2.8534978203986305E-3</v>
      </c>
      <c r="M88" s="10">
        <f t="shared" si="5"/>
        <v>-2.8022601463819131E-3</v>
      </c>
      <c r="N88" s="12">
        <f t="shared" si="6"/>
        <v>-1.5267441826224194E-3</v>
      </c>
      <c r="O88" s="10"/>
      <c r="P88" s="10">
        <f t="shared" si="7"/>
        <v>-0.15639433929861404</v>
      </c>
    </row>
    <row r="89" spans="6:16" x14ac:dyDescent="0.25">
      <c r="F89" s="10">
        <v>-175</v>
      </c>
      <c r="G89" s="11">
        <v>43564</v>
      </c>
      <c r="H89" s="10" t="s">
        <v>0</v>
      </c>
      <c r="I89" s="12">
        <v>0.93799999999999994</v>
      </c>
      <c r="J89" s="10">
        <v>36142.49</v>
      </c>
      <c r="K89" s="12">
        <f t="shared" si="4"/>
        <v>1.9565217391304245E-2</v>
      </c>
      <c r="L89" s="12">
        <f t="shared" si="4"/>
        <v>4.1519126609163449E-3</v>
      </c>
      <c r="M89" s="10">
        <f t="shared" si="5"/>
        <v>3.9539712850296992E-3</v>
      </c>
      <c r="N89" s="12">
        <f t="shared" si="6"/>
        <v>1.5611246106274547E-2</v>
      </c>
      <c r="O89" s="10"/>
      <c r="P89" s="10">
        <f t="shared" si="7"/>
        <v>1.5991615021091461</v>
      </c>
    </row>
    <row r="90" spans="6:16" x14ac:dyDescent="0.25">
      <c r="F90" s="10">
        <v>-174</v>
      </c>
      <c r="G90" s="11">
        <v>43565</v>
      </c>
      <c r="H90" s="10" t="s">
        <v>0</v>
      </c>
      <c r="I90" s="12">
        <v>0.94599999999999995</v>
      </c>
      <c r="J90" s="10">
        <v>36121.78</v>
      </c>
      <c r="K90" s="12">
        <f t="shared" si="4"/>
        <v>8.5287846481876418E-3</v>
      </c>
      <c r="L90" s="12">
        <f t="shared" si="4"/>
        <v>-5.7300977326130902E-4</v>
      </c>
      <c r="M90" s="10">
        <f t="shared" si="5"/>
        <v>-6.0288795197260868E-4</v>
      </c>
      <c r="N90" s="12">
        <f t="shared" si="6"/>
        <v>9.13167260016025E-3</v>
      </c>
      <c r="O90" s="10"/>
      <c r="P90" s="10">
        <f t="shared" si="7"/>
        <v>0.93541663315216594</v>
      </c>
    </row>
    <row r="91" spans="6:16" x14ac:dyDescent="0.25">
      <c r="F91" s="10">
        <v>-173</v>
      </c>
      <c r="G91" s="11">
        <v>43566</v>
      </c>
      <c r="H91" s="10" t="s">
        <v>0</v>
      </c>
      <c r="I91" s="12">
        <v>0.95599999999999996</v>
      </c>
      <c r="J91" s="10">
        <v>36346.89</v>
      </c>
      <c r="K91" s="12">
        <f t="shared" si="4"/>
        <v>1.0570824524312907E-2</v>
      </c>
      <c r="L91" s="12">
        <f t="shared" si="4"/>
        <v>6.2319741718154693E-3</v>
      </c>
      <c r="M91" s="10">
        <f t="shared" si="5"/>
        <v>5.9600460177937171E-3</v>
      </c>
      <c r="N91" s="12">
        <f t="shared" si="6"/>
        <v>4.6107785065191897E-3</v>
      </c>
      <c r="O91" s="10"/>
      <c r="P91" s="10">
        <f t="shared" si="7"/>
        <v>0.47231203916606301</v>
      </c>
    </row>
    <row r="92" spans="6:16" x14ac:dyDescent="0.25">
      <c r="F92" s="10">
        <v>-172</v>
      </c>
      <c r="G92" s="11">
        <v>43567</v>
      </c>
      <c r="H92" s="10" t="s">
        <v>0</v>
      </c>
      <c r="I92" s="12">
        <v>0.93200000000000005</v>
      </c>
      <c r="J92" s="10">
        <v>35824.14</v>
      </c>
      <c r="K92" s="12">
        <f t="shared" si="4"/>
        <v>-2.5104602510460157E-2</v>
      </c>
      <c r="L92" s="12">
        <f t="shared" si="4"/>
        <v>-1.4382248384937473E-2</v>
      </c>
      <c r="M92" s="10">
        <f t="shared" si="5"/>
        <v>-1.3920938650203277E-2</v>
      </c>
      <c r="N92" s="12">
        <f t="shared" si="6"/>
        <v>-1.118366386025688E-2</v>
      </c>
      <c r="O92" s="10"/>
      <c r="P92" s="10">
        <f t="shared" si="7"/>
        <v>-1.1456154477421212</v>
      </c>
    </row>
    <row r="93" spans="6:16" x14ac:dyDescent="0.25">
      <c r="F93" s="10">
        <v>-171</v>
      </c>
      <c r="G93" s="11">
        <v>43570</v>
      </c>
      <c r="H93" s="10" t="s">
        <v>0</v>
      </c>
      <c r="I93" s="12">
        <v>0.94799999999999995</v>
      </c>
      <c r="J93" s="10">
        <v>35884.839999999997</v>
      </c>
      <c r="K93" s="12">
        <f t="shared" si="4"/>
        <v>1.7167381974248823E-2</v>
      </c>
      <c r="L93" s="12">
        <f t="shared" si="4"/>
        <v>1.6943881974556009E-3</v>
      </c>
      <c r="M93" s="10">
        <f t="shared" si="5"/>
        <v>1.5838597736797179E-3</v>
      </c>
      <c r="N93" s="12">
        <f t="shared" si="6"/>
        <v>1.5583522200569105E-2</v>
      </c>
      <c r="O93" s="10"/>
      <c r="P93" s="10">
        <f t="shared" si="7"/>
        <v>1.5963215620819098</v>
      </c>
    </row>
    <row r="94" spans="6:16" x14ac:dyDescent="0.25">
      <c r="F94" s="10">
        <v>-170</v>
      </c>
      <c r="G94" s="11">
        <v>43571</v>
      </c>
      <c r="H94" s="10" t="s">
        <v>0</v>
      </c>
      <c r="I94" s="12">
        <v>0.94199999999999995</v>
      </c>
      <c r="J94" s="10">
        <v>35797.19</v>
      </c>
      <c r="K94" s="12">
        <f t="shared" si="4"/>
        <v>-6.3291139240506389E-3</v>
      </c>
      <c r="L94" s="12">
        <f t="shared" si="4"/>
        <v>-2.4425356222849033E-3</v>
      </c>
      <c r="M94" s="10">
        <f t="shared" si="5"/>
        <v>-2.4059156741452503E-3</v>
      </c>
      <c r="N94" s="12">
        <f t="shared" si="6"/>
        <v>-3.9231982499053891E-3</v>
      </c>
      <c r="O94" s="10"/>
      <c r="P94" s="10">
        <f t="shared" si="7"/>
        <v>-0.40187872023035165</v>
      </c>
    </row>
    <row r="95" spans="6:16" x14ac:dyDescent="0.25">
      <c r="F95" s="10">
        <v>-169</v>
      </c>
      <c r="G95" s="11">
        <v>43572</v>
      </c>
      <c r="H95" s="10" t="s">
        <v>0</v>
      </c>
      <c r="I95" s="12">
        <v>0.95399999999999996</v>
      </c>
      <c r="J95" s="10">
        <v>35966.47</v>
      </c>
      <c r="K95" s="12">
        <f t="shared" si="4"/>
        <v>1.2738853503184726E-2</v>
      </c>
      <c r="L95" s="12">
        <f t="shared" si="4"/>
        <v>4.7288627962138599E-3</v>
      </c>
      <c r="M95" s="10">
        <f t="shared" si="5"/>
        <v>4.5103995841066953E-3</v>
      </c>
      <c r="N95" s="12">
        <f t="shared" si="6"/>
        <v>8.2284539190780309E-3</v>
      </c>
      <c r="O95" s="10"/>
      <c r="P95" s="10">
        <f t="shared" si="7"/>
        <v>0.84289406750047557</v>
      </c>
    </row>
    <row r="96" spans="6:16" x14ac:dyDescent="0.25">
      <c r="F96" s="10">
        <v>-168</v>
      </c>
      <c r="G96" s="11">
        <v>43573</v>
      </c>
      <c r="H96" s="10" t="s">
        <v>0</v>
      </c>
      <c r="I96" s="12">
        <v>0.95399999999999996</v>
      </c>
      <c r="J96" s="10">
        <v>35973.51</v>
      </c>
      <c r="K96" s="12">
        <f t="shared" si="4"/>
        <v>0</v>
      </c>
      <c r="L96" s="12">
        <f t="shared" si="4"/>
        <v>1.9573786362689675E-4</v>
      </c>
      <c r="M96" s="10">
        <f t="shared" si="5"/>
        <v>1.3851570467544102E-4</v>
      </c>
      <c r="N96" s="12">
        <f t="shared" si="6"/>
        <v>-1.3851570467544102E-4</v>
      </c>
      <c r="O96" s="10"/>
      <c r="P96" s="10">
        <f t="shared" si="7"/>
        <v>-1.4189064783589259E-2</v>
      </c>
    </row>
    <row r="97" spans="6:16" x14ac:dyDescent="0.25">
      <c r="F97" s="10">
        <v>-167</v>
      </c>
      <c r="G97" s="11">
        <v>43574</v>
      </c>
      <c r="H97" s="10" t="s">
        <v>0</v>
      </c>
      <c r="I97" s="12">
        <v>0.96</v>
      </c>
      <c r="J97" s="10">
        <v>36203.160000000003</v>
      </c>
      <c r="K97" s="12">
        <f t="shared" si="4"/>
        <v>6.2893081761006345E-3</v>
      </c>
      <c r="L97" s="12">
        <f t="shared" si="4"/>
        <v>6.3838641266865939E-3</v>
      </c>
      <c r="M97" s="10">
        <f t="shared" si="5"/>
        <v>6.1065333207081006E-3</v>
      </c>
      <c r="N97" s="12">
        <f t="shared" si="6"/>
        <v>1.8277485539253385E-4</v>
      </c>
      <c r="O97" s="10"/>
      <c r="P97" s="10">
        <f t="shared" si="7"/>
        <v>1.872281753215262E-2</v>
      </c>
    </row>
    <row r="98" spans="6:16" x14ac:dyDescent="0.25">
      <c r="F98" s="10">
        <v>-166</v>
      </c>
      <c r="G98" s="11">
        <v>43577</v>
      </c>
      <c r="H98" s="10" t="s">
        <v>0</v>
      </c>
      <c r="I98" s="12">
        <v>0.96</v>
      </c>
      <c r="J98" s="10">
        <v>36130.19</v>
      </c>
      <c r="K98" s="12">
        <f t="shared" si="4"/>
        <v>0</v>
      </c>
      <c r="L98" s="12">
        <f t="shared" si="4"/>
        <v>-2.0155699115768115E-3</v>
      </c>
      <c r="M98" s="10">
        <f t="shared" si="5"/>
        <v>-1.994136926487978E-3</v>
      </c>
      <c r="N98" s="12">
        <f t="shared" si="6"/>
        <v>1.994136926487978E-3</v>
      </c>
      <c r="O98" s="10"/>
      <c r="P98" s="10">
        <f t="shared" si="7"/>
        <v>0.20427241881044422</v>
      </c>
    </row>
    <row r="99" spans="6:16" x14ac:dyDescent="0.25">
      <c r="F99" s="10">
        <v>-165</v>
      </c>
      <c r="G99" s="11">
        <v>43578</v>
      </c>
      <c r="H99" s="10" t="s">
        <v>0</v>
      </c>
      <c r="I99" s="12">
        <v>0.95799999999999996</v>
      </c>
      <c r="J99" s="10">
        <v>36051.33</v>
      </c>
      <c r="K99" s="12">
        <f t="shared" si="4"/>
        <v>-2.0833333333333355E-3</v>
      </c>
      <c r="L99" s="12">
        <f t="shared" si="4"/>
        <v>-2.1826622002264749E-3</v>
      </c>
      <c r="M99" s="10">
        <f t="shared" si="5"/>
        <v>-2.1552858235486757E-3</v>
      </c>
      <c r="N99" s="12">
        <f t="shared" si="6"/>
        <v>7.1952490215340236E-5</v>
      </c>
      <c r="O99" s="10"/>
      <c r="P99" s="10">
        <f t="shared" si="7"/>
        <v>7.3705616803395463E-3</v>
      </c>
    </row>
    <row r="100" spans="6:16" x14ac:dyDescent="0.25">
      <c r="F100" s="10">
        <v>-164</v>
      </c>
      <c r="G100" s="11">
        <v>43579</v>
      </c>
      <c r="H100" s="10" t="s">
        <v>0</v>
      </c>
      <c r="I100" s="12">
        <v>0.96199999999999997</v>
      </c>
      <c r="J100" s="10">
        <v>36212.9</v>
      </c>
      <c r="K100" s="12">
        <f t="shared" si="4"/>
        <v>4.1753653444676448E-3</v>
      </c>
      <c r="L100" s="12">
        <f t="shared" si="4"/>
        <v>4.4816654475715511E-3</v>
      </c>
      <c r="M100" s="10">
        <f t="shared" si="5"/>
        <v>4.2719949251486828E-3</v>
      </c>
      <c r="N100" s="12">
        <f t="shared" si="6"/>
        <v>-9.6629580681037962E-5</v>
      </c>
      <c r="O100" s="10"/>
      <c r="P100" s="10">
        <f t="shared" si="7"/>
        <v>-9.8983966006376406E-3</v>
      </c>
    </row>
    <row r="101" spans="6:16" x14ac:dyDescent="0.25">
      <c r="F101" s="10">
        <v>-163</v>
      </c>
      <c r="G101" s="11">
        <v>43580</v>
      </c>
      <c r="H101" s="10" t="s">
        <v>0</v>
      </c>
      <c r="I101" s="12">
        <v>0.97</v>
      </c>
      <c r="J101" s="10">
        <v>36298.910000000003</v>
      </c>
      <c r="K101" s="12">
        <f t="shared" si="4"/>
        <v>8.3160083160083234E-3</v>
      </c>
      <c r="L101" s="12">
        <f t="shared" si="4"/>
        <v>2.3751204681205325E-3</v>
      </c>
      <c r="M101" s="10">
        <f t="shared" si="5"/>
        <v>2.2403787279522305E-3</v>
      </c>
      <c r="N101" s="12">
        <f t="shared" si="6"/>
        <v>6.0756295880560925E-3</v>
      </c>
      <c r="O101" s="10"/>
      <c r="P101" s="10">
        <f t="shared" si="7"/>
        <v>0.62236626545714935</v>
      </c>
    </row>
    <row r="102" spans="6:16" x14ac:dyDescent="0.25">
      <c r="F102" s="10">
        <v>-162</v>
      </c>
      <c r="G102" s="11">
        <v>43585</v>
      </c>
      <c r="H102" s="10" t="s">
        <v>0</v>
      </c>
      <c r="I102" s="12">
        <v>0.97799999999999998</v>
      </c>
      <c r="J102" s="10">
        <v>36312.720000000001</v>
      </c>
      <c r="K102" s="12">
        <f t="shared" si="4"/>
        <v>8.2474226804123783E-3</v>
      </c>
      <c r="L102" s="12">
        <f t="shared" si="4"/>
        <v>3.804521953964367E-4</v>
      </c>
      <c r="M102" s="10">
        <f t="shared" si="5"/>
        <v>3.166598373372152E-4</v>
      </c>
      <c r="N102" s="12">
        <f t="shared" si="6"/>
        <v>7.9307628430751627E-3</v>
      </c>
      <c r="O102" s="10"/>
      <c r="P102" s="10">
        <f t="shared" si="7"/>
        <v>0.81239963387074143</v>
      </c>
    </row>
    <row r="103" spans="6:16" x14ac:dyDescent="0.25">
      <c r="F103" s="10">
        <v>-161</v>
      </c>
      <c r="G103" s="11">
        <v>43587</v>
      </c>
      <c r="H103" s="10" t="s">
        <v>0</v>
      </c>
      <c r="I103" s="12">
        <v>0.97799999999999998</v>
      </c>
      <c r="J103" s="10">
        <v>36455.26</v>
      </c>
      <c r="K103" s="12">
        <f t="shared" si="4"/>
        <v>0</v>
      </c>
      <c r="L103" s="12">
        <f t="shared" si="4"/>
        <v>3.9253462698470637E-3</v>
      </c>
      <c r="M103" s="10">
        <f t="shared" si="5"/>
        <v>3.7354637504995541E-3</v>
      </c>
      <c r="N103" s="12">
        <f t="shared" si="6"/>
        <v>-3.7354637504995541E-3</v>
      </c>
      <c r="O103" s="10"/>
      <c r="P103" s="10">
        <f t="shared" si="7"/>
        <v>-0.38264785409552859</v>
      </c>
    </row>
    <row r="104" spans="6:16" x14ac:dyDescent="0.25">
      <c r="F104" s="10">
        <v>-160</v>
      </c>
      <c r="G104" s="11">
        <v>43588</v>
      </c>
      <c r="H104" s="10" t="s">
        <v>0</v>
      </c>
      <c r="I104" s="12">
        <v>0.97399999999999998</v>
      </c>
      <c r="J104" s="10">
        <v>36420.43</v>
      </c>
      <c r="K104" s="12">
        <f t="shared" si="4"/>
        <v>-4.0899795501022533E-3</v>
      </c>
      <c r="L104" s="12">
        <f t="shared" si="4"/>
        <v>-9.5541768183800486E-4</v>
      </c>
      <c r="M104" s="10">
        <f t="shared" si="5"/>
        <v>-9.7169379688881983E-4</v>
      </c>
      <c r="N104" s="12">
        <f t="shared" si="6"/>
        <v>-3.1182857532134336E-3</v>
      </c>
      <c r="O104" s="10"/>
      <c r="P104" s="10">
        <f t="shared" si="7"/>
        <v>-0.3194262966048616</v>
      </c>
    </row>
    <row r="105" spans="6:16" x14ac:dyDescent="0.25">
      <c r="F105" s="10">
        <v>-159</v>
      </c>
      <c r="G105" s="11">
        <v>43591</v>
      </c>
      <c r="H105" s="10" t="s">
        <v>0</v>
      </c>
      <c r="I105" s="12">
        <v>0.95399999999999996</v>
      </c>
      <c r="J105" s="10">
        <v>35890.89</v>
      </c>
      <c r="K105" s="12">
        <f t="shared" si="4"/>
        <v>-2.053388090349078E-2</v>
      </c>
      <c r="L105" s="12">
        <f t="shared" si="4"/>
        <v>-1.4539641624220277E-2</v>
      </c>
      <c r="M105" s="10">
        <f t="shared" si="5"/>
        <v>-1.4072733488374496E-2</v>
      </c>
      <c r="N105" s="12">
        <f t="shared" si="6"/>
        <v>-6.4611474151162838E-3</v>
      </c>
      <c r="O105" s="10"/>
      <c r="P105" s="10">
        <f t="shared" si="7"/>
        <v>-0.66185736457982858</v>
      </c>
    </row>
    <row r="106" spans="6:16" x14ac:dyDescent="0.25">
      <c r="F106" s="10">
        <v>-158</v>
      </c>
      <c r="G106" s="11">
        <v>43592</v>
      </c>
      <c r="H106" s="10" t="s">
        <v>0</v>
      </c>
      <c r="I106" s="12">
        <v>0.96</v>
      </c>
      <c r="J106" s="10">
        <v>36034.370000000003</v>
      </c>
      <c r="K106" s="12">
        <f t="shared" si="4"/>
        <v>6.2893081761006345E-3</v>
      </c>
      <c r="L106" s="12">
        <f t="shared" si="4"/>
        <v>3.9976718326016217E-3</v>
      </c>
      <c r="M106" s="10">
        <f t="shared" si="5"/>
        <v>3.8052167280988275E-3</v>
      </c>
      <c r="N106" s="12">
        <f t="shared" si="6"/>
        <v>2.484091448001807E-3</v>
      </c>
      <c r="O106" s="10"/>
      <c r="P106" s="10">
        <f t="shared" si="7"/>
        <v>0.25446164798890858</v>
      </c>
    </row>
    <row r="107" spans="6:16" x14ac:dyDescent="0.25">
      <c r="F107" s="10">
        <v>-157</v>
      </c>
      <c r="G107" s="11">
        <v>43593</v>
      </c>
      <c r="H107" s="10" t="s">
        <v>0</v>
      </c>
      <c r="I107" s="12">
        <v>0.95</v>
      </c>
      <c r="J107" s="10">
        <v>35674.120000000003</v>
      </c>
      <c r="K107" s="12">
        <f t="shared" si="4"/>
        <v>-1.0416666666666676E-2</v>
      </c>
      <c r="L107" s="12">
        <f t="shared" si="4"/>
        <v>-9.9973997047818498E-3</v>
      </c>
      <c r="M107" s="10">
        <f t="shared" si="5"/>
        <v>-9.6920569088880595E-3</v>
      </c>
      <c r="N107" s="12">
        <f t="shared" si="6"/>
        <v>-7.2460975777861696E-4</v>
      </c>
      <c r="O107" s="10"/>
      <c r="P107" s="10">
        <f t="shared" si="7"/>
        <v>-7.4226491646074297E-2</v>
      </c>
    </row>
    <row r="108" spans="6:16" x14ac:dyDescent="0.25">
      <c r="F108" s="10">
        <v>-156</v>
      </c>
      <c r="G108" s="11">
        <v>43594</v>
      </c>
      <c r="H108" s="10" t="s">
        <v>0</v>
      </c>
      <c r="I108" s="12">
        <v>0.96199999999999997</v>
      </c>
      <c r="J108" s="10">
        <v>35925.519999999997</v>
      </c>
      <c r="K108" s="12">
        <f t="shared" si="4"/>
        <v>1.2631578947368433E-2</v>
      </c>
      <c r="L108" s="12">
        <f t="shared" si="4"/>
        <v>7.0471254791987627E-3</v>
      </c>
      <c r="M108" s="10">
        <f t="shared" si="5"/>
        <v>6.7462027889049368E-3</v>
      </c>
      <c r="N108" s="12">
        <f t="shared" si="6"/>
        <v>5.8853761584634961E-3</v>
      </c>
      <c r="O108" s="10"/>
      <c r="P108" s="10">
        <f t="shared" si="7"/>
        <v>0.60287736891567278</v>
      </c>
    </row>
    <row r="109" spans="6:16" x14ac:dyDescent="0.25">
      <c r="F109" s="10">
        <v>-155</v>
      </c>
      <c r="G109" s="11">
        <v>43595</v>
      </c>
      <c r="H109" s="10" t="s">
        <v>0</v>
      </c>
      <c r="I109" s="12">
        <v>0.97</v>
      </c>
      <c r="J109" s="10">
        <v>36096.49</v>
      </c>
      <c r="K109" s="12">
        <f t="shared" si="4"/>
        <v>8.3160083160083234E-3</v>
      </c>
      <c r="L109" s="12">
        <f t="shared" si="4"/>
        <v>4.7590125348220755E-3</v>
      </c>
      <c r="M109" s="10">
        <f t="shared" si="5"/>
        <v>4.5394769111494118E-3</v>
      </c>
      <c r="N109" s="12">
        <f t="shared" si="6"/>
        <v>3.7765314048589117E-3</v>
      </c>
      <c r="O109" s="10"/>
      <c r="P109" s="10">
        <f t="shared" si="7"/>
        <v>0.38685468110897331</v>
      </c>
    </row>
    <row r="110" spans="6:16" x14ac:dyDescent="0.25">
      <c r="F110" s="10">
        <v>-154</v>
      </c>
      <c r="G110" s="11">
        <v>43598</v>
      </c>
      <c r="H110" s="10" t="s">
        <v>0</v>
      </c>
      <c r="I110" s="12">
        <v>0.96</v>
      </c>
      <c r="J110" s="10">
        <v>35847.83</v>
      </c>
      <c r="K110" s="12">
        <f t="shared" si="4"/>
        <v>-1.0309278350515474E-2</v>
      </c>
      <c r="L110" s="12">
        <f t="shared" si="4"/>
        <v>-6.888758436069441E-3</v>
      </c>
      <c r="M110" s="10">
        <f t="shared" si="5"/>
        <v>-6.6939885009515048E-3</v>
      </c>
      <c r="N110" s="12">
        <f t="shared" si="6"/>
        <v>-3.6152898495639694E-3</v>
      </c>
      <c r="O110" s="10"/>
      <c r="P110" s="10">
        <f t="shared" si="7"/>
        <v>-0.37033765959688286</v>
      </c>
    </row>
    <row r="111" spans="6:16" x14ac:dyDescent="0.25">
      <c r="F111" s="10">
        <v>-153</v>
      </c>
      <c r="G111" s="11">
        <v>43599</v>
      </c>
      <c r="H111" s="10" t="s">
        <v>0</v>
      </c>
      <c r="I111" s="12">
        <v>0.95</v>
      </c>
      <c r="J111" s="10">
        <v>35597.919999999998</v>
      </c>
      <c r="K111" s="12">
        <f t="shared" si="4"/>
        <v>-1.0416666666666676E-2</v>
      </c>
      <c r="L111" s="12">
        <f t="shared" si="4"/>
        <v>-6.9714122165833604E-3</v>
      </c>
      <c r="M111" s="10">
        <f t="shared" si="5"/>
        <v>-6.77370232661848E-3</v>
      </c>
      <c r="N111" s="12">
        <f t="shared" si="6"/>
        <v>-3.6429643400481965E-3</v>
      </c>
      <c r="O111" s="10"/>
      <c r="P111" s="10">
        <f t="shared" si="7"/>
        <v>-0.37317253770152525</v>
      </c>
    </row>
    <row r="112" spans="6:16" x14ac:dyDescent="0.25">
      <c r="F112" s="10">
        <v>-152</v>
      </c>
      <c r="G112" s="11">
        <v>43600</v>
      </c>
      <c r="H112" s="10" t="s">
        <v>0</v>
      </c>
      <c r="I112" s="12">
        <v>0.96</v>
      </c>
      <c r="J112" s="10">
        <v>35827.910000000003</v>
      </c>
      <c r="K112" s="12">
        <f t="shared" si="4"/>
        <v>1.0526315789473694E-2</v>
      </c>
      <c r="L112" s="12">
        <f t="shared" si="4"/>
        <v>6.4607707416614582E-3</v>
      </c>
      <c r="M112" s="10">
        <f t="shared" si="5"/>
        <v>6.1807044047241678E-3</v>
      </c>
      <c r="N112" s="12">
        <f t="shared" si="6"/>
        <v>4.3456113847495266E-3</v>
      </c>
      <c r="O112" s="10"/>
      <c r="P112" s="10">
        <f t="shared" si="7"/>
        <v>0.44514924576235776</v>
      </c>
    </row>
    <row r="113" spans="6:16" x14ac:dyDescent="0.25">
      <c r="F113" s="10">
        <v>-151</v>
      </c>
      <c r="G113" s="11">
        <v>43601</v>
      </c>
      <c r="H113" s="10" t="s">
        <v>0</v>
      </c>
      <c r="I113" s="12">
        <v>0.97199999999999998</v>
      </c>
      <c r="J113" s="10">
        <v>35846.36</v>
      </c>
      <c r="K113" s="12">
        <f t="shared" si="4"/>
        <v>1.2500000000000011E-2</v>
      </c>
      <c r="L113" s="12">
        <f t="shared" si="4"/>
        <v>5.1496165977856618E-4</v>
      </c>
      <c r="M113" s="10">
        <f t="shared" si="5"/>
        <v>4.4638486537158936E-4</v>
      </c>
      <c r="N113" s="12">
        <f t="shared" si="6"/>
        <v>1.2053615134628421E-2</v>
      </c>
      <c r="O113" s="10"/>
      <c r="P113" s="10">
        <f t="shared" si="7"/>
        <v>1.2347302164937719</v>
      </c>
    </row>
    <row r="114" spans="6:16" x14ac:dyDescent="0.25">
      <c r="F114" s="10">
        <v>-150</v>
      </c>
      <c r="G114" s="11">
        <v>43602</v>
      </c>
      <c r="H114" s="10" t="s">
        <v>0</v>
      </c>
      <c r="I114" s="12">
        <v>0.97799999999999998</v>
      </c>
      <c r="J114" s="10">
        <v>35985.58</v>
      </c>
      <c r="K114" s="12">
        <f t="shared" si="4"/>
        <v>6.1728395061728452E-3</v>
      </c>
      <c r="L114" s="12">
        <f t="shared" si="4"/>
        <v>3.8837974064870511E-3</v>
      </c>
      <c r="M114" s="10">
        <f t="shared" si="5"/>
        <v>3.6953927600385282E-3</v>
      </c>
      <c r="N114" s="12">
        <f t="shared" si="6"/>
        <v>2.477446746134317E-3</v>
      </c>
      <c r="O114" s="10"/>
      <c r="P114" s="10">
        <f t="shared" si="7"/>
        <v>0.2537809879476059</v>
      </c>
    </row>
    <row r="115" spans="6:16" x14ac:dyDescent="0.25">
      <c r="F115" s="10">
        <v>-149</v>
      </c>
      <c r="G115" s="11">
        <v>43605</v>
      </c>
      <c r="H115" s="10" t="s">
        <v>0</v>
      </c>
      <c r="I115" s="12">
        <v>0.97399999999999998</v>
      </c>
      <c r="J115" s="10">
        <v>35842.89</v>
      </c>
      <c r="K115" s="12">
        <f t="shared" si="4"/>
        <v>-4.0899795501022533E-3</v>
      </c>
      <c r="L115" s="12">
        <f t="shared" si="4"/>
        <v>-3.9651993937572308E-3</v>
      </c>
      <c r="M115" s="10">
        <f t="shared" si="5"/>
        <v>-3.8744190344739719E-3</v>
      </c>
      <c r="N115" s="12">
        <f t="shared" si="6"/>
        <v>-2.1556051562828145E-4</v>
      </c>
      <c r="O115" s="10"/>
      <c r="P115" s="10">
        <f t="shared" si="7"/>
        <v>-2.2081266006625487E-2</v>
      </c>
    </row>
    <row r="116" spans="6:16" x14ac:dyDescent="0.25">
      <c r="F116" s="10">
        <v>-148</v>
      </c>
      <c r="G116" s="11">
        <v>43606</v>
      </c>
      <c r="H116" s="10" t="s">
        <v>0</v>
      </c>
      <c r="I116" s="12">
        <v>0.95799999999999996</v>
      </c>
      <c r="J116" s="10">
        <v>35693.269999999997</v>
      </c>
      <c r="K116" s="12">
        <f t="shared" si="4"/>
        <v>-1.6427104722792622E-2</v>
      </c>
      <c r="L116" s="12">
        <f t="shared" si="4"/>
        <v>-4.1743285767415136E-3</v>
      </c>
      <c r="M116" s="10">
        <f t="shared" si="5"/>
        <v>-4.0761095939454593E-3</v>
      </c>
      <c r="N116" s="12">
        <f t="shared" si="6"/>
        <v>-1.2350995128847162E-2</v>
      </c>
      <c r="O116" s="10"/>
      <c r="P116" s="10">
        <f t="shared" si="7"/>
        <v>-1.2651927839925259</v>
      </c>
    </row>
    <row r="117" spans="6:16" x14ac:dyDescent="0.25">
      <c r="F117" s="10">
        <v>-147</v>
      </c>
      <c r="G117" s="11">
        <v>43607</v>
      </c>
      <c r="H117" s="10" t="s">
        <v>0</v>
      </c>
      <c r="I117" s="12">
        <v>0.97</v>
      </c>
      <c r="J117" s="10">
        <v>35867.660000000003</v>
      </c>
      <c r="K117" s="12">
        <f t="shared" si="4"/>
        <v>1.2526096033402934E-2</v>
      </c>
      <c r="L117" s="12">
        <f t="shared" si="4"/>
        <v>4.8857949972083451E-3</v>
      </c>
      <c r="M117" s="10">
        <f t="shared" si="5"/>
        <v>4.6617497828976909E-3</v>
      </c>
      <c r="N117" s="12">
        <f t="shared" si="6"/>
        <v>7.8643462505052428E-3</v>
      </c>
      <c r="O117" s="10"/>
      <c r="P117" s="10">
        <f t="shared" si="7"/>
        <v>0.8055961502015937</v>
      </c>
    </row>
    <row r="118" spans="6:16" x14ac:dyDescent="0.25">
      <c r="F118" s="10">
        <v>-146</v>
      </c>
      <c r="G118" s="11">
        <v>43608</v>
      </c>
      <c r="H118" s="10" t="s">
        <v>0</v>
      </c>
      <c r="I118" s="12">
        <v>0.96799999999999997</v>
      </c>
      <c r="J118" s="10">
        <v>35727.53</v>
      </c>
      <c r="K118" s="12">
        <f t="shared" si="4"/>
        <v>-2.0618556701030946E-3</v>
      </c>
      <c r="L118" s="12">
        <f t="shared" si="4"/>
        <v>-3.9068620590248888E-3</v>
      </c>
      <c r="M118" s="10">
        <f t="shared" si="5"/>
        <v>-3.8181567304170299E-3</v>
      </c>
      <c r="N118" s="12">
        <f t="shared" si="6"/>
        <v>1.7563010603139353E-3</v>
      </c>
      <c r="O118" s="10"/>
      <c r="P118" s="10">
        <f t="shared" si="7"/>
        <v>0.1799093437287283</v>
      </c>
    </row>
    <row r="119" spans="6:16" x14ac:dyDescent="0.25">
      <c r="F119" s="10">
        <v>-145</v>
      </c>
      <c r="G119" s="11">
        <v>43609</v>
      </c>
      <c r="H119" s="10" t="s">
        <v>0</v>
      </c>
      <c r="I119" s="12">
        <v>0.96399999999999997</v>
      </c>
      <c r="J119" s="10">
        <v>35662.25</v>
      </c>
      <c r="K119" s="12">
        <f t="shared" si="4"/>
        <v>-4.1322314049586813E-3</v>
      </c>
      <c r="L119" s="12">
        <f t="shared" si="4"/>
        <v>-1.8271624150899555E-3</v>
      </c>
      <c r="M119" s="10">
        <f t="shared" si="5"/>
        <v>-1.8124309931849621E-3</v>
      </c>
      <c r="N119" s="12">
        <f t="shared" si="6"/>
        <v>-2.3198004117737192E-3</v>
      </c>
      <c r="O119" s="10"/>
      <c r="P119" s="10">
        <f t="shared" si="7"/>
        <v>-0.23763224830556234</v>
      </c>
    </row>
    <row r="120" spans="6:16" x14ac:dyDescent="0.25">
      <c r="F120" s="10">
        <v>-144</v>
      </c>
      <c r="G120" s="11">
        <v>43612</v>
      </c>
      <c r="H120" s="10" t="s">
        <v>0</v>
      </c>
      <c r="I120" s="12">
        <v>0.96599999999999997</v>
      </c>
      <c r="J120" s="10">
        <v>35371.760000000002</v>
      </c>
      <c r="K120" s="12">
        <f t="shared" si="4"/>
        <v>2.0746887966804997E-3</v>
      </c>
      <c r="L120" s="12">
        <f t="shared" si="4"/>
        <v>-8.1455881218935426E-3</v>
      </c>
      <c r="M120" s="10">
        <f t="shared" si="5"/>
        <v>-7.9061133650040194E-3</v>
      </c>
      <c r="N120" s="12">
        <f t="shared" si="6"/>
        <v>9.9808021616845186E-3</v>
      </c>
      <c r="O120" s="10"/>
      <c r="P120" s="10">
        <f t="shared" si="7"/>
        <v>1.0223984983952397</v>
      </c>
    </row>
    <row r="121" spans="6:16" x14ac:dyDescent="0.25">
      <c r="F121" s="10">
        <v>-143</v>
      </c>
      <c r="G121" s="11">
        <v>43613</v>
      </c>
      <c r="H121" s="10" t="s">
        <v>0</v>
      </c>
      <c r="I121" s="12">
        <v>0.98599999999999999</v>
      </c>
      <c r="J121" s="10">
        <v>35901.019999999997</v>
      </c>
      <c r="K121" s="12">
        <f t="shared" si="4"/>
        <v>2.0703933747412029E-2</v>
      </c>
      <c r="L121" s="12">
        <f t="shared" si="4"/>
        <v>1.496278387052255E-2</v>
      </c>
      <c r="M121" s="10">
        <f t="shared" si="5"/>
        <v>1.4380305054064452E-2</v>
      </c>
      <c r="N121" s="12">
        <f t="shared" si="6"/>
        <v>6.3236286933475768E-3</v>
      </c>
      <c r="O121" s="10"/>
      <c r="P121" s="10">
        <f t="shared" si="7"/>
        <v>0.64777042724153466</v>
      </c>
    </row>
    <row r="122" spans="6:16" x14ac:dyDescent="0.25">
      <c r="F122" s="10">
        <v>-142</v>
      </c>
      <c r="G122" s="11">
        <v>43614</v>
      </c>
      <c r="H122" s="10" t="s">
        <v>0</v>
      </c>
      <c r="I122" s="12">
        <v>0.99199999999999999</v>
      </c>
      <c r="J122" s="10">
        <v>36068.019999999997</v>
      </c>
      <c r="K122" s="12">
        <f t="shared" si="4"/>
        <v>6.0851926977687678E-3</v>
      </c>
      <c r="L122" s="12">
        <f t="shared" si="4"/>
        <v>4.6516784202788675E-3</v>
      </c>
      <c r="M122" s="10">
        <f t="shared" si="5"/>
        <v>4.4359606189530078E-3</v>
      </c>
      <c r="N122" s="12">
        <f t="shared" si="6"/>
        <v>1.6492320788157599E-3</v>
      </c>
      <c r="O122" s="10"/>
      <c r="P122" s="10">
        <f t="shared" si="7"/>
        <v>0.16894157138587218</v>
      </c>
    </row>
    <row r="123" spans="6:16" x14ac:dyDescent="0.25">
      <c r="F123" s="10">
        <v>-141</v>
      </c>
      <c r="G123" s="11">
        <v>43615</v>
      </c>
      <c r="H123" s="10" t="s">
        <v>0</v>
      </c>
      <c r="I123" s="12">
        <v>1.0149999999999999</v>
      </c>
      <c r="J123" s="10">
        <v>37393.58</v>
      </c>
      <c r="K123" s="12">
        <f t="shared" si="4"/>
        <v>2.3185483870967652E-2</v>
      </c>
      <c r="L123" s="12">
        <f t="shared" si="4"/>
        <v>3.6751670870760443E-2</v>
      </c>
      <c r="M123" s="10">
        <f t="shared" si="5"/>
        <v>3.5394171921556049E-2</v>
      </c>
      <c r="N123" s="12">
        <f t="shared" si="6"/>
        <v>-1.2208688050588397E-2</v>
      </c>
      <c r="O123" s="10"/>
      <c r="P123" s="10">
        <f t="shared" si="7"/>
        <v>-1.2506153441469274</v>
      </c>
    </row>
    <row r="124" spans="6:16" x14ac:dyDescent="0.25">
      <c r="F124" s="10">
        <v>-140</v>
      </c>
      <c r="G124" s="11">
        <v>43616</v>
      </c>
      <c r="H124" s="10" t="s">
        <v>0</v>
      </c>
      <c r="I124" s="12">
        <v>1.0349999999999999</v>
      </c>
      <c r="J124" s="10">
        <v>38155.07</v>
      </c>
      <c r="K124" s="12">
        <f t="shared" si="4"/>
        <v>1.9704433497536967E-2</v>
      </c>
      <c r="L124" s="12">
        <f t="shared" si="4"/>
        <v>2.0364190858430723E-2</v>
      </c>
      <c r="M124" s="10">
        <f t="shared" si="5"/>
        <v>1.9589586617634078E-2</v>
      </c>
      <c r="N124" s="12">
        <f t="shared" si="6"/>
        <v>1.1484687990288844E-4</v>
      </c>
      <c r="O124" s="10"/>
      <c r="P124" s="10">
        <f t="shared" si="7"/>
        <v>1.1764513077801957E-2</v>
      </c>
    </row>
    <row r="125" spans="6:16" x14ac:dyDescent="0.25">
      <c r="F125" s="10">
        <v>-139</v>
      </c>
      <c r="G125" s="11">
        <v>43619</v>
      </c>
      <c r="H125" s="10" t="s">
        <v>0</v>
      </c>
      <c r="I125" s="12">
        <v>1.075</v>
      </c>
      <c r="J125" s="10">
        <v>38796.28</v>
      </c>
      <c r="K125" s="12">
        <f t="shared" si="4"/>
        <v>3.8647342995169122E-2</v>
      </c>
      <c r="L125" s="12">
        <f t="shared" si="4"/>
        <v>1.6805368198774085E-2</v>
      </c>
      <c r="M125" s="10">
        <f t="shared" si="5"/>
        <v>1.6157349552279595E-2</v>
      </c>
      <c r="N125" s="12">
        <f t="shared" si="6"/>
        <v>2.2489993442889527E-2</v>
      </c>
      <c r="O125" s="10"/>
      <c r="P125" s="10">
        <f t="shared" si="7"/>
        <v>2.3037963434642661</v>
      </c>
    </row>
    <row r="126" spans="6:16" x14ac:dyDescent="0.25">
      <c r="F126" s="10">
        <v>-138</v>
      </c>
      <c r="G126" s="11">
        <v>43620</v>
      </c>
      <c r="H126" s="10" t="s">
        <v>0</v>
      </c>
      <c r="I126" s="12">
        <v>1.06</v>
      </c>
      <c r="J126" s="10">
        <v>38439.46</v>
      </c>
      <c r="K126" s="12">
        <f t="shared" si="4"/>
        <v>-1.3953488372092933E-2</v>
      </c>
      <c r="L126" s="12">
        <f t="shared" si="4"/>
        <v>-9.1972735530313661E-3</v>
      </c>
      <c r="M126" s="10">
        <f t="shared" si="5"/>
        <v>-8.9203908559180537E-3</v>
      </c>
      <c r="N126" s="12">
        <f t="shared" si="6"/>
        <v>-5.0330975161748791E-3</v>
      </c>
      <c r="O126" s="10"/>
      <c r="P126" s="10">
        <f t="shared" si="7"/>
        <v>-0.51557292284265799</v>
      </c>
    </row>
    <row r="127" spans="6:16" x14ac:dyDescent="0.25">
      <c r="F127" s="10">
        <v>-137</v>
      </c>
      <c r="G127" s="11">
        <v>43621</v>
      </c>
      <c r="H127" s="10" t="s">
        <v>0</v>
      </c>
      <c r="I127" s="12">
        <v>1.0900000000000001</v>
      </c>
      <c r="J127" s="10">
        <v>38893.67</v>
      </c>
      <c r="K127" s="12">
        <f t="shared" si="4"/>
        <v>2.8301886792452855E-2</v>
      </c>
      <c r="L127" s="12">
        <f t="shared" si="4"/>
        <v>1.1816242996129475E-2</v>
      </c>
      <c r="M127" s="10">
        <f t="shared" si="5"/>
        <v>1.1345685111022167E-2</v>
      </c>
      <c r="N127" s="12">
        <f t="shared" si="6"/>
        <v>1.6956201681430687E-2</v>
      </c>
      <c r="O127" s="10"/>
      <c r="P127" s="10">
        <f t="shared" si="7"/>
        <v>1.7369340516670129</v>
      </c>
    </row>
    <row r="128" spans="6:16" x14ac:dyDescent="0.25">
      <c r="F128" s="10">
        <v>-136</v>
      </c>
      <c r="G128" s="11">
        <v>43626</v>
      </c>
      <c r="H128" s="10" t="s">
        <v>0</v>
      </c>
      <c r="I128" s="12">
        <v>1.0149999999999999</v>
      </c>
      <c r="J128" s="10">
        <v>37925.64</v>
      </c>
      <c r="K128" s="12">
        <f t="shared" si="4"/>
        <v>-6.8807339449541441E-2</v>
      </c>
      <c r="L128" s="12">
        <f t="shared" si="4"/>
        <v>-2.488914005800941E-2</v>
      </c>
      <c r="M128" s="10">
        <f t="shared" si="5"/>
        <v>-2.4054105287245321E-2</v>
      </c>
      <c r="N128" s="12">
        <f t="shared" si="6"/>
        <v>-4.4753234162296124E-2</v>
      </c>
      <c r="O128" s="10"/>
      <c r="P128" s="10">
        <f t="shared" si="7"/>
        <v>-4.5843649302572338</v>
      </c>
    </row>
    <row r="129" spans="6:16" x14ac:dyDescent="0.25">
      <c r="F129" s="10">
        <v>-135</v>
      </c>
      <c r="G129" s="11">
        <v>43627</v>
      </c>
      <c r="H129" s="10" t="s">
        <v>0</v>
      </c>
      <c r="I129" s="12">
        <v>1.02</v>
      </c>
      <c r="J129" s="10">
        <v>38079.08</v>
      </c>
      <c r="K129" s="12">
        <f t="shared" si="4"/>
        <v>4.926108374384351E-3</v>
      </c>
      <c r="L129" s="12">
        <f t="shared" si="4"/>
        <v>4.04581175162772E-3</v>
      </c>
      <c r="M129" s="10">
        <f t="shared" si="5"/>
        <v>3.8516443335756562E-3</v>
      </c>
      <c r="N129" s="12">
        <f t="shared" si="6"/>
        <v>1.0744640408086948E-3</v>
      </c>
      <c r="O129" s="10"/>
      <c r="P129" s="10">
        <f t="shared" si="7"/>
        <v>0.1100643419343246</v>
      </c>
    </row>
    <row r="130" spans="6:16" x14ac:dyDescent="0.25">
      <c r="F130" s="10">
        <v>-134</v>
      </c>
      <c r="G130" s="11">
        <v>43628</v>
      </c>
      <c r="H130" s="10" t="s">
        <v>0</v>
      </c>
      <c r="I130" s="12">
        <v>1.02</v>
      </c>
      <c r="J130" s="10">
        <v>38320.230000000003</v>
      </c>
      <c r="K130" s="12">
        <f t="shared" si="4"/>
        <v>0</v>
      </c>
      <c r="L130" s="12">
        <f t="shared" si="4"/>
        <v>6.3328735883325295E-3</v>
      </c>
      <c r="M130" s="10">
        <f t="shared" si="5"/>
        <v>6.0573564910489115E-3</v>
      </c>
      <c r="N130" s="12">
        <f t="shared" si="6"/>
        <v>-6.0573564910489115E-3</v>
      </c>
      <c r="O130" s="10"/>
      <c r="P130" s="10">
        <f t="shared" si="7"/>
        <v>-0.62049443324982512</v>
      </c>
    </row>
    <row r="131" spans="6:16" x14ac:dyDescent="0.25">
      <c r="F131" s="10">
        <v>-133</v>
      </c>
      <c r="G131" s="11">
        <v>43629</v>
      </c>
      <c r="H131" s="10" t="s">
        <v>0</v>
      </c>
      <c r="I131" s="12">
        <v>1.0149999999999999</v>
      </c>
      <c r="J131" s="10">
        <v>38310.120000000003</v>
      </c>
      <c r="K131" s="12">
        <f t="shared" si="4"/>
        <v>-4.9019607843138382E-3</v>
      </c>
      <c r="L131" s="12">
        <f t="shared" si="4"/>
        <v>-2.6382931417688729E-4</v>
      </c>
      <c r="M131" s="10">
        <f t="shared" si="5"/>
        <v>-3.0470489171996543E-4</v>
      </c>
      <c r="N131" s="12">
        <f t="shared" si="6"/>
        <v>-4.5972558925938727E-3</v>
      </c>
      <c r="O131" s="10"/>
      <c r="P131" s="10">
        <f t="shared" si="7"/>
        <v>-0.47092682984644563</v>
      </c>
    </row>
    <row r="132" spans="6:16" x14ac:dyDescent="0.25">
      <c r="F132" s="10">
        <v>-132</v>
      </c>
      <c r="G132" s="11">
        <v>43630</v>
      </c>
      <c r="H132" s="10" t="s">
        <v>0</v>
      </c>
      <c r="I132" s="12">
        <v>1.01</v>
      </c>
      <c r="J132" s="10">
        <v>38228.11</v>
      </c>
      <c r="K132" s="12">
        <f t="shared" ref="K132:L195" si="8">(I132-I131)/I131</f>
        <v>-4.9261083743841316E-3</v>
      </c>
      <c r="L132" s="12">
        <f t="shared" si="8"/>
        <v>-2.1406876303180994E-3</v>
      </c>
      <c r="M132" s="10">
        <f t="shared" si="5"/>
        <v>-2.1148042687145446E-3</v>
      </c>
      <c r="N132" s="12">
        <f t="shared" si="6"/>
        <v>-2.8113041056695869E-3</v>
      </c>
      <c r="O132" s="10"/>
      <c r="P132" s="10">
        <f t="shared" si="7"/>
        <v>-0.2879801692897046</v>
      </c>
    </row>
    <row r="133" spans="6:16" x14ac:dyDescent="0.25">
      <c r="F133" s="10">
        <v>-131</v>
      </c>
      <c r="G133" s="11">
        <v>43634</v>
      </c>
      <c r="H133" s="10" t="s">
        <v>0</v>
      </c>
      <c r="I133" s="12">
        <v>1.0049999999999999</v>
      </c>
      <c r="J133" s="10">
        <v>38172.42</v>
      </c>
      <c r="K133" s="12">
        <f t="shared" si="8"/>
        <v>-4.950495049505065E-3</v>
      </c>
      <c r="L133" s="12">
        <f t="shared" si="8"/>
        <v>-1.4567814103287431E-3</v>
      </c>
      <c r="M133" s="10">
        <f t="shared" si="5"/>
        <v>-1.4552242609542194E-3</v>
      </c>
      <c r="N133" s="12">
        <f t="shared" si="6"/>
        <v>-3.4952707885508457E-3</v>
      </c>
      <c r="O133" s="10"/>
      <c r="P133" s="10">
        <f t="shared" si="7"/>
        <v>-0.35804332635885039</v>
      </c>
    </row>
    <row r="134" spans="6:16" x14ac:dyDescent="0.25">
      <c r="F134" s="10">
        <v>-130</v>
      </c>
      <c r="G134" s="11">
        <v>43635</v>
      </c>
      <c r="H134" s="10" t="s">
        <v>0</v>
      </c>
      <c r="I134" s="12">
        <v>1.02</v>
      </c>
      <c r="J134" s="10">
        <v>38354.949999999997</v>
      </c>
      <c r="K134" s="12">
        <f t="shared" si="8"/>
        <v>1.4925373134328483E-2</v>
      </c>
      <c r="L134" s="12">
        <f t="shared" si="8"/>
        <v>4.7817246064042794E-3</v>
      </c>
      <c r="M134" s="10">
        <f t="shared" si="5"/>
        <v>4.5613811253714673E-3</v>
      </c>
      <c r="N134" s="12">
        <f t="shared" si="6"/>
        <v>1.0363992008957015E-2</v>
      </c>
      <c r="O134" s="10"/>
      <c r="P134" s="10">
        <f t="shared" si="7"/>
        <v>1.0616511274029243</v>
      </c>
    </row>
    <row r="135" spans="6:16" x14ac:dyDescent="0.25">
      <c r="F135" s="10">
        <v>-129</v>
      </c>
      <c r="G135" s="11">
        <v>43636</v>
      </c>
      <c r="H135" s="10" t="s">
        <v>0</v>
      </c>
      <c r="I135" s="12">
        <v>1.04</v>
      </c>
      <c r="J135" s="10">
        <v>38527.879999999997</v>
      </c>
      <c r="K135" s="12">
        <f t="shared" si="8"/>
        <v>1.9607843137254919E-2</v>
      </c>
      <c r="L135" s="12">
        <f t="shared" si="8"/>
        <v>4.5086748907246735E-3</v>
      </c>
      <c r="M135" s="10">
        <f t="shared" si="5"/>
        <v>4.2980436555211249E-3</v>
      </c>
      <c r="N135" s="12">
        <f t="shared" si="6"/>
        <v>1.5309799481733794E-2</v>
      </c>
      <c r="O135" s="10"/>
      <c r="P135" s="10">
        <f t="shared" si="7"/>
        <v>1.5682823632098772</v>
      </c>
    </row>
    <row r="136" spans="6:16" x14ac:dyDescent="0.25">
      <c r="F136" s="10">
        <v>-128</v>
      </c>
      <c r="G136" s="11">
        <v>43637</v>
      </c>
      <c r="H136" s="10" t="s">
        <v>0</v>
      </c>
      <c r="I136" s="12">
        <v>1.0549999999999999</v>
      </c>
      <c r="J136" s="10">
        <v>38696.58</v>
      </c>
      <c r="K136" s="12">
        <f t="shared" si="8"/>
        <v>1.4423076923076828E-2</v>
      </c>
      <c r="L136" s="12">
        <f t="shared" si="8"/>
        <v>4.3786473587439636E-3</v>
      </c>
      <c r="M136" s="10">
        <f t="shared" si="5"/>
        <v>4.1726411397284956E-3</v>
      </c>
      <c r="N136" s="12">
        <f t="shared" si="6"/>
        <v>1.0250435783348333E-2</v>
      </c>
      <c r="O136" s="10"/>
      <c r="P136" s="10">
        <f t="shared" si="7"/>
        <v>1.0500188244412001</v>
      </c>
    </row>
    <row r="137" spans="6:16" x14ac:dyDescent="0.25">
      <c r="F137" s="10">
        <v>-127</v>
      </c>
      <c r="G137" s="11">
        <v>43640</v>
      </c>
      <c r="H137" s="10" t="s">
        <v>0</v>
      </c>
      <c r="I137" s="12">
        <v>1.02</v>
      </c>
      <c r="J137" s="10">
        <v>38191.35</v>
      </c>
      <c r="K137" s="12">
        <f t="shared" si="8"/>
        <v>-3.3175355450236893E-2</v>
      </c>
      <c r="L137" s="12">
        <f t="shared" si="8"/>
        <v>-1.305619256275369E-2</v>
      </c>
      <c r="M137" s="10">
        <f t="shared" si="5"/>
        <v>-1.2642049989854178E-2</v>
      </c>
      <c r="N137" s="12">
        <f t="shared" si="6"/>
        <v>-2.0533305460382713E-2</v>
      </c>
      <c r="O137" s="10"/>
      <c r="P137" s="10">
        <f t="shared" si="7"/>
        <v>-2.1033600636206691</v>
      </c>
    </row>
    <row r="138" spans="6:16" x14ac:dyDescent="0.25">
      <c r="F138" s="10">
        <v>-126</v>
      </c>
      <c r="G138" s="11">
        <v>43641</v>
      </c>
      <c r="H138" s="10" t="s">
        <v>0</v>
      </c>
      <c r="I138" s="12">
        <v>1.03</v>
      </c>
      <c r="J138" s="10">
        <v>38272.79</v>
      </c>
      <c r="K138" s="12">
        <f t="shared" si="8"/>
        <v>9.8039215686274595E-3</v>
      </c>
      <c r="L138" s="12">
        <f t="shared" si="8"/>
        <v>2.1324200375216463E-3</v>
      </c>
      <c r="M138" s="10">
        <f t="shared" si="5"/>
        <v>2.0063110338459553E-3</v>
      </c>
      <c r="N138" s="12">
        <f t="shared" si="6"/>
        <v>7.7976105347815038E-3</v>
      </c>
      <c r="O138" s="10"/>
      <c r="P138" s="10">
        <f t="shared" si="7"/>
        <v>0.79875997667165299</v>
      </c>
    </row>
    <row r="139" spans="6:16" x14ac:dyDescent="0.25">
      <c r="F139" s="10">
        <v>-125</v>
      </c>
      <c r="G139" s="11">
        <v>43642</v>
      </c>
      <c r="H139" s="10" t="s">
        <v>0</v>
      </c>
      <c r="I139" s="12">
        <v>1.0449999999999999</v>
      </c>
      <c r="J139" s="10">
        <v>38451.129999999997</v>
      </c>
      <c r="K139" s="12">
        <f t="shared" si="8"/>
        <v>1.456310679611641E-2</v>
      </c>
      <c r="L139" s="12">
        <f t="shared" si="8"/>
        <v>4.6597073273204406E-3</v>
      </c>
      <c r="M139" s="10">
        <f t="shared" si="5"/>
        <v>4.4437039416689054E-3</v>
      </c>
      <c r="N139" s="12">
        <f t="shared" si="6"/>
        <v>1.0119402854447505E-2</v>
      </c>
      <c r="O139" s="10"/>
      <c r="P139" s="10">
        <f t="shared" si="7"/>
        <v>1.0365962690615504</v>
      </c>
    </row>
    <row r="140" spans="6:16" x14ac:dyDescent="0.25">
      <c r="F140" s="10">
        <v>-124</v>
      </c>
      <c r="G140" s="11">
        <v>43643</v>
      </c>
      <c r="H140" s="10" t="s">
        <v>0</v>
      </c>
      <c r="I140" s="12">
        <v>1.0549999999999999</v>
      </c>
      <c r="J140" s="10">
        <v>38659.61</v>
      </c>
      <c r="K140" s="12">
        <f t="shared" si="8"/>
        <v>9.5693779904306303E-3</v>
      </c>
      <c r="L140" s="12">
        <f t="shared" si="8"/>
        <v>5.4219472873749926E-3</v>
      </c>
      <c r="M140" s="10">
        <f t="shared" si="5"/>
        <v>5.1788313963889929E-3</v>
      </c>
      <c r="N140" s="12">
        <f t="shared" si="6"/>
        <v>4.3905465940416374E-3</v>
      </c>
      <c r="O140" s="10"/>
      <c r="P140" s="10">
        <f t="shared" si="7"/>
        <v>0.44975225158905341</v>
      </c>
    </row>
    <row r="141" spans="6:16" x14ac:dyDescent="0.25">
      <c r="F141" s="10">
        <v>-123</v>
      </c>
      <c r="G141" s="11">
        <v>43644</v>
      </c>
      <c r="H141" s="10" t="s">
        <v>0</v>
      </c>
      <c r="I141" s="12">
        <v>1.07</v>
      </c>
      <c r="J141" s="10">
        <v>38801.360000000001</v>
      </c>
      <c r="K141" s="12">
        <f t="shared" si="8"/>
        <v>1.4218009478673105E-2</v>
      </c>
      <c r="L141" s="12">
        <f t="shared" si="8"/>
        <v>3.6666174335436906E-3</v>
      </c>
      <c r="M141" s="10">
        <f t="shared" si="5"/>
        <v>3.4859377732983894E-3</v>
      </c>
      <c r="N141" s="12">
        <f t="shared" si="6"/>
        <v>1.0732071705374716E-2</v>
      </c>
      <c r="O141" s="10"/>
      <c r="P141" s="10">
        <f t="shared" si="7"/>
        <v>1.0993559253551282</v>
      </c>
    </row>
    <row r="142" spans="6:16" x14ac:dyDescent="0.25">
      <c r="F142" s="10">
        <v>-122</v>
      </c>
      <c r="G142" s="11">
        <v>43647</v>
      </c>
      <c r="H142" s="10" t="s">
        <v>0</v>
      </c>
      <c r="I142" s="12">
        <v>1.05</v>
      </c>
      <c r="J142" s="10">
        <v>38613.4</v>
      </c>
      <c r="K142" s="12">
        <f t="shared" si="8"/>
        <v>-1.8691588785046745E-2</v>
      </c>
      <c r="L142" s="12">
        <f t="shared" si="8"/>
        <v>-4.8441601016046632E-3</v>
      </c>
      <c r="M142" s="10">
        <f t="shared" ref="M142:M205" si="9">$G$4+$G$5*L142</f>
        <v>-4.7221155366523743E-3</v>
      </c>
      <c r="N142" s="12">
        <f t="shared" ref="N142:N205" si="10">K142-M142</f>
        <v>-1.3969473248394371E-2</v>
      </c>
      <c r="O142" s="10"/>
      <c r="P142" s="10">
        <f t="shared" ref="P142:P205" si="11">N142/$G$7</f>
        <v>-1.4309840272518091</v>
      </c>
    </row>
    <row r="143" spans="6:16" x14ac:dyDescent="0.25">
      <c r="F143" s="10">
        <v>-121</v>
      </c>
      <c r="G143" s="11">
        <v>43648</v>
      </c>
      <c r="H143" s="10" t="s">
        <v>0</v>
      </c>
      <c r="I143" s="12">
        <v>1.0449999999999999</v>
      </c>
      <c r="J143" s="10">
        <v>38987.83</v>
      </c>
      <c r="K143" s="12">
        <f t="shared" si="8"/>
        <v>-4.7619047619048716E-3</v>
      </c>
      <c r="L143" s="12">
        <f t="shared" si="8"/>
        <v>9.6968927885138397E-3</v>
      </c>
      <c r="M143" s="10">
        <f t="shared" si="9"/>
        <v>9.301719161410359E-3</v>
      </c>
      <c r="N143" s="12">
        <f t="shared" si="10"/>
        <v>-1.4063623923315231E-2</v>
      </c>
      <c r="O143" s="10"/>
      <c r="P143" s="10">
        <f t="shared" si="11"/>
        <v>-1.4406284934081985</v>
      </c>
    </row>
    <row r="144" spans="6:16" x14ac:dyDescent="0.25">
      <c r="F144" s="10">
        <v>-120</v>
      </c>
      <c r="G144" s="11">
        <v>43649</v>
      </c>
      <c r="H144" s="10" t="s">
        <v>0</v>
      </c>
      <c r="I144" s="12">
        <v>1.0649999999999999</v>
      </c>
      <c r="J144" s="10">
        <v>39118.74</v>
      </c>
      <c r="K144" s="12">
        <f t="shared" si="8"/>
        <v>1.9138755980861261E-2</v>
      </c>
      <c r="L144" s="12">
        <f t="shared" si="8"/>
        <v>3.3577144457641321E-3</v>
      </c>
      <c r="M144" s="10">
        <f t="shared" si="9"/>
        <v>3.1880223148309994E-3</v>
      </c>
      <c r="N144" s="12">
        <f t="shared" si="10"/>
        <v>1.595073366603026E-2</v>
      </c>
      <c r="O144" s="10"/>
      <c r="P144" s="10">
        <f t="shared" si="11"/>
        <v>1.6339374214887088</v>
      </c>
    </row>
    <row r="145" spans="6:16" x14ac:dyDescent="0.25">
      <c r="F145" s="10">
        <v>-119</v>
      </c>
      <c r="G145" s="11">
        <v>43650</v>
      </c>
      <c r="H145" s="10" t="s">
        <v>0</v>
      </c>
      <c r="I145" s="12">
        <v>1.075</v>
      </c>
      <c r="J145" s="10">
        <v>39699.93</v>
      </c>
      <c r="K145" s="12">
        <f t="shared" si="8"/>
        <v>9.3896713615023563E-3</v>
      </c>
      <c r="L145" s="12">
        <f t="shared" si="8"/>
        <v>1.4857073617401849E-2</v>
      </c>
      <c r="M145" s="10">
        <f t="shared" si="9"/>
        <v>1.4278354863328091E-2</v>
      </c>
      <c r="N145" s="12">
        <f t="shared" si="10"/>
        <v>-4.8886835018257351E-3</v>
      </c>
      <c r="O145" s="10"/>
      <c r="P145" s="10">
        <f t="shared" si="11"/>
        <v>-0.50077965582604433</v>
      </c>
    </row>
    <row r="146" spans="6:16" x14ac:dyDescent="0.25">
      <c r="F146" s="10">
        <v>-118</v>
      </c>
      <c r="G146" s="11">
        <v>43651</v>
      </c>
      <c r="H146" s="10" t="s">
        <v>0</v>
      </c>
      <c r="I146" s="12">
        <v>1.0900000000000001</v>
      </c>
      <c r="J146" s="10">
        <v>39504.370000000003</v>
      </c>
      <c r="K146" s="12">
        <f t="shared" si="8"/>
        <v>1.3953488372093139E-2</v>
      </c>
      <c r="L146" s="12">
        <f t="shared" si="8"/>
        <v>-4.9259532699427342E-3</v>
      </c>
      <c r="M146" s="10">
        <f t="shared" si="9"/>
        <v>-4.8009993617007937E-3</v>
      </c>
      <c r="N146" s="12">
        <f t="shared" si="10"/>
        <v>1.8754487733793932E-2</v>
      </c>
      <c r="O146" s="10"/>
      <c r="P146" s="10">
        <f t="shared" si="11"/>
        <v>1.9211441912767713</v>
      </c>
    </row>
    <row r="147" spans="6:16" x14ac:dyDescent="0.25">
      <c r="F147" s="10">
        <v>-117</v>
      </c>
      <c r="G147" s="11">
        <v>43654</v>
      </c>
      <c r="H147" s="10" t="s">
        <v>0</v>
      </c>
      <c r="I147" s="12">
        <v>1.07</v>
      </c>
      <c r="J147" s="10">
        <v>39239.949999999997</v>
      </c>
      <c r="K147" s="12">
        <f t="shared" si="8"/>
        <v>-1.8348623853211024E-2</v>
      </c>
      <c r="L147" s="12">
        <f t="shared" si="8"/>
        <v>-6.693436700800583E-3</v>
      </c>
      <c r="M147" s="10">
        <f t="shared" si="9"/>
        <v>-6.5056142649833068E-3</v>
      </c>
      <c r="N147" s="12">
        <f t="shared" si="10"/>
        <v>-1.1843009588227718E-2</v>
      </c>
      <c r="O147" s="10"/>
      <c r="P147" s="10">
        <f t="shared" si="11"/>
        <v>-1.2131565202211021</v>
      </c>
    </row>
    <row r="148" spans="6:16" x14ac:dyDescent="0.25">
      <c r="F148" s="10">
        <v>-116</v>
      </c>
      <c r="G148" s="11">
        <v>43655</v>
      </c>
      <c r="H148" s="10" t="s">
        <v>0</v>
      </c>
      <c r="I148" s="12">
        <v>1.1000000000000001</v>
      </c>
      <c r="J148" s="10">
        <v>39542.879999999997</v>
      </c>
      <c r="K148" s="12">
        <f t="shared" si="8"/>
        <v>2.8037383177570117E-2</v>
      </c>
      <c r="L148" s="12">
        <f t="shared" si="8"/>
        <v>7.7199384810633124E-3</v>
      </c>
      <c r="M148" s="10">
        <f t="shared" si="9"/>
        <v>7.3950841589237298E-3</v>
      </c>
      <c r="N148" s="12">
        <f t="shared" si="10"/>
        <v>2.0642299018646386E-2</v>
      </c>
      <c r="O148" s="10"/>
      <c r="P148" s="10">
        <f t="shared" si="11"/>
        <v>2.1145249828825015</v>
      </c>
    </row>
    <row r="149" spans="6:16" x14ac:dyDescent="0.25">
      <c r="F149" s="10">
        <v>-115</v>
      </c>
      <c r="G149" s="11">
        <v>43656</v>
      </c>
      <c r="H149" s="10" t="s">
        <v>0</v>
      </c>
      <c r="I149" s="12">
        <v>1.0900000000000001</v>
      </c>
      <c r="J149" s="10">
        <v>39600.58</v>
      </c>
      <c r="K149" s="12">
        <f t="shared" si="8"/>
        <v>-9.0909090909090974E-3</v>
      </c>
      <c r="L149" s="12">
        <f t="shared" si="8"/>
        <v>1.4591754571241238E-3</v>
      </c>
      <c r="M149" s="10">
        <f t="shared" si="9"/>
        <v>1.3570134363330892E-3</v>
      </c>
      <c r="N149" s="12">
        <f t="shared" si="10"/>
        <v>-1.0447922527242186E-2</v>
      </c>
      <c r="O149" s="10"/>
      <c r="P149" s="10">
        <f t="shared" si="11"/>
        <v>-1.0702486764249572</v>
      </c>
    </row>
    <row r="150" spans="6:16" x14ac:dyDescent="0.25">
      <c r="F150" s="10">
        <v>-114</v>
      </c>
      <c r="G150" s="11">
        <v>43657</v>
      </c>
      <c r="H150" s="10" t="s">
        <v>0</v>
      </c>
      <c r="I150" s="12">
        <v>1.1000000000000001</v>
      </c>
      <c r="J150" s="10">
        <v>39689.72</v>
      </c>
      <c r="K150" s="12">
        <f t="shared" si="8"/>
        <v>9.174311926605512E-3</v>
      </c>
      <c r="L150" s="12">
        <f t="shared" si="8"/>
        <v>2.2509771321531E-3</v>
      </c>
      <c r="M150" s="10">
        <f t="shared" si="9"/>
        <v>2.1206511101772873E-3</v>
      </c>
      <c r="N150" s="12">
        <f t="shared" si="10"/>
        <v>7.0536608164282252E-3</v>
      </c>
      <c r="O150" s="10"/>
      <c r="P150" s="10">
        <f t="shared" si="11"/>
        <v>0.72255236704225023</v>
      </c>
    </row>
    <row r="151" spans="6:16" x14ac:dyDescent="0.25">
      <c r="F151" s="10">
        <v>-113</v>
      </c>
      <c r="G151" s="11">
        <v>43658</v>
      </c>
      <c r="H151" s="10" t="s">
        <v>0</v>
      </c>
      <c r="I151" s="12">
        <v>1.0900000000000001</v>
      </c>
      <c r="J151" s="10">
        <v>39952.160000000003</v>
      </c>
      <c r="K151" s="12">
        <f t="shared" si="8"/>
        <v>-9.0909090909090974E-3</v>
      </c>
      <c r="L151" s="12">
        <f t="shared" si="8"/>
        <v>6.6122915455186461E-3</v>
      </c>
      <c r="M151" s="10">
        <f t="shared" si="9"/>
        <v>6.3268356871469681E-3</v>
      </c>
      <c r="N151" s="12">
        <f t="shared" si="10"/>
        <v>-1.5417744778056065E-2</v>
      </c>
      <c r="O151" s="10"/>
      <c r="P151" s="10">
        <f t="shared" si="11"/>
        <v>-1.5793399021812831</v>
      </c>
    </row>
    <row r="152" spans="6:16" x14ac:dyDescent="0.25">
      <c r="F152" s="10">
        <v>-112</v>
      </c>
      <c r="G152" s="11">
        <v>43661</v>
      </c>
      <c r="H152" s="10" t="s">
        <v>0</v>
      </c>
      <c r="I152" s="12">
        <v>1.085</v>
      </c>
      <c r="J152" s="10">
        <v>40284.26</v>
      </c>
      <c r="K152" s="12">
        <f t="shared" si="8"/>
        <v>-4.5871559633028575E-3</v>
      </c>
      <c r="L152" s="12">
        <f t="shared" si="8"/>
        <v>8.312441680249541E-3</v>
      </c>
      <c r="M152" s="10">
        <f t="shared" si="9"/>
        <v>7.9665123069574649E-3</v>
      </c>
      <c r="N152" s="12">
        <f t="shared" si="10"/>
        <v>-1.2553668270260322E-2</v>
      </c>
      <c r="O152" s="10"/>
      <c r="P152" s="10">
        <f t="shared" si="11"/>
        <v>-1.2859539124157835</v>
      </c>
    </row>
    <row r="153" spans="6:16" x14ac:dyDescent="0.25">
      <c r="F153" s="10">
        <v>-111</v>
      </c>
      <c r="G153" s="11">
        <v>43662</v>
      </c>
      <c r="H153" s="10" t="s">
        <v>0</v>
      </c>
      <c r="I153" s="12">
        <v>1.08</v>
      </c>
      <c r="J153" s="10">
        <v>39967.230000000003</v>
      </c>
      <c r="K153" s="12">
        <f t="shared" si="8"/>
        <v>-4.608294930875478E-3</v>
      </c>
      <c r="L153" s="12">
        <f t="shared" si="8"/>
        <v>-7.8698231021247216E-3</v>
      </c>
      <c r="M153" s="10">
        <f t="shared" si="9"/>
        <v>-7.6401571731127167E-3</v>
      </c>
      <c r="N153" s="12">
        <f t="shared" si="10"/>
        <v>3.0318622422372387E-3</v>
      </c>
      <c r="O153" s="10"/>
      <c r="P153" s="10">
        <f t="shared" si="11"/>
        <v>0.3105733741226076</v>
      </c>
    </row>
    <row r="154" spans="6:16" x14ac:dyDescent="0.25">
      <c r="F154" s="10">
        <v>-110</v>
      </c>
      <c r="G154" s="11">
        <v>43664</v>
      </c>
      <c r="H154" s="10" t="s">
        <v>0</v>
      </c>
      <c r="I154" s="12">
        <v>1.085</v>
      </c>
      <c r="J154" s="10">
        <v>39688.639999999999</v>
      </c>
      <c r="K154" s="12">
        <f t="shared" si="8"/>
        <v>4.6296296296295305E-3</v>
      </c>
      <c r="L154" s="12">
        <f t="shared" si="8"/>
        <v>-6.9704605498055218E-3</v>
      </c>
      <c r="M154" s="10">
        <f t="shared" si="9"/>
        <v>-6.772784510165923E-3</v>
      </c>
      <c r="N154" s="12">
        <f t="shared" si="10"/>
        <v>1.1402414139795453E-2</v>
      </c>
      <c r="O154" s="10"/>
      <c r="P154" s="10">
        <f t="shared" si="11"/>
        <v>1.1680234620180028</v>
      </c>
    </row>
    <row r="155" spans="6:16" x14ac:dyDescent="0.25">
      <c r="F155" s="10">
        <v>-109</v>
      </c>
      <c r="G155" s="11">
        <v>43665</v>
      </c>
      <c r="H155" s="10" t="s">
        <v>0</v>
      </c>
      <c r="I155" s="12">
        <v>1.085</v>
      </c>
      <c r="J155" s="10">
        <v>40159.410000000003</v>
      </c>
      <c r="K155" s="12">
        <f t="shared" si="8"/>
        <v>0</v>
      </c>
      <c r="L155" s="12">
        <f t="shared" si="8"/>
        <v>1.1861580542946396E-2</v>
      </c>
      <c r="M155" s="10">
        <f t="shared" si="9"/>
        <v>1.1389410023308831E-2</v>
      </c>
      <c r="N155" s="12">
        <f t="shared" si="10"/>
        <v>-1.1389410023308831E-2</v>
      </c>
      <c r="O155" s="10"/>
      <c r="P155" s="10">
        <f t="shared" si="11"/>
        <v>-1.166691365764265</v>
      </c>
    </row>
    <row r="156" spans="6:16" x14ac:dyDescent="0.25">
      <c r="F156" s="10">
        <v>-108</v>
      </c>
      <c r="G156" s="11">
        <v>43668</v>
      </c>
      <c r="H156" s="10" t="s">
        <v>0</v>
      </c>
      <c r="I156" s="12">
        <v>1.08</v>
      </c>
      <c r="J156" s="10">
        <v>39868.879999999997</v>
      </c>
      <c r="K156" s="12">
        <f t="shared" si="8"/>
        <v>-4.608294930875478E-3</v>
      </c>
      <c r="L156" s="12">
        <f t="shared" si="8"/>
        <v>-7.2344190315546493E-3</v>
      </c>
      <c r="M156" s="10">
        <f t="shared" si="9"/>
        <v>-7.0273541168631732E-3</v>
      </c>
      <c r="N156" s="12">
        <f t="shared" si="10"/>
        <v>2.4190591859876952E-3</v>
      </c>
      <c r="O156" s="10"/>
      <c r="P156" s="10">
        <f t="shared" si="11"/>
        <v>0.24779997030475218</v>
      </c>
    </row>
    <row r="157" spans="6:16" x14ac:dyDescent="0.25">
      <c r="F157" s="10">
        <v>-107</v>
      </c>
      <c r="G157" s="11">
        <v>43669</v>
      </c>
      <c r="H157" s="10" t="s">
        <v>0</v>
      </c>
      <c r="I157" s="12">
        <v>1.085</v>
      </c>
      <c r="J157" s="10">
        <v>39851.300000000003</v>
      </c>
      <c r="K157" s="12">
        <f t="shared" si="8"/>
        <v>4.6296296296295305E-3</v>
      </c>
      <c r="L157" s="12">
        <f t="shared" si="8"/>
        <v>-4.4094541908361789E-4</v>
      </c>
      <c r="M157" s="10">
        <f t="shared" si="9"/>
        <v>-4.755210627597288E-4</v>
      </c>
      <c r="N157" s="12">
        <f t="shared" si="10"/>
        <v>5.1051506923892589E-3</v>
      </c>
      <c r="O157" s="10"/>
      <c r="P157" s="10">
        <f t="shared" si="11"/>
        <v>0.52295379844492085</v>
      </c>
    </row>
    <row r="158" spans="6:16" x14ac:dyDescent="0.25">
      <c r="F158" s="10">
        <v>-106</v>
      </c>
      <c r="G158" s="11">
        <v>43670</v>
      </c>
      <c r="H158" s="10" t="s">
        <v>0</v>
      </c>
      <c r="I158" s="12">
        <v>1.075</v>
      </c>
      <c r="J158" s="10">
        <v>39684.15</v>
      </c>
      <c r="K158" s="12">
        <f t="shared" si="8"/>
        <v>-9.2165898617511607E-3</v>
      </c>
      <c r="L158" s="12">
        <f t="shared" si="8"/>
        <v>-4.1943424681252922E-3</v>
      </c>
      <c r="M158" s="10">
        <f t="shared" si="9"/>
        <v>-4.0954116009288624E-3</v>
      </c>
      <c r="N158" s="12">
        <f t="shared" si="10"/>
        <v>-5.1211782608222983E-3</v>
      </c>
      <c r="O158" s="10"/>
      <c r="P158" s="10">
        <f t="shared" si="11"/>
        <v>-0.52459560655146487</v>
      </c>
    </row>
    <row r="159" spans="6:16" x14ac:dyDescent="0.25">
      <c r="F159" s="10">
        <v>-105</v>
      </c>
      <c r="G159" s="11">
        <v>43671</v>
      </c>
      <c r="H159" s="10" t="s">
        <v>0</v>
      </c>
      <c r="I159" s="12">
        <v>1.08</v>
      </c>
      <c r="J159" s="10">
        <v>39833.599999999999</v>
      </c>
      <c r="K159" s="12">
        <f t="shared" si="8"/>
        <v>4.6511627906977819E-3</v>
      </c>
      <c r="L159" s="12">
        <f t="shared" si="8"/>
        <v>3.7659871762403146E-3</v>
      </c>
      <c r="M159" s="10">
        <f t="shared" si="9"/>
        <v>3.581772982488329E-3</v>
      </c>
      <c r="N159" s="12">
        <f t="shared" si="10"/>
        <v>1.0693898082094529E-3</v>
      </c>
      <c r="O159" s="10"/>
      <c r="P159" s="10">
        <f t="shared" si="11"/>
        <v>0.10954455527730729</v>
      </c>
    </row>
    <row r="160" spans="6:16" x14ac:dyDescent="0.25">
      <c r="F160" s="10">
        <v>-104</v>
      </c>
      <c r="G160" s="11">
        <v>43672</v>
      </c>
      <c r="H160" s="10" t="s">
        <v>0</v>
      </c>
      <c r="I160" s="12">
        <v>1.085</v>
      </c>
      <c r="J160" s="10">
        <v>39885.53</v>
      </c>
      <c r="K160" s="12">
        <f t="shared" si="8"/>
        <v>4.6296296296295305E-3</v>
      </c>
      <c r="L160" s="12">
        <f t="shared" si="8"/>
        <v>1.3036732808483363E-3</v>
      </c>
      <c r="M160" s="10">
        <f t="shared" si="9"/>
        <v>1.2070423969757819E-3</v>
      </c>
      <c r="N160" s="12">
        <f t="shared" si="10"/>
        <v>3.4225872326537486E-3</v>
      </c>
      <c r="O160" s="10"/>
      <c r="P160" s="10">
        <f t="shared" si="11"/>
        <v>0.35059787686457083</v>
      </c>
    </row>
    <row r="161" spans="6:16" x14ac:dyDescent="0.25">
      <c r="F161" s="10">
        <v>-103</v>
      </c>
      <c r="G161" s="11">
        <v>43675</v>
      </c>
      <c r="H161" s="10" t="s">
        <v>0</v>
      </c>
      <c r="I161" s="12">
        <v>1.08</v>
      </c>
      <c r="J161" s="10">
        <v>39930.83</v>
      </c>
      <c r="K161" s="12">
        <f t="shared" si="8"/>
        <v>-4.608294930875478E-3</v>
      </c>
      <c r="L161" s="12">
        <f t="shared" si="8"/>
        <v>1.1357502332300189E-3</v>
      </c>
      <c r="M161" s="10">
        <f t="shared" si="9"/>
        <v>1.0450922906396366E-3</v>
      </c>
      <c r="N161" s="12">
        <f t="shared" si="10"/>
        <v>-5.6533872215151146E-3</v>
      </c>
      <c r="O161" s="10"/>
      <c r="P161" s="10">
        <f t="shared" si="11"/>
        <v>-0.57911323283341809</v>
      </c>
    </row>
    <row r="162" spans="6:16" x14ac:dyDescent="0.25">
      <c r="F162" s="10">
        <v>-102</v>
      </c>
      <c r="G162" s="11">
        <v>43676</v>
      </c>
      <c r="H162" s="10" t="s">
        <v>0</v>
      </c>
      <c r="I162" s="12">
        <v>1.08</v>
      </c>
      <c r="J162" s="10">
        <v>39921.25</v>
      </c>
      <c r="K162" s="12">
        <f t="shared" si="8"/>
        <v>0</v>
      </c>
      <c r="L162" s="12">
        <f t="shared" si="8"/>
        <v>-2.3991487279382236E-4</v>
      </c>
      <c r="M162" s="10">
        <f t="shared" si="9"/>
        <v>-2.8164107540715091E-4</v>
      </c>
      <c r="N162" s="12">
        <f t="shared" si="10"/>
        <v>2.8164107540715091E-4</v>
      </c>
      <c r="O162" s="10"/>
      <c r="P162" s="10">
        <f t="shared" si="11"/>
        <v>2.8850327650828077E-2</v>
      </c>
    </row>
    <row r="163" spans="6:16" x14ac:dyDescent="0.25">
      <c r="F163" s="10">
        <v>-101</v>
      </c>
      <c r="G163" s="11">
        <v>43677</v>
      </c>
      <c r="H163" s="10" t="s">
        <v>0</v>
      </c>
      <c r="I163" s="12">
        <v>1.0900000000000001</v>
      </c>
      <c r="J163" s="10">
        <v>40087.56</v>
      </c>
      <c r="K163" s="12">
        <f t="shared" si="8"/>
        <v>9.2592592592592674E-3</v>
      </c>
      <c r="L163" s="12">
        <f t="shared" si="8"/>
        <v>4.1659517174436594E-3</v>
      </c>
      <c r="M163" s="10">
        <f t="shared" si="9"/>
        <v>3.9675109791318785E-3</v>
      </c>
      <c r="N163" s="12">
        <f t="shared" si="10"/>
        <v>5.2917482801273889E-3</v>
      </c>
      <c r="O163" s="10"/>
      <c r="P163" s="10">
        <f t="shared" si="11"/>
        <v>0.5420682033211156</v>
      </c>
    </row>
    <row r="164" spans="6:16" x14ac:dyDescent="0.25">
      <c r="F164" s="10">
        <v>-100</v>
      </c>
      <c r="G164" s="11">
        <v>43678</v>
      </c>
      <c r="H164" s="10" t="s">
        <v>0</v>
      </c>
      <c r="I164" s="12">
        <v>1.095</v>
      </c>
      <c r="J164" s="10">
        <v>40088.839999999997</v>
      </c>
      <c r="K164" s="12">
        <f t="shared" si="8"/>
        <v>4.5871559633026545E-3</v>
      </c>
      <c r="L164" s="12">
        <f t="shared" si="8"/>
        <v>3.193010500012562E-5</v>
      </c>
      <c r="M164" s="10">
        <f t="shared" si="9"/>
        <v>-1.9465491500737426E-5</v>
      </c>
      <c r="N164" s="12">
        <f t="shared" si="10"/>
        <v>4.606621454803392E-3</v>
      </c>
      <c r="O164" s="10"/>
      <c r="P164" s="10">
        <f t="shared" si="11"/>
        <v>0.47188620531392045</v>
      </c>
    </row>
    <row r="165" spans="6:16" x14ac:dyDescent="0.25">
      <c r="F165" s="10">
        <v>-99</v>
      </c>
      <c r="G165" s="11">
        <v>43679</v>
      </c>
      <c r="H165" s="10" t="s">
        <v>0</v>
      </c>
      <c r="I165" s="12">
        <v>1.085</v>
      </c>
      <c r="J165" s="10">
        <v>39856.04</v>
      </c>
      <c r="K165" s="12">
        <f t="shared" si="8"/>
        <v>-9.1324200913242091E-3</v>
      </c>
      <c r="L165" s="12">
        <f t="shared" si="8"/>
        <v>-5.807102425512827E-3</v>
      </c>
      <c r="M165" s="10">
        <f t="shared" si="9"/>
        <v>-5.6508064695787869E-3</v>
      </c>
      <c r="N165" s="12">
        <f t="shared" si="10"/>
        <v>-3.4816136217454222E-3</v>
      </c>
      <c r="O165" s="10"/>
      <c r="P165" s="10">
        <f t="shared" si="11"/>
        <v>-0.35664433391235134</v>
      </c>
    </row>
    <row r="166" spans="6:16" x14ac:dyDescent="0.25">
      <c r="F166" s="10">
        <v>-98</v>
      </c>
      <c r="G166" s="11">
        <v>43682</v>
      </c>
      <c r="H166" s="10" t="s">
        <v>0</v>
      </c>
      <c r="I166" s="12">
        <v>1.085</v>
      </c>
      <c r="J166" s="10">
        <v>39811.910000000003</v>
      </c>
      <c r="K166" s="12">
        <f t="shared" si="8"/>
        <v>0</v>
      </c>
      <c r="L166" s="12">
        <f t="shared" si="8"/>
        <v>-1.1072349385437535E-3</v>
      </c>
      <c r="M166" s="10">
        <f t="shared" si="9"/>
        <v>-1.1181109874762768E-3</v>
      </c>
      <c r="N166" s="12">
        <f t="shared" si="10"/>
        <v>1.1181109874762768E-3</v>
      </c>
      <c r="O166" s="10"/>
      <c r="P166" s="10">
        <f t="shared" si="11"/>
        <v>0.11453538263922736</v>
      </c>
    </row>
    <row r="167" spans="6:16" x14ac:dyDescent="0.25">
      <c r="F167" s="10">
        <v>-97</v>
      </c>
      <c r="G167" s="11">
        <v>43683</v>
      </c>
      <c r="H167" s="10" t="s">
        <v>0</v>
      </c>
      <c r="I167" s="12">
        <v>1.095</v>
      </c>
      <c r="J167" s="10">
        <v>39942.019999999997</v>
      </c>
      <c r="K167" s="12">
        <f t="shared" si="8"/>
        <v>9.2165898617511607E-3</v>
      </c>
      <c r="L167" s="12">
        <f t="shared" si="8"/>
        <v>3.268117505540259E-3</v>
      </c>
      <c r="M167" s="10">
        <f t="shared" si="9"/>
        <v>3.1016122942742583E-3</v>
      </c>
      <c r="N167" s="12">
        <f t="shared" si="10"/>
        <v>6.1149775674769029E-3</v>
      </c>
      <c r="O167" s="10"/>
      <c r="P167" s="10">
        <f t="shared" si="11"/>
        <v>0.62639693497879967</v>
      </c>
    </row>
    <row r="168" spans="6:16" x14ac:dyDescent="0.25">
      <c r="F168" s="10">
        <v>-96</v>
      </c>
      <c r="G168" s="11">
        <v>43684</v>
      </c>
      <c r="H168" s="10" t="s">
        <v>0</v>
      </c>
      <c r="I168" s="12">
        <v>1.095</v>
      </c>
      <c r="J168" s="10">
        <v>40173.089999999997</v>
      </c>
      <c r="K168" s="12">
        <f t="shared" si="8"/>
        <v>0</v>
      </c>
      <c r="L168" s="12">
        <f t="shared" si="8"/>
        <v>5.7851355539854949E-3</v>
      </c>
      <c r="M168" s="10">
        <f t="shared" si="9"/>
        <v>5.5291012326731869E-3</v>
      </c>
      <c r="N168" s="12">
        <f t="shared" si="10"/>
        <v>-5.5291012326731869E-3</v>
      </c>
      <c r="O168" s="10"/>
      <c r="P168" s="10">
        <f t="shared" si="11"/>
        <v>-0.56638181041815716</v>
      </c>
    </row>
    <row r="169" spans="6:16" x14ac:dyDescent="0.25">
      <c r="F169" s="10">
        <v>-95</v>
      </c>
      <c r="G169" s="11">
        <v>43685</v>
      </c>
      <c r="H169" s="10" t="s">
        <v>0</v>
      </c>
      <c r="I169" s="12">
        <v>1.1100000000000001</v>
      </c>
      <c r="J169" s="10">
        <v>40547.79</v>
      </c>
      <c r="K169" s="12">
        <f t="shared" si="8"/>
        <v>1.3698630136986415E-2</v>
      </c>
      <c r="L169" s="12">
        <f t="shared" si="8"/>
        <v>9.3271391371687971E-3</v>
      </c>
      <c r="M169" s="10">
        <f t="shared" si="9"/>
        <v>8.9451174679393338E-3</v>
      </c>
      <c r="N169" s="12">
        <f t="shared" si="10"/>
        <v>4.7535126690470813E-3</v>
      </c>
      <c r="O169" s="10"/>
      <c r="P169" s="10">
        <f t="shared" si="11"/>
        <v>0.48693322803186745</v>
      </c>
    </row>
    <row r="170" spans="6:16" x14ac:dyDescent="0.25">
      <c r="F170" s="10">
        <v>-94</v>
      </c>
      <c r="G170" s="11">
        <v>43686</v>
      </c>
      <c r="H170" s="10" t="s">
        <v>0</v>
      </c>
      <c r="I170" s="12">
        <v>1.115</v>
      </c>
      <c r="J170" s="10">
        <v>40614.379999999997</v>
      </c>
      <c r="K170" s="12">
        <f t="shared" si="8"/>
        <v>4.5045045045044082E-3</v>
      </c>
      <c r="L170" s="12">
        <f t="shared" si="8"/>
        <v>1.6422596644600485E-3</v>
      </c>
      <c r="M170" s="10">
        <f t="shared" si="9"/>
        <v>1.5335854272959756E-3</v>
      </c>
      <c r="N170" s="12">
        <f t="shared" si="10"/>
        <v>2.9709190772084326E-3</v>
      </c>
      <c r="O170" s="10"/>
      <c r="P170" s="10">
        <f t="shared" si="11"/>
        <v>0.30433056924545049</v>
      </c>
    </row>
    <row r="171" spans="6:16" x14ac:dyDescent="0.25">
      <c r="F171" s="10">
        <v>-93</v>
      </c>
      <c r="G171" s="11">
        <v>43689</v>
      </c>
      <c r="H171" s="10" t="s">
        <v>0</v>
      </c>
      <c r="I171" s="12">
        <v>1.095</v>
      </c>
      <c r="J171" s="10">
        <v>40231.410000000003</v>
      </c>
      <c r="K171" s="12">
        <f t="shared" si="8"/>
        <v>-1.7937219730941721E-2</v>
      </c>
      <c r="L171" s="12">
        <f t="shared" si="8"/>
        <v>-9.4294188413067952E-3</v>
      </c>
      <c r="M171" s="10">
        <f t="shared" si="9"/>
        <v>-9.1442788489891121E-3</v>
      </c>
      <c r="N171" s="12">
        <f t="shared" si="10"/>
        <v>-8.792940881952609E-3</v>
      </c>
      <c r="O171" s="10"/>
      <c r="P171" s="10">
        <f t="shared" si="11"/>
        <v>-0.90071813953971658</v>
      </c>
    </row>
    <row r="172" spans="6:16" x14ac:dyDescent="0.25">
      <c r="F172" s="10">
        <v>-92</v>
      </c>
      <c r="G172" s="11">
        <v>43690</v>
      </c>
      <c r="H172" s="10" t="s">
        <v>0</v>
      </c>
      <c r="I172" s="12">
        <v>1.1000000000000001</v>
      </c>
      <c r="J172" s="10">
        <v>40397.879999999997</v>
      </c>
      <c r="K172" s="12">
        <f t="shared" si="8"/>
        <v>4.566210045662206E-3</v>
      </c>
      <c r="L172" s="12">
        <f t="shared" si="8"/>
        <v>4.1378117247194137E-3</v>
      </c>
      <c r="M172" s="10">
        <f t="shared" si="9"/>
        <v>3.9403719122877105E-3</v>
      </c>
      <c r="N172" s="12">
        <f t="shared" si="10"/>
        <v>6.2583813337449556E-4</v>
      </c>
      <c r="O172" s="10"/>
      <c r="P172" s="10">
        <f t="shared" si="11"/>
        <v>6.4108671571200815E-2</v>
      </c>
    </row>
    <row r="173" spans="6:16" x14ac:dyDescent="0.25">
      <c r="F173" s="10">
        <v>-91</v>
      </c>
      <c r="G173" s="11">
        <v>43691</v>
      </c>
      <c r="H173" s="10" t="s">
        <v>0</v>
      </c>
      <c r="I173" s="12">
        <v>1.1000000000000001</v>
      </c>
      <c r="J173" s="10">
        <v>40319.949999999997</v>
      </c>
      <c r="K173" s="12">
        <f t="shared" si="8"/>
        <v>0</v>
      </c>
      <c r="L173" s="12">
        <f t="shared" si="8"/>
        <v>-1.9290616240258225E-3</v>
      </c>
      <c r="M173" s="10">
        <f t="shared" si="9"/>
        <v>-1.9107056967279947E-3</v>
      </c>
      <c r="N173" s="12">
        <f t="shared" si="10"/>
        <v>1.9107056967279947E-3</v>
      </c>
      <c r="O173" s="10"/>
      <c r="P173" s="10">
        <f t="shared" si="11"/>
        <v>0.1957260151603113</v>
      </c>
    </row>
    <row r="174" spans="6:16" x14ac:dyDescent="0.25">
      <c r="F174" s="10">
        <v>-90</v>
      </c>
      <c r="G174" s="11">
        <v>43693</v>
      </c>
      <c r="H174" s="10" t="s">
        <v>0</v>
      </c>
      <c r="I174" s="12">
        <v>1.105</v>
      </c>
      <c r="J174" s="10">
        <v>40121.160000000003</v>
      </c>
      <c r="K174" s="12">
        <f t="shared" si="8"/>
        <v>4.5454545454544481E-3</v>
      </c>
      <c r="L174" s="12">
        <f t="shared" si="8"/>
        <v>-4.9303136536626062E-3</v>
      </c>
      <c r="M174" s="10">
        <f t="shared" si="9"/>
        <v>-4.8052046486885859E-3</v>
      </c>
      <c r="N174" s="12">
        <f t="shared" si="10"/>
        <v>9.350659194143034E-3</v>
      </c>
      <c r="O174" s="10"/>
      <c r="P174" s="10">
        <f t="shared" si="11"/>
        <v>0.95784885465397951</v>
      </c>
    </row>
    <row r="175" spans="6:16" x14ac:dyDescent="0.25">
      <c r="F175" s="10">
        <v>-89</v>
      </c>
      <c r="G175" s="11">
        <v>43696</v>
      </c>
      <c r="H175" s="10" t="s">
        <v>0</v>
      </c>
      <c r="I175" s="12">
        <v>1.095</v>
      </c>
      <c r="J175" s="10">
        <v>39955.24</v>
      </c>
      <c r="K175" s="12">
        <f t="shared" si="8"/>
        <v>-9.0497737556561163E-3</v>
      </c>
      <c r="L175" s="12">
        <f t="shared" si="8"/>
        <v>-4.1354736503133385E-3</v>
      </c>
      <c r="M175" s="10">
        <f t="shared" si="9"/>
        <v>-4.0386367183874311E-3</v>
      </c>
      <c r="N175" s="12">
        <f t="shared" si="10"/>
        <v>-5.0111370372686852E-3</v>
      </c>
      <c r="O175" s="10"/>
      <c r="P175" s="10">
        <f t="shared" si="11"/>
        <v>-0.51332336811809631</v>
      </c>
    </row>
    <row r="176" spans="6:16" x14ac:dyDescent="0.25">
      <c r="F176" s="10">
        <v>-88</v>
      </c>
      <c r="G176" s="11">
        <v>43697</v>
      </c>
      <c r="H176" s="10" t="s">
        <v>0</v>
      </c>
      <c r="I176" s="12">
        <v>1.0900000000000001</v>
      </c>
      <c r="J176" s="10">
        <v>39980.589999999997</v>
      </c>
      <c r="K176" s="12">
        <f t="shared" si="8"/>
        <v>-4.5662100456620031E-3</v>
      </c>
      <c r="L176" s="12">
        <f t="shared" si="8"/>
        <v>6.3445996069598249E-4</v>
      </c>
      <c r="M176" s="10">
        <f t="shared" si="9"/>
        <v>5.6163266973821991E-4</v>
      </c>
      <c r="N176" s="12">
        <f t="shared" si="10"/>
        <v>-5.1278427154002231E-3</v>
      </c>
      <c r="O176" s="10"/>
      <c r="P176" s="10">
        <f t="shared" si="11"/>
        <v>-0.52527828999140436</v>
      </c>
    </row>
    <row r="177" spans="6:16" x14ac:dyDescent="0.25">
      <c r="F177" s="10">
        <v>-87</v>
      </c>
      <c r="G177" s="11">
        <v>43698</v>
      </c>
      <c r="H177" s="10" t="s">
        <v>0</v>
      </c>
      <c r="I177" s="12">
        <v>1.105</v>
      </c>
      <c r="J177" s="10">
        <v>40435.89</v>
      </c>
      <c r="K177" s="12">
        <f t="shared" si="8"/>
        <v>1.3761467889908166E-2</v>
      </c>
      <c r="L177" s="12">
        <f t="shared" si="8"/>
        <v>1.1388026039635808E-2</v>
      </c>
      <c r="M177" s="10">
        <f t="shared" si="9"/>
        <v>1.0932699623784471E-2</v>
      </c>
      <c r="N177" s="12">
        <f t="shared" si="10"/>
        <v>2.8287682661236949E-3</v>
      </c>
      <c r="O177" s="10"/>
      <c r="P177" s="10">
        <f t="shared" si="11"/>
        <v>0.28976913686312861</v>
      </c>
    </row>
    <row r="178" spans="6:16" x14ac:dyDescent="0.25">
      <c r="F178" s="10">
        <v>-86</v>
      </c>
      <c r="G178" s="11">
        <v>43699</v>
      </c>
      <c r="H178" s="10" t="s">
        <v>0</v>
      </c>
      <c r="I178" s="12">
        <v>1.105</v>
      </c>
      <c r="J178" s="10">
        <v>40396.879999999997</v>
      </c>
      <c r="K178" s="12">
        <f t="shared" si="8"/>
        <v>0</v>
      </c>
      <c r="L178" s="12">
        <f t="shared" si="8"/>
        <v>-9.647370195141504E-4</v>
      </c>
      <c r="M178" s="10">
        <f t="shared" si="9"/>
        <v>-9.8068165024808428E-4</v>
      </c>
      <c r="N178" s="12">
        <f t="shared" si="10"/>
        <v>9.8068165024808428E-4</v>
      </c>
      <c r="O178" s="10"/>
      <c r="P178" s="10">
        <f t="shared" si="11"/>
        <v>0.10045760154093508</v>
      </c>
    </row>
    <row r="179" spans="6:16" x14ac:dyDescent="0.25">
      <c r="F179" s="10">
        <v>-85</v>
      </c>
      <c r="G179" s="11">
        <v>43700</v>
      </c>
      <c r="H179" s="10" t="s">
        <v>0</v>
      </c>
      <c r="I179" s="12">
        <v>1.105</v>
      </c>
      <c r="J179" s="10">
        <v>40342.07</v>
      </c>
      <c r="K179" s="12">
        <f t="shared" si="8"/>
        <v>0</v>
      </c>
      <c r="L179" s="12">
        <f t="shared" si="8"/>
        <v>-1.3567879499604345E-3</v>
      </c>
      <c r="M179" s="10">
        <f t="shared" si="9"/>
        <v>-1.3587875194273806E-3</v>
      </c>
      <c r="N179" s="12">
        <f t="shared" si="10"/>
        <v>1.3587875194273806E-3</v>
      </c>
      <c r="O179" s="10"/>
      <c r="P179" s="10">
        <f t="shared" si="11"/>
        <v>0.13918944559725441</v>
      </c>
    </row>
    <row r="180" spans="6:16" x14ac:dyDescent="0.25">
      <c r="F180" s="10">
        <v>-84</v>
      </c>
      <c r="G180" s="11">
        <v>43703</v>
      </c>
      <c r="H180" s="10" t="s">
        <v>0</v>
      </c>
      <c r="I180" s="12">
        <v>1.1000000000000001</v>
      </c>
      <c r="J180" s="10">
        <v>40237.26</v>
      </c>
      <c r="K180" s="12">
        <f t="shared" si="8"/>
        <v>-4.5248868778279576E-3</v>
      </c>
      <c r="L180" s="12">
        <f t="shared" si="8"/>
        <v>-2.5980322774710784E-3</v>
      </c>
      <c r="M180" s="10">
        <f t="shared" si="9"/>
        <v>-2.5558813887954228E-3</v>
      </c>
      <c r="N180" s="12">
        <f t="shared" si="10"/>
        <v>-1.9690054890325348E-3</v>
      </c>
      <c r="O180" s="10"/>
      <c r="P180" s="10">
        <f t="shared" si="11"/>
        <v>-0.20169804217210172</v>
      </c>
    </row>
    <row r="181" spans="6:16" x14ac:dyDescent="0.25">
      <c r="F181" s="10">
        <v>-83</v>
      </c>
      <c r="G181" s="11">
        <v>43704</v>
      </c>
      <c r="H181" s="10" t="s">
        <v>0</v>
      </c>
      <c r="I181" s="12">
        <v>1.125</v>
      </c>
      <c r="J181" s="10">
        <v>40663.980000000003</v>
      </c>
      <c r="K181" s="12">
        <f t="shared" si="8"/>
        <v>2.2727272727272645E-2</v>
      </c>
      <c r="L181" s="12">
        <f t="shared" si="8"/>
        <v>1.0605095873824438E-2</v>
      </c>
      <c r="M181" s="10">
        <f t="shared" si="9"/>
        <v>1.017761790388186E-2</v>
      </c>
      <c r="N181" s="12">
        <f t="shared" si="10"/>
        <v>1.2549654823390785E-2</v>
      </c>
      <c r="O181" s="10"/>
      <c r="P181" s="10">
        <f t="shared" si="11"/>
        <v>1.2855427889423061</v>
      </c>
    </row>
    <row r="182" spans="6:16" x14ac:dyDescent="0.25">
      <c r="F182" s="10">
        <v>-82</v>
      </c>
      <c r="G182" s="11">
        <v>43705</v>
      </c>
      <c r="H182" s="10" t="s">
        <v>0</v>
      </c>
      <c r="I182" s="12">
        <v>1.1399999999999999</v>
      </c>
      <c r="J182" s="10">
        <v>40869.040000000001</v>
      </c>
      <c r="K182" s="12">
        <f t="shared" si="8"/>
        <v>1.3333333333333246E-2</v>
      </c>
      <c r="L182" s="12">
        <f t="shared" si="8"/>
        <v>5.0427921713515908E-3</v>
      </c>
      <c r="M182" s="10">
        <f t="shared" si="9"/>
        <v>4.813162643774088E-3</v>
      </c>
      <c r="N182" s="12">
        <f t="shared" si="10"/>
        <v>8.5201706895591568E-3</v>
      </c>
      <c r="O182" s="10"/>
      <c r="P182" s="10">
        <f t="shared" si="11"/>
        <v>0.8727765141480579</v>
      </c>
    </row>
    <row r="183" spans="6:16" x14ac:dyDescent="0.25">
      <c r="F183" s="10">
        <v>-81</v>
      </c>
      <c r="G183" s="11">
        <v>43706</v>
      </c>
      <c r="H183" s="10" t="s">
        <v>0</v>
      </c>
      <c r="I183" s="12">
        <v>1.1399999999999999</v>
      </c>
      <c r="J183" s="10">
        <v>40912.85</v>
      </c>
      <c r="K183" s="12">
        <f t="shared" si="8"/>
        <v>0</v>
      </c>
      <c r="L183" s="12">
        <f t="shared" si="8"/>
        <v>1.0719605843444737E-3</v>
      </c>
      <c r="M183" s="10">
        <f t="shared" si="9"/>
        <v>9.835716085969861E-4</v>
      </c>
      <c r="N183" s="12">
        <f t="shared" si="10"/>
        <v>-9.835716085969861E-4</v>
      </c>
      <c r="O183" s="10"/>
      <c r="P183" s="10">
        <f t="shared" si="11"/>
        <v>-0.10075363877606683</v>
      </c>
    </row>
    <row r="184" spans="6:16" x14ac:dyDescent="0.25">
      <c r="F184" s="10">
        <v>-80</v>
      </c>
      <c r="G184" s="11">
        <v>43707</v>
      </c>
      <c r="H184" s="10" t="s">
        <v>0</v>
      </c>
      <c r="I184" s="12">
        <v>1.1399999999999999</v>
      </c>
      <c r="J184" s="10">
        <v>40989.65</v>
      </c>
      <c r="K184" s="12">
        <f t="shared" si="8"/>
        <v>0</v>
      </c>
      <c r="L184" s="12">
        <f t="shared" si="8"/>
        <v>1.8771608431092655E-3</v>
      </c>
      <c r="M184" s="10">
        <f t="shared" si="9"/>
        <v>1.760131285058128E-3</v>
      </c>
      <c r="N184" s="12">
        <f t="shared" si="10"/>
        <v>-1.760131285058128E-3</v>
      </c>
      <c r="O184" s="10"/>
      <c r="P184" s="10">
        <f t="shared" si="11"/>
        <v>-0.18030169856790268</v>
      </c>
    </row>
    <row r="185" spans="6:16" x14ac:dyDescent="0.25">
      <c r="F185" s="10">
        <v>-79</v>
      </c>
      <c r="G185" s="11">
        <v>43710</v>
      </c>
      <c r="H185" s="10" t="s">
        <v>0</v>
      </c>
      <c r="I185" s="12">
        <v>1.1499999999999999</v>
      </c>
      <c r="J185" s="10">
        <v>40826.86</v>
      </c>
      <c r="K185" s="12">
        <f t="shared" si="8"/>
        <v>8.7719298245614117E-3</v>
      </c>
      <c r="L185" s="12">
        <f t="shared" si="8"/>
        <v>-3.9714903640309411E-3</v>
      </c>
      <c r="M185" s="10">
        <f t="shared" si="9"/>
        <v>-3.8804862379891239E-3</v>
      </c>
      <c r="N185" s="12">
        <f t="shared" si="10"/>
        <v>1.2652416062550536E-2</v>
      </c>
      <c r="O185" s="10"/>
      <c r="P185" s="10">
        <f t="shared" si="11"/>
        <v>1.296069291212183</v>
      </c>
    </row>
    <row r="186" spans="6:16" x14ac:dyDescent="0.25">
      <c r="F186" s="10">
        <v>-78</v>
      </c>
      <c r="G186" s="11">
        <v>43711</v>
      </c>
      <c r="H186" s="10" t="s">
        <v>0</v>
      </c>
      <c r="I186" s="12">
        <v>1.135</v>
      </c>
      <c r="J186" s="10">
        <v>40518.93</v>
      </c>
      <c r="K186" s="12">
        <f t="shared" si="8"/>
        <v>-1.3043478260869481E-2</v>
      </c>
      <c r="L186" s="12">
        <f t="shared" si="8"/>
        <v>-7.5423385486907465E-3</v>
      </c>
      <c r="M186" s="10">
        <f t="shared" si="9"/>
        <v>-7.3243210862604441E-3</v>
      </c>
      <c r="N186" s="12">
        <f t="shared" si="10"/>
        <v>-5.7191571746090372E-3</v>
      </c>
      <c r="O186" s="10"/>
      <c r="P186" s="10">
        <f t="shared" si="11"/>
        <v>-0.58585047701414061</v>
      </c>
    </row>
    <row r="187" spans="6:16" x14ac:dyDescent="0.25">
      <c r="F187" s="10">
        <v>-77</v>
      </c>
      <c r="G187" s="11">
        <v>43712</v>
      </c>
      <c r="H187" s="10" t="s">
        <v>0</v>
      </c>
      <c r="I187" s="12">
        <v>1.145</v>
      </c>
      <c r="J187" s="10">
        <v>40544.53</v>
      </c>
      <c r="K187" s="12">
        <f t="shared" si="8"/>
        <v>8.8105726872246774E-3</v>
      </c>
      <c r="L187" s="12">
        <f t="shared" si="8"/>
        <v>6.3180345581678851E-4</v>
      </c>
      <c r="M187" s="10">
        <f t="shared" si="9"/>
        <v>5.5907065544792526E-4</v>
      </c>
      <c r="N187" s="12">
        <f t="shared" si="10"/>
        <v>8.2515020317767522E-3</v>
      </c>
      <c r="O187" s="10"/>
      <c r="P187" s="10">
        <f t="shared" si="11"/>
        <v>0.84525503563031967</v>
      </c>
    </row>
    <row r="188" spans="6:16" x14ac:dyDescent="0.25">
      <c r="F188" s="10">
        <v>-76</v>
      </c>
      <c r="G188" s="11">
        <v>43713</v>
      </c>
      <c r="H188" s="10" t="s">
        <v>0</v>
      </c>
      <c r="I188" s="12">
        <v>1.135</v>
      </c>
      <c r="J188" s="10">
        <v>40496.660000000003</v>
      </c>
      <c r="K188" s="12">
        <f t="shared" si="8"/>
        <v>-8.7336244541484798E-3</v>
      </c>
      <c r="L188" s="12">
        <f t="shared" si="8"/>
        <v>-1.1806771468307895E-3</v>
      </c>
      <c r="M188" s="10">
        <f t="shared" si="9"/>
        <v>-1.1889408920685361E-3</v>
      </c>
      <c r="N188" s="12">
        <f t="shared" si="10"/>
        <v>-7.5446835620799433E-3</v>
      </c>
      <c r="O188" s="10"/>
      <c r="P188" s="10">
        <f t="shared" si="11"/>
        <v>-0.77285102136879735</v>
      </c>
    </row>
    <row r="189" spans="6:16" x14ac:dyDescent="0.25">
      <c r="F189" s="10">
        <v>-75</v>
      </c>
      <c r="G189" s="11">
        <v>43714</v>
      </c>
      <c r="H189" s="10" t="s">
        <v>0</v>
      </c>
      <c r="I189" s="12">
        <v>1.1399999999999999</v>
      </c>
      <c r="J189" s="10">
        <v>40429.49</v>
      </c>
      <c r="K189" s="12">
        <f t="shared" si="8"/>
        <v>4.4052863436122407E-3</v>
      </c>
      <c r="L189" s="12">
        <f t="shared" si="8"/>
        <v>-1.6586553063883669E-3</v>
      </c>
      <c r="M189" s="10">
        <f t="shared" si="9"/>
        <v>-1.6499176005347338E-3</v>
      </c>
      <c r="N189" s="12">
        <f t="shared" si="10"/>
        <v>6.0552039441469745E-3</v>
      </c>
      <c r="O189" s="10"/>
      <c r="P189" s="10">
        <f t="shared" si="11"/>
        <v>0.62027393386664786</v>
      </c>
    </row>
    <row r="190" spans="6:16" x14ac:dyDescent="0.25">
      <c r="F190" s="10">
        <v>-74</v>
      </c>
      <c r="G190" s="11">
        <v>43717</v>
      </c>
      <c r="H190" s="10" t="s">
        <v>0</v>
      </c>
      <c r="I190" s="12">
        <v>1.135</v>
      </c>
      <c r="J190" s="10">
        <v>40254.769999999997</v>
      </c>
      <c r="K190" s="12">
        <f t="shared" si="8"/>
        <v>-4.3859649122806087E-3</v>
      </c>
      <c r="L190" s="12">
        <f t="shared" si="8"/>
        <v>-4.3215979227044709E-3</v>
      </c>
      <c r="M190" s="10">
        <f t="shared" si="9"/>
        <v>-4.2181406407673719E-3</v>
      </c>
      <c r="N190" s="12">
        <f t="shared" si="10"/>
        <v>-1.6782427151323682E-4</v>
      </c>
      <c r="O190" s="10"/>
      <c r="P190" s="10">
        <f t="shared" si="11"/>
        <v>-1.7191331960080571E-2</v>
      </c>
    </row>
    <row r="191" spans="6:16" x14ac:dyDescent="0.25">
      <c r="F191" s="10">
        <v>-73</v>
      </c>
      <c r="G191" s="11">
        <v>43718</v>
      </c>
      <c r="H191" s="10" t="s">
        <v>0</v>
      </c>
      <c r="I191" s="12">
        <v>1.1399999999999999</v>
      </c>
      <c r="J191" s="10">
        <v>41424.58</v>
      </c>
      <c r="K191" s="12">
        <f t="shared" si="8"/>
        <v>4.4052863436122407E-3</v>
      </c>
      <c r="L191" s="12">
        <f t="shared" si="8"/>
        <v>2.9060158584933042E-2</v>
      </c>
      <c r="M191" s="10">
        <f t="shared" si="9"/>
        <v>2.7976242993736637E-2</v>
      </c>
      <c r="N191" s="12">
        <f t="shared" si="10"/>
        <v>-2.3570956650124396E-2</v>
      </c>
      <c r="O191" s="10"/>
      <c r="P191" s="10">
        <f t="shared" si="11"/>
        <v>-2.4145264372978166</v>
      </c>
    </row>
    <row r="192" spans="6:16" x14ac:dyDescent="0.25">
      <c r="F192" s="10">
        <v>-72</v>
      </c>
      <c r="G192" s="11">
        <v>43719</v>
      </c>
      <c r="H192" s="10" t="s">
        <v>0</v>
      </c>
      <c r="I192" s="12">
        <v>1.1399999999999999</v>
      </c>
      <c r="J192" s="10">
        <v>41218.85</v>
      </c>
      <c r="K192" s="12">
        <f t="shared" si="8"/>
        <v>0</v>
      </c>
      <c r="L192" s="12">
        <f t="shared" si="8"/>
        <v>-4.966375036270813E-3</v>
      </c>
      <c r="M192" s="10">
        <f t="shared" si="9"/>
        <v>-4.8399833454241398E-3</v>
      </c>
      <c r="N192" s="12">
        <f t="shared" si="10"/>
        <v>4.8399833454241398E-3</v>
      </c>
      <c r="O192" s="10"/>
      <c r="P192" s="10">
        <f t="shared" si="11"/>
        <v>0.49579098197297994</v>
      </c>
    </row>
    <row r="193" spans="6:16" x14ac:dyDescent="0.25">
      <c r="F193" s="10">
        <v>-71</v>
      </c>
      <c r="G193" s="11">
        <v>43720</v>
      </c>
      <c r="H193" s="10" t="s">
        <v>0</v>
      </c>
      <c r="I193" s="12">
        <v>1.145</v>
      </c>
      <c r="J193" s="10">
        <v>41234.300000000003</v>
      </c>
      <c r="K193" s="12">
        <f t="shared" si="8"/>
        <v>4.385964912280803E-3</v>
      </c>
      <c r="L193" s="12">
        <f t="shared" si="8"/>
        <v>3.7482850686043802E-4</v>
      </c>
      <c r="M193" s="10">
        <f t="shared" si="9"/>
        <v>3.1123618067230963E-4</v>
      </c>
      <c r="N193" s="12">
        <f t="shared" si="10"/>
        <v>4.0747287316084931E-3</v>
      </c>
      <c r="O193" s="10"/>
      <c r="P193" s="10">
        <f t="shared" si="11"/>
        <v>0.41740097329625286</v>
      </c>
    </row>
    <row r="194" spans="6:16" x14ac:dyDescent="0.25">
      <c r="F194" s="10">
        <v>-70</v>
      </c>
      <c r="G194" s="11">
        <v>43721</v>
      </c>
      <c r="H194" s="10" t="s">
        <v>0</v>
      </c>
      <c r="I194" s="12">
        <v>1.145</v>
      </c>
      <c r="J194" s="10">
        <v>41194.04</v>
      </c>
      <c r="K194" s="12">
        <f t="shared" si="8"/>
        <v>0</v>
      </c>
      <c r="L194" s="12">
        <f t="shared" si="8"/>
        <v>-9.763716129533431E-4</v>
      </c>
      <c r="M194" s="10">
        <f t="shared" si="9"/>
        <v>-9.9190240684689148E-4</v>
      </c>
      <c r="N194" s="12">
        <f t="shared" si="10"/>
        <v>9.9190240684689148E-4</v>
      </c>
      <c r="O194" s="10"/>
      <c r="P194" s="10">
        <f t="shared" si="11"/>
        <v>0.10160701663920436</v>
      </c>
    </row>
    <row r="195" spans="6:16" x14ac:dyDescent="0.25">
      <c r="F195" s="10">
        <v>-69</v>
      </c>
      <c r="G195" s="11">
        <v>43724</v>
      </c>
      <c r="H195" s="10" t="s">
        <v>0</v>
      </c>
      <c r="I195" s="12">
        <v>1.1499999999999999</v>
      </c>
      <c r="J195" s="10">
        <v>41298.120000000003</v>
      </c>
      <c r="K195" s="12">
        <f t="shared" si="8"/>
        <v>4.3668122270741428E-3</v>
      </c>
      <c r="L195" s="12">
        <f t="shared" si="8"/>
        <v>2.5265790876544702E-3</v>
      </c>
      <c r="M195" s="10">
        <f t="shared" si="9"/>
        <v>2.3864500379179704E-3</v>
      </c>
      <c r="N195" s="12">
        <f t="shared" si="10"/>
        <v>1.9803621891561723E-3</v>
      </c>
      <c r="O195" s="10"/>
      <c r="P195" s="10">
        <f t="shared" si="11"/>
        <v>0.20286138285003899</v>
      </c>
    </row>
    <row r="196" spans="6:16" x14ac:dyDescent="0.25">
      <c r="F196" s="10">
        <v>-68</v>
      </c>
      <c r="G196" s="11">
        <v>43725</v>
      </c>
      <c r="H196" s="10" t="s">
        <v>0</v>
      </c>
      <c r="I196" s="12">
        <v>1.1299999999999999</v>
      </c>
      <c r="J196" s="10">
        <v>41340.1</v>
      </c>
      <c r="K196" s="12">
        <f t="shared" ref="K196:L259" si="12">(I196-I195)/I195</f>
        <v>-1.7391304347826105E-2</v>
      </c>
      <c r="L196" s="12">
        <f t="shared" si="12"/>
        <v>1.0165111632199218E-3</v>
      </c>
      <c r="M196" s="10">
        <f t="shared" si="9"/>
        <v>9.300944964628009E-4</v>
      </c>
      <c r="N196" s="12">
        <f t="shared" si="10"/>
        <v>-1.8321398844288905E-2</v>
      </c>
      <c r="O196" s="10"/>
      <c r="P196" s="10">
        <f t="shared" si="11"/>
        <v>-1.8767800787406634</v>
      </c>
    </row>
    <row r="197" spans="6:16" x14ac:dyDescent="0.25">
      <c r="F197" s="10">
        <v>-67</v>
      </c>
      <c r="G197" s="11">
        <v>43726</v>
      </c>
      <c r="H197" s="10" t="s">
        <v>0</v>
      </c>
      <c r="I197" s="12">
        <v>1.145</v>
      </c>
      <c r="J197" s="10">
        <v>41694.57</v>
      </c>
      <c r="K197" s="12">
        <f t="shared" si="12"/>
        <v>1.3274336283185952E-2</v>
      </c>
      <c r="L197" s="12">
        <f t="shared" si="12"/>
        <v>8.5744833708675389E-3</v>
      </c>
      <c r="M197" s="10">
        <f t="shared" si="9"/>
        <v>8.2192333018535745E-3</v>
      </c>
      <c r="N197" s="12">
        <f t="shared" si="10"/>
        <v>5.055102981332377E-3</v>
      </c>
      <c r="O197" s="10"/>
      <c r="P197" s="10">
        <f t="shared" si="11"/>
        <v>0.51782708580161174</v>
      </c>
    </row>
    <row r="198" spans="6:16" x14ac:dyDescent="0.25">
      <c r="F198" s="10">
        <v>-66</v>
      </c>
      <c r="G198" s="11">
        <v>43727</v>
      </c>
      <c r="H198" s="10" t="s">
        <v>0</v>
      </c>
      <c r="I198" s="12">
        <v>1.1399999999999999</v>
      </c>
      <c r="J198" s="10">
        <v>41962.18</v>
      </c>
      <c r="K198" s="12">
        <f t="shared" si="12"/>
        <v>-4.3668122270743362E-3</v>
      </c>
      <c r="L198" s="12">
        <f t="shared" si="12"/>
        <v>6.4183417648869048E-3</v>
      </c>
      <c r="M198" s="10">
        <f t="shared" si="9"/>
        <v>6.1397846060554876E-3</v>
      </c>
      <c r="N198" s="12">
        <f t="shared" si="10"/>
        <v>-1.0506596833129824E-2</v>
      </c>
      <c r="O198" s="10"/>
      <c r="P198" s="10">
        <f t="shared" si="11"/>
        <v>-1.07625906729957</v>
      </c>
    </row>
    <row r="199" spans="6:16" x14ac:dyDescent="0.25">
      <c r="F199" s="10">
        <v>-65</v>
      </c>
      <c r="G199" s="11">
        <v>43728</v>
      </c>
      <c r="H199" s="10" t="s">
        <v>0</v>
      </c>
      <c r="I199" s="12">
        <v>1.1499999999999999</v>
      </c>
      <c r="J199" s="10">
        <v>42537.52</v>
      </c>
      <c r="K199" s="12">
        <f t="shared" si="12"/>
        <v>8.7719298245614117E-3</v>
      </c>
      <c r="L199" s="12">
        <f t="shared" si="12"/>
        <v>1.371091778358504E-2</v>
      </c>
      <c r="M199" s="10">
        <f t="shared" si="9"/>
        <v>1.317296723609581E-2</v>
      </c>
      <c r="N199" s="12">
        <f t="shared" si="10"/>
        <v>-4.4010374115343986E-3</v>
      </c>
      <c r="O199" s="10"/>
      <c r="P199" s="10">
        <f t="shared" si="11"/>
        <v>-0.45082689427586198</v>
      </c>
    </row>
    <row r="200" spans="6:16" x14ac:dyDescent="0.25">
      <c r="F200" s="10">
        <v>-64</v>
      </c>
      <c r="G200" s="11">
        <v>43731</v>
      </c>
      <c r="H200" s="10" t="s">
        <v>0</v>
      </c>
      <c r="I200" s="12">
        <v>1.2</v>
      </c>
      <c r="J200" s="10">
        <v>42725.43</v>
      </c>
      <c r="K200" s="12">
        <f t="shared" si="12"/>
        <v>4.3478260869565258E-2</v>
      </c>
      <c r="L200" s="12">
        <f t="shared" si="12"/>
        <v>4.4175118812757189E-3</v>
      </c>
      <c r="M200" s="10">
        <f t="shared" si="9"/>
        <v>4.2101232700613583E-3</v>
      </c>
      <c r="N200" s="12">
        <f t="shared" si="10"/>
        <v>3.9268137599503899E-2</v>
      </c>
      <c r="O200" s="10"/>
      <c r="P200" s="10">
        <f t="shared" si="11"/>
        <v>4.0224908044599967</v>
      </c>
    </row>
    <row r="201" spans="6:16" x14ac:dyDescent="0.25">
      <c r="F201" s="10">
        <v>-63</v>
      </c>
      <c r="G201" s="11">
        <v>43732</v>
      </c>
      <c r="H201" s="10" t="s">
        <v>0</v>
      </c>
      <c r="I201" s="12">
        <v>1.17</v>
      </c>
      <c r="J201" s="10">
        <v>42321.89</v>
      </c>
      <c r="K201" s="12">
        <f t="shared" si="12"/>
        <v>-2.5000000000000022E-2</v>
      </c>
      <c r="L201" s="12">
        <f t="shared" si="12"/>
        <v>-9.4449605305318377E-3</v>
      </c>
      <c r="M201" s="10">
        <f t="shared" si="9"/>
        <v>-9.1592677278734443E-3</v>
      </c>
      <c r="N201" s="12">
        <f t="shared" si="10"/>
        <v>-1.5840732272126578E-2</v>
      </c>
      <c r="O201" s="10"/>
      <c r="P201" s="10">
        <f t="shared" si="11"/>
        <v>-1.6226692630655057</v>
      </c>
    </row>
    <row r="202" spans="6:16" x14ac:dyDescent="0.25">
      <c r="F202" s="10">
        <v>-62</v>
      </c>
      <c r="G202" s="11">
        <v>43733</v>
      </c>
      <c r="H202" s="10" t="s">
        <v>0</v>
      </c>
      <c r="I202" s="12">
        <v>1.175</v>
      </c>
      <c r="J202" s="10">
        <v>42340.36</v>
      </c>
      <c r="K202" s="12">
        <f t="shared" si="12"/>
        <v>4.2735042735043728E-3</v>
      </c>
      <c r="L202" s="12">
        <f t="shared" si="12"/>
        <v>4.3641718269201032E-4</v>
      </c>
      <c r="M202" s="10">
        <f t="shared" si="9"/>
        <v>3.7063417720401074E-4</v>
      </c>
      <c r="N202" s="12">
        <f t="shared" si="10"/>
        <v>3.9028700963003619E-3</v>
      </c>
      <c r="O202" s="10"/>
      <c r="P202" s="10">
        <f t="shared" si="11"/>
        <v>0.39979637520594935</v>
      </c>
    </row>
    <row r="203" spans="6:16" x14ac:dyDescent="0.25">
      <c r="F203" s="10">
        <v>-61</v>
      </c>
      <c r="G203" s="11">
        <v>43734</v>
      </c>
      <c r="H203" s="10" t="s">
        <v>0</v>
      </c>
      <c r="I203" s="12">
        <v>1.17</v>
      </c>
      <c r="J203" s="10">
        <v>42446.43</v>
      </c>
      <c r="K203" s="12">
        <f t="shared" si="12"/>
        <v>-4.2553191489362683E-3</v>
      </c>
      <c r="L203" s="12">
        <f t="shared" si="12"/>
        <v>2.505174731627216E-3</v>
      </c>
      <c r="M203" s="10">
        <f t="shared" si="9"/>
        <v>2.3658070244434318E-3</v>
      </c>
      <c r="N203" s="12">
        <f t="shared" si="10"/>
        <v>-6.6211261733797001E-3</v>
      </c>
      <c r="O203" s="10"/>
      <c r="P203" s="10">
        <f t="shared" si="11"/>
        <v>-0.67824502957649124</v>
      </c>
    </row>
    <row r="204" spans="6:16" x14ac:dyDescent="0.25">
      <c r="F204" s="10">
        <v>-60</v>
      </c>
      <c r="G204" s="11">
        <v>43735</v>
      </c>
      <c r="H204" s="10" t="s">
        <v>0</v>
      </c>
      <c r="I204" s="12">
        <v>1.1850000000000001</v>
      </c>
      <c r="J204" s="10">
        <v>42595.22</v>
      </c>
      <c r="K204" s="12">
        <f t="shared" si="12"/>
        <v>1.2820512820512928E-2</v>
      </c>
      <c r="L204" s="12">
        <f t="shared" si="12"/>
        <v>3.50535957912128E-3</v>
      </c>
      <c r="M204" s="10">
        <f t="shared" si="9"/>
        <v>3.3304157824719247E-3</v>
      </c>
      <c r="N204" s="12">
        <f t="shared" si="10"/>
        <v>9.4900970380410038E-3</v>
      </c>
      <c r="O204" s="10"/>
      <c r="P204" s="10">
        <f t="shared" si="11"/>
        <v>0.9721323801573738</v>
      </c>
    </row>
    <row r="205" spans="6:16" x14ac:dyDescent="0.25">
      <c r="F205" s="10">
        <v>-59</v>
      </c>
      <c r="G205" s="11">
        <v>43740</v>
      </c>
      <c r="H205" s="10" t="s">
        <v>0</v>
      </c>
      <c r="I205" s="12">
        <v>1.1599999999999999</v>
      </c>
      <c r="J205" s="10">
        <v>41620.230000000003</v>
      </c>
      <c r="K205" s="12">
        <f t="shared" si="12"/>
        <v>-2.109704641350222E-2</v>
      </c>
      <c r="L205" s="12">
        <f t="shared" si="12"/>
        <v>-2.2889657571905909E-2</v>
      </c>
      <c r="M205" s="10">
        <f t="shared" si="9"/>
        <v>-2.2125743422483649E-2</v>
      </c>
      <c r="N205" s="12">
        <f t="shared" si="10"/>
        <v>1.0286970089814287E-3</v>
      </c>
      <c r="O205" s="10"/>
      <c r="P205" s="10">
        <f t="shared" si="11"/>
        <v>0.10537612711369274</v>
      </c>
    </row>
    <row r="206" spans="6:16" x14ac:dyDescent="0.25">
      <c r="F206" s="10">
        <v>-58</v>
      </c>
      <c r="G206" s="11">
        <v>43741</v>
      </c>
      <c r="H206" s="10" t="s">
        <v>0</v>
      </c>
      <c r="I206" s="12">
        <v>1.17</v>
      </c>
      <c r="J206" s="10">
        <v>41753.199999999997</v>
      </c>
      <c r="K206" s="12">
        <f t="shared" si="12"/>
        <v>8.6206896551724223E-3</v>
      </c>
      <c r="L206" s="12">
        <f t="shared" si="12"/>
        <v>3.194840585936067E-3</v>
      </c>
      <c r="M206" s="10">
        <f t="shared" ref="M206:M269" si="13">$G$4+$G$5*L206</f>
        <v>3.0309417991266369E-3</v>
      </c>
      <c r="N206" s="12">
        <f t="shared" ref="N206:N269" si="14">K206-M206</f>
        <v>5.5897478560457854E-3</v>
      </c>
      <c r="O206" s="10"/>
      <c r="P206" s="10">
        <f t="shared" ref="P206:P269" si="15">N206/$G$7</f>
        <v>0.57259423860423209</v>
      </c>
    </row>
    <row r="207" spans="6:16" x14ac:dyDescent="0.25">
      <c r="F207" s="10">
        <v>-57</v>
      </c>
      <c r="G207" s="11">
        <v>43742</v>
      </c>
      <c r="H207" s="10" t="s">
        <v>0</v>
      </c>
      <c r="I207" s="12">
        <v>1.1599999999999999</v>
      </c>
      <c r="J207" s="10">
        <v>41787.39</v>
      </c>
      <c r="K207" s="12">
        <f t="shared" si="12"/>
        <v>-8.5470085470085548E-3</v>
      </c>
      <c r="L207" s="12">
        <f t="shared" si="12"/>
        <v>8.1885939281306182E-4</v>
      </c>
      <c r="M207" s="10">
        <f t="shared" si="13"/>
        <v>7.3947310357529714E-4</v>
      </c>
      <c r="N207" s="12">
        <f t="shared" si="14"/>
        <v>-9.2864816505838516E-3</v>
      </c>
      <c r="O207" s="10"/>
      <c r="P207" s="10">
        <f t="shared" si="15"/>
        <v>-0.95127473134177776</v>
      </c>
    </row>
    <row r="208" spans="6:16" x14ac:dyDescent="0.25">
      <c r="F208" s="10">
        <v>-56</v>
      </c>
      <c r="G208" s="11">
        <v>43745</v>
      </c>
      <c r="H208" s="10" t="s">
        <v>0</v>
      </c>
      <c r="I208" s="12">
        <v>1.18</v>
      </c>
      <c r="J208" s="10">
        <v>42054.11</v>
      </c>
      <c r="K208" s="12">
        <f t="shared" si="12"/>
        <v>1.7241379310344845E-2</v>
      </c>
      <c r="L208" s="12">
        <f t="shared" si="12"/>
        <v>6.3827867689272089E-3</v>
      </c>
      <c r="M208" s="10">
        <f t="shared" si="13"/>
        <v>6.105494284041192E-3</v>
      </c>
      <c r="N208" s="12">
        <f t="shared" si="14"/>
        <v>1.1135885026303652E-2</v>
      </c>
      <c r="O208" s="10"/>
      <c r="P208" s="10">
        <f t="shared" si="15"/>
        <v>1.1407211509413708</v>
      </c>
    </row>
    <row r="209" spans="6:16" x14ac:dyDescent="0.25">
      <c r="F209" s="10">
        <v>-55</v>
      </c>
      <c r="G209" s="11">
        <v>43746</v>
      </c>
      <c r="H209" s="10" t="s">
        <v>0</v>
      </c>
      <c r="I209" s="12">
        <v>1.17</v>
      </c>
      <c r="J209" s="10">
        <v>41850.28</v>
      </c>
      <c r="K209" s="12">
        <f t="shared" si="12"/>
        <v>-8.4745762711864493E-3</v>
      </c>
      <c r="L209" s="12">
        <f t="shared" si="12"/>
        <v>-4.8468508785467516E-3</v>
      </c>
      <c r="M209" s="10">
        <f t="shared" si="13"/>
        <v>-4.7247106039649241E-3</v>
      </c>
      <c r="N209" s="12">
        <f t="shared" si="14"/>
        <v>-3.7498656672215252E-3</v>
      </c>
      <c r="O209" s="10"/>
      <c r="P209" s="10">
        <f t="shared" si="15"/>
        <v>-0.384123136121164</v>
      </c>
    </row>
    <row r="210" spans="6:16" x14ac:dyDescent="0.25">
      <c r="F210" s="10">
        <v>-54</v>
      </c>
      <c r="G210" s="11">
        <v>43747</v>
      </c>
      <c r="H210" s="10" t="s">
        <v>0</v>
      </c>
      <c r="I210" s="12">
        <v>1.175</v>
      </c>
      <c r="J210" s="10">
        <v>41933.78</v>
      </c>
      <c r="K210" s="12">
        <f t="shared" si="12"/>
        <v>4.2735042735043728E-3</v>
      </c>
      <c r="L210" s="12">
        <f t="shared" si="12"/>
        <v>1.995207678419356E-3</v>
      </c>
      <c r="M210" s="10">
        <f t="shared" si="13"/>
        <v>1.8739792517444421E-3</v>
      </c>
      <c r="N210" s="12">
        <f t="shared" si="14"/>
        <v>2.3995250217599307E-3</v>
      </c>
      <c r="O210" s="10"/>
      <c r="P210" s="10">
        <f t="shared" si="15"/>
        <v>0.24579895877778873</v>
      </c>
    </row>
    <row r="211" spans="6:16" x14ac:dyDescent="0.25">
      <c r="F211" s="10">
        <v>-53</v>
      </c>
      <c r="G211" s="11">
        <v>43748</v>
      </c>
      <c r="H211" s="10" t="s">
        <v>0</v>
      </c>
      <c r="I211" s="12">
        <v>1.175</v>
      </c>
      <c r="J211" s="10">
        <v>41968.45</v>
      </c>
      <c r="K211" s="12">
        <f t="shared" si="12"/>
        <v>0</v>
      </c>
      <c r="L211" s="12">
        <f t="shared" si="12"/>
        <v>8.2677974654319871E-4</v>
      </c>
      <c r="M211" s="10">
        <f t="shared" si="13"/>
        <v>7.471117341683476E-4</v>
      </c>
      <c r="N211" s="12">
        <f t="shared" si="14"/>
        <v>-7.471117341683476E-4</v>
      </c>
      <c r="O211" s="10"/>
      <c r="P211" s="10">
        <f t="shared" si="15"/>
        <v>-7.6531515480741996E-2</v>
      </c>
    </row>
    <row r="212" spans="6:16" x14ac:dyDescent="0.25">
      <c r="F212" s="10">
        <v>-52</v>
      </c>
      <c r="G212" s="11">
        <v>43749</v>
      </c>
      <c r="H212" s="10" t="s">
        <v>0</v>
      </c>
      <c r="I212" s="12">
        <v>1.19</v>
      </c>
      <c r="J212" s="10">
        <v>42036</v>
      </c>
      <c r="K212" s="12">
        <f t="shared" si="12"/>
        <v>1.2765957446808427E-2</v>
      </c>
      <c r="L212" s="12">
        <f t="shared" si="12"/>
        <v>1.6095424062600101E-3</v>
      </c>
      <c r="M212" s="10">
        <f t="shared" si="13"/>
        <v>1.5020319060868631E-3</v>
      </c>
      <c r="N212" s="12">
        <f t="shared" si="14"/>
        <v>1.1263925540721564E-2</v>
      </c>
      <c r="O212" s="10"/>
      <c r="P212" s="10">
        <f t="shared" si="15"/>
        <v>1.1538371738375239</v>
      </c>
    </row>
    <row r="213" spans="6:16" x14ac:dyDescent="0.25">
      <c r="F213" s="10">
        <v>-51</v>
      </c>
      <c r="G213" s="11">
        <v>43752</v>
      </c>
      <c r="H213" s="10" t="s">
        <v>0</v>
      </c>
      <c r="I213" s="12">
        <v>1.18</v>
      </c>
      <c r="J213" s="10">
        <v>41894.61</v>
      </c>
      <c r="K213" s="12">
        <f t="shared" si="12"/>
        <v>-8.4033613445378234E-3</v>
      </c>
      <c r="L213" s="12">
        <f t="shared" si="12"/>
        <v>-3.3635455324007853E-3</v>
      </c>
      <c r="M213" s="10">
        <f t="shared" si="13"/>
        <v>-3.2941657088810419E-3</v>
      </c>
      <c r="N213" s="12">
        <f t="shared" si="14"/>
        <v>-5.1091956356567811E-3</v>
      </c>
      <c r="O213" s="10"/>
      <c r="P213" s="10">
        <f t="shared" si="15"/>
        <v>-0.52336814829935285</v>
      </c>
    </row>
    <row r="214" spans="6:16" x14ac:dyDescent="0.25">
      <c r="F214" s="10">
        <v>-50</v>
      </c>
      <c r="G214" s="11">
        <v>43753</v>
      </c>
      <c r="H214" s="10" t="s">
        <v>0</v>
      </c>
      <c r="I214" s="12">
        <v>1.19</v>
      </c>
      <c r="J214" s="10">
        <v>41962.71</v>
      </c>
      <c r="K214" s="12">
        <f t="shared" si="12"/>
        <v>8.4745762711864493E-3</v>
      </c>
      <c r="L214" s="12">
        <f t="shared" si="12"/>
        <v>1.6255074340111662E-3</v>
      </c>
      <c r="M214" s="10">
        <f t="shared" si="13"/>
        <v>1.5174290655514538E-3</v>
      </c>
      <c r="N214" s="12">
        <f t="shared" si="14"/>
        <v>6.9571472056349955E-3</v>
      </c>
      <c r="O214" s="10"/>
      <c r="P214" s="10">
        <f t="shared" si="15"/>
        <v>0.71266584999169624</v>
      </c>
    </row>
    <row r="215" spans="6:16" x14ac:dyDescent="0.25">
      <c r="F215" s="10">
        <v>-49</v>
      </c>
      <c r="G215" s="11">
        <v>43754</v>
      </c>
      <c r="H215" s="10" t="s">
        <v>0</v>
      </c>
      <c r="I215" s="12">
        <v>1.18</v>
      </c>
      <c r="J215" s="10">
        <v>41901.14</v>
      </c>
      <c r="K215" s="12">
        <f t="shared" si="12"/>
        <v>-8.4033613445378234E-3</v>
      </c>
      <c r="L215" s="12">
        <f t="shared" si="12"/>
        <v>-1.4672550938678581E-3</v>
      </c>
      <c r="M215" s="10">
        <f t="shared" si="13"/>
        <v>-1.4653254006545078E-3</v>
      </c>
      <c r="N215" s="12">
        <f t="shared" si="14"/>
        <v>-6.9380359438833156E-3</v>
      </c>
      <c r="O215" s="10"/>
      <c r="P215" s="10">
        <f t="shared" si="15"/>
        <v>-0.71070815911667162</v>
      </c>
    </row>
    <row r="216" spans="6:16" x14ac:dyDescent="0.25">
      <c r="F216" s="10">
        <v>-48</v>
      </c>
      <c r="G216" s="11">
        <v>43755</v>
      </c>
      <c r="H216" s="10" t="s">
        <v>0</v>
      </c>
      <c r="I216" s="12">
        <v>1.1950000000000001</v>
      </c>
      <c r="J216" s="10">
        <v>42155.17</v>
      </c>
      <c r="K216" s="12">
        <f t="shared" si="12"/>
        <v>1.2711864406779768E-2</v>
      </c>
      <c r="L216" s="12">
        <f t="shared" si="12"/>
        <v>6.0626035473020264E-3</v>
      </c>
      <c r="M216" s="10">
        <f t="shared" si="13"/>
        <v>5.7966998241698511E-3</v>
      </c>
      <c r="N216" s="12">
        <f t="shared" si="14"/>
        <v>6.9151645826099166E-3</v>
      </c>
      <c r="O216" s="10"/>
      <c r="P216" s="10">
        <f t="shared" si="15"/>
        <v>0.7083652967852303</v>
      </c>
    </row>
    <row r="217" spans="6:16" x14ac:dyDescent="0.25">
      <c r="F217" s="10">
        <v>-47</v>
      </c>
      <c r="G217" s="11">
        <v>43756</v>
      </c>
      <c r="H217" s="10" t="s">
        <v>0</v>
      </c>
      <c r="I217" s="12">
        <v>1.1950000000000001</v>
      </c>
      <c r="J217" s="10">
        <v>42145.33</v>
      </c>
      <c r="K217" s="12">
        <f t="shared" si="12"/>
        <v>0</v>
      </c>
      <c r="L217" s="12">
        <f t="shared" si="12"/>
        <v>-2.3342332624910558E-4</v>
      </c>
      <c r="M217" s="10">
        <f t="shared" si="13"/>
        <v>-2.7538043002157828E-4</v>
      </c>
      <c r="N217" s="12">
        <f t="shared" si="14"/>
        <v>2.7538043002157828E-4</v>
      </c>
      <c r="O217" s="10"/>
      <c r="P217" s="10">
        <f t="shared" si="15"/>
        <v>2.8209009013557922E-2</v>
      </c>
    </row>
    <row r="218" spans="6:16" x14ac:dyDescent="0.25">
      <c r="F218" s="10">
        <v>-46</v>
      </c>
      <c r="G218" s="11">
        <v>43759</v>
      </c>
      <c r="H218" s="10" t="s">
        <v>0</v>
      </c>
      <c r="I218" s="12">
        <v>1.1950000000000001</v>
      </c>
      <c r="J218" s="10">
        <v>42181.760000000002</v>
      </c>
      <c r="K218" s="12">
        <f t="shared" si="12"/>
        <v>0</v>
      </c>
      <c r="L218" s="12">
        <f t="shared" si="12"/>
        <v>8.6438995732149423E-4</v>
      </c>
      <c r="M218" s="10">
        <f t="shared" si="13"/>
        <v>7.8338416800789029E-4</v>
      </c>
      <c r="N218" s="12">
        <f t="shared" si="14"/>
        <v>-7.8338416800789029E-4</v>
      </c>
      <c r="O218" s="10"/>
      <c r="P218" s="10">
        <f t="shared" si="15"/>
        <v>-8.0247136859658313E-2</v>
      </c>
    </row>
    <row r="219" spans="6:16" x14ac:dyDescent="0.25">
      <c r="F219" s="10">
        <v>-45</v>
      </c>
      <c r="G219" s="11">
        <v>43760</v>
      </c>
      <c r="H219" s="10" t="s">
        <v>0</v>
      </c>
      <c r="I219" s="12">
        <v>1.18</v>
      </c>
      <c r="J219" s="10">
        <v>42116.37</v>
      </c>
      <c r="K219" s="12">
        <f t="shared" si="12"/>
        <v>-1.2552301255230229E-2</v>
      </c>
      <c r="L219" s="12">
        <f t="shared" si="12"/>
        <v>-1.5501961037187499E-3</v>
      </c>
      <c r="M219" s="10">
        <f t="shared" si="13"/>
        <v>-1.5453162390503799E-3</v>
      </c>
      <c r="N219" s="12">
        <f t="shared" si="14"/>
        <v>-1.100698501617985E-2</v>
      </c>
      <c r="O219" s="10"/>
      <c r="P219" s="10">
        <f t="shared" si="15"/>
        <v>-1.1275170843083675</v>
      </c>
    </row>
    <row r="220" spans="6:16" x14ac:dyDescent="0.25">
      <c r="F220" s="10">
        <v>-44</v>
      </c>
      <c r="G220" s="11">
        <v>43761</v>
      </c>
      <c r="H220" s="10" t="s">
        <v>0</v>
      </c>
      <c r="I220" s="12">
        <v>1.18</v>
      </c>
      <c r="J220" s="10">
        <v>42332.29</v>
      </c>
      <c r="K220" s="12">
        <f t="shared" si="12"/>
        <v>0</v>
      </c>
      <c r="L220" s="12">
        <f t="shared" si="12"/>
        <v>5.1267476280600216E-3</v>
      </c>
      <c r="M220" s="10">
        <f t="shared" si="13"/>
        <v>4.8941318456452599E-3</v>
      </c>
      <c r="N220" s="12">
        <f t="shared" si="14"/>
        <v>-4.8941318456452599E-3</v>
      </c>
      <c r="O220" s="10"/>
      <c r="P220" s="10">
        <f t="shared" si="15"/>
        <v>-0.50133776512924322</v>
      </c>
    </row>
    <row r="221" spans="6:16" x14ac:dyDescent="0.25">
      <c r="F221" s="10">
        <v>-43</v>
      </c>
      <c r="G221" s="11">
        <v>43762</v>
      </c>
      <c r="H221" s="10" t="s">
        <v>0</v>
      </c>
      <c r="I221" s="12">
        <v>1.175</v>
      </c>
      <c r="J221" s="10">
        <v>42290.25</v>
      </c>
      <c r="K221" s="12">
        <f t="shared" si="12"/>
        <v>-4.2372881355931301E-3</v>
      </c>
      <c r="L221" s="12">
        <f t="shared" si="12"/>
        <v>-9.9309534164111779E-4</v>
      </c>
      <c r="M221" s="10">
        <f t="shared" si="13"/>
        <v>-1.0080312806241116E-3</v>
      </c>
      <c r="N221" s="12">
        <f t="shared" si="14"/>
        <v>-3.2292568549690186E-3</v>
      </c>
      <c r="O221" s="10"/>
      <c r="P221" s="10">
        <f t="shared" si="15"/>
        <v>-0.33079378851204783</v>
      </c>
    </row>
    <row r="222" spans="6:16" x14ac:dyDescent="0.25">
      <c r="F222" s="10">
        <v>-42</v>
      </c>
      <c r="G222" s="11">
        <v>43763</v>
      </c>
      <c r="H222" s="10" t="s">
        <v>0</v>
      </c>
      <c r="I222" s="12">
        <v>1.18</v>
      </c>
      <c r="J222" s="10">
        <v>42612.18</v>
      </c>
      <c r="K222" s="12">
        <f t="shared" si="12"/>
        <v>4.2553191489360792E-3</v>
      </c>
      <c r="L222" s="12">
        <f t="shared" si="12"/>
        <v>7.6123929274478225E-3</v>
      </c>
      <c r="M222" s="10">
        <f t="shared" si="13"/>
        <v>7.2913639484401965E-3</v>
      </c>
      <c r="N222" s="12">
        <f t="shared" si="14"/>
        <v>-3.0360447995041173E-3</v>
      </c>
      <c r="O222" s="10"/>
      <c r="P222" s="10">
        <f t="shared" si="15"/>
        <v>-0.31100182067428112</v>
      </c>
    </row>
    <row r="223" spans="6:16" x14ac:dyDescent="0.25">
      <c r="F223" s="10">
        <v>-41</v>
      </c>
      <c r="G223" s="11">
        <v>43766</v>
      </c>
      <c r="H223" s="10" t="s">
        <v>0</v>
      </c>
      <c r="I223" s="12">
        <v>1.18</v>
      </c>
      <c r="J223" s="10">
        <v>42538.78</v>
      </c>
      <c r="K223" s="12">
        <f t="shared" si="12"/>
        <v>0</v>
      </c>
      <c r="L223" s="12">
        <f t="shared" si="12"/>
        <v>-1.72251220191038E-3</v>
      </c>
      <c r="M223" s="10">
        <f t="shared" si="13"/>
        <v>-1.7115031372836394E-3</v>
      </c>
      <c r="N223" s="12">
        <f t="shared" si="14"/>
        <v>1.7115031372836394E-3</v>
      </c>
      <c r="O223" s="10"/>
      <c r="P223" s="10">
        <f t="shared" si="15"/>
        <v>0.1753204010269856</v>
      </c>
    </row>
    <row r="224" spans="6:16" x14ac:dyDescent="0.25">
      <c r="F224" s="10">
        <v>-40</v>
      </c>
      <c r="G224" s="11">
        <v>43767</v>
      </c>
      <c r="H224" s="10" t="s">
        <v>0</v>
      </c>
      <c r="I224" s="12">
        <v>1.175</v>
      </c>
      <c r="J224" s="10">
        <v>42559.05</v>
      </c>
      <c r="K224" s="12">
        <f t="shared" si="12"/>
        <v>-4.2372881355931301E-3</v>
      </c>
      <c r="L224" s="12">
        <f t="shared" si="12"/>
        <v>4.7650637841527364E-4</v>
      </c>
      <c r="M224" s="10">
        <f t="shared" si="13"/>
        <v>4.0929741969750161E-4</v>
      </c>
      <c r="N224" s="12">
        <f t="shared" si="14"/>
        <v>-4.646585555290632E-3</v>
      </c>
      <c r="O224" s="10"/>
      <c r="P224" s="10">
        <f t="shared" si="15"/>
        <v>-0.47597998812475761</v>
      </c>
    </row>
    <row r="225" spans="6:16" x14ac:dyDescent="0.25">
      <c r="F225" s="10">
        <v>-39</v>
      </c>
      <c r="G225" s="11">
        <v>43768</v>
      </c>
      <c r="H225" s="10" t="s">
        <v>0</v>
      </c>
      <c r="I225" s="12">
        <v>1.165</v>
      </c>
      <c r="J225" s="10">
        <v>42387.57</v>
      </c>
      <c r="K225" s="12">
        <f t="shared" si="12"/>
        <v>-8.5106382978723475E-3</v>
      </c>
      <c r="L225" s="12">
        <f t="shared" si="12"/>
        <v>-4.0292252764101448E-3</v>
      </c>
      <c r="M225" s="10">
        <f t="shared" si="13"/>
        <v>-3.93616754756357E-3</v>
      </c>
      <c r="N225" s="12">
        <f t="shared" si="14"/>
        <v>-4.5744707503087775E-3</v>
      </c>
      <c r="O225" s="10"/>
      <c r="P225" s="10">
        <f t="shared" si="15"/>
        <v>-0.46859279948689875</v>
      </c>
    </row>
    <row r="226" spans="6:16" x14ac:dyDescent="0.25">
      <c r="F226" s="10">
        <v>-38</v>
      </c>
      <c r="G226" s="11">
        <v>43769</v>
      </c>
      <c r="H226" s="10" t="s">
        <v>0</v>
      </c>
      <c r="I226" s="12">
        <v>1.155</v>
      </c>
      <c r="J226" s="10">
        <v>42226.3</v>
      </c>
      <c r="K226" s="12">
        <f t="shared" si="12"/>
        <v>-8.5836909871244704E-3</v>
      </c>
      <c r="L226" s="12">
        <f t="shared" si="12"/>
        <v>-3.804653109390248E-3</v>
      </c>
      <c r="M226" s="10">
        <f t="shared" si="13"/>
        <v>-3.7195833035015089E-3</v>
      </c>
      <c r="N226" s="12">
        <f t="shared" si="14"/>
        <v>-4.8641076836229615E-3</v>
      </c>
      <c r="O226" s="10"/>
      <c r="P226" s="10">
        <f t="shared" si="15"/>
        <v>-0.4982621948824934</v>
      </c>
    </row>
    <row r="227" spans="6:16" x14ac:dyDescent="0.25">
      <c r="F227" s="10">
        <v>-37</v>
      </c>
      <c r="G227" s="11">
        <v>43770</v>
      </c>
      <c r="H227" s="10" t="s">
        <v>0</v>
      </c>
      <c r="I227" s="12">
        <v>1.175</v>
      </c>
      <c r="J227" s="10">
        <v>42456.65</v>
      </c>
      <c r="K227" s="12">
        <f t="shared" si="12"/>
        <v>1.731601731601733E-2</v>
      </c>
      <c r="L227" s="12">
        <f t="shared" si="12"/>
        <v>5.4551310439228283E-3</v>
      </c>
      <c r="M227" s="10">
        <f t="shared" si="13"/>
        <v>5.2108348228261415E-3</v>
      </c>
      <c r="N227" s="12">
        <f t="shared" si="14"/>
        <v>1.2105182493191188E-2</v>
      </c>
      <c r="O227" s="10"/>
      <c r="P227" s="10">
        <f t="shared" si="15"/>
        <v>1.2400125965176119</v>
      </c>
    </row>
    <row r="228" spans="6:16" x14ac:dyDescent="0.25">
      <c r="F228" s="10">
        <v>-36</v>
      </c>
      <c r="G228" s="11">
        <v>43773</v>
      </c>
      <c r="H228" s="10" t="s">
        <v>0</v>
      </c>
      <c r="I228" s="12">
        <v>1.18</v>
      </c>
      <c r="J228" s="10">
        <v>42520.32</v>
      </c>
      <c r="K228" s="12">
        <f t="shared" si="12"/>
        <v>4.2553191489360792E-3</v>
      </c>
      <c r="L228" s="12">
        <f t="shared" si="12"/>
        <v>1.4996472872918201E-3</v>
      </c>
      <c r="M228" s="10">
        <f t="shared" si="13"/>
        <v>1.3960457031495827E-3</v>
      </c>
      <c r="N228" s="12">
        <f t="shared" si="14"/>
        <v>2.8592734457864965E-3</v>
      </c>
      <c r="O228" s="10"/>
      <c r="P228" s="10">
        <f t="shared" si="15"/>
        <v>0.29289398087619356</v>
      </c>
    </row>
    <row r="229" spans="6:16" x14ac:dyDescent="0.25">
      <c r="F229" s="10">
        <v>-35</v>
      </c>
      <c r="G229" s="11">
        <v>43774</v>
      </c>
      <c r="H229" s="10" t="s">
        <v>0</v>
      </c>
      <c r="I229" s="12">
        <v>1.175</v>
      </c>
      <c r="J229" s="10">
        <v>42618.9</v>
      </c>
      <c r="K229" s="12">
        <f t="shared" si="12"/>
        <v>-4.2372881355931301E-3</v>
      </c>
      <c r="L229" s="12">
        <f t="shared" si="12"/>
        <v>2.3184209338029853E-3</v>
      </c>
      <c r="M229" s="10">
        <f t="shared" si="13"/>
        <v>2.1856959685444327E-3</v>
      </c>
      <c r="N229" s="12">
        <f t="shared" si="14"/>
        <v>-6.4229841041375628E-3</v>
      </c>
      <c r="O229" s="10"/>
      <c r="P229" s="10">
        <f t="shared" si="15"/>
        <v>-0.65794804835390219</v>
      </c>
    </row>
    <row r="230" spans="6:16" x14ac:dyDescent="0.25">
      <c r="F230" s="10">
        <v>-34</v>
      </c>
      <c r="G230" s="11">
        <v>43775</v>
      </c>
      <c r="H230" s="10" t="s">
        <v>0</v>
      </c>
      <c r="I230" s="12">
        <v>1.17</v>
      </c>
      <c r="J230" s="10">
        <v>42561.37</v>
      </c>
      <c r="K230" s="12">
        <f t="shared" si="12"/>
        <v>-4.2553191489362683E-3</v>
      </c>
      <c r="L230" s="12">
        <f t="shared" si="12"/>
        <v>-1.3498705973171254E-3</v>
      </c>
      <c r="M230" s="10">
        <f t="shared" si="13"/>
        <v>-1.3521162136594265E-3</v>
      </c>
      <c r="N230" s="12">
        <f t="shared" si="14"/>
        <v>-2.9032029352768418E-3</v>
      </c>
      <c r="O230" s="10"/>
      <c r="P230" s="10">
        <f t="shared" si="15"/>
        <v>-0.29739396428059539</v>
      </c>
    </row>
    <row r="231" spans="6:16" x14ac:dyDescent="0.25">
      <c r="F231" s="10">
        <v>-33</v>
      </c>
      <c r="G231" s="11">
        <v>43776</v>
      </c>
      <c r="H231" s="10" t="s">
        <v>0</v>
      </c>
      <c r="I231" s="12">
        <v>1.175</v>
      </c>
      <c r="J231" s="10">
        <v>42828.92</v>
      </c>
      <c r="K231" s="12">
        <f t="shared" si="12"/>
        <v>4.2735042735043728E-3</v>
      </c>
      <c r="L231" s="12">
        <f t="shared" si="12"/>
        <v>6.2862168205580701E-3</v>
      </c>
      <c r="M231" s="10">
        <f t="shared" si="13"/>
        <v>6.0123592818537254E-3</v>
      </c>
      <c r="N231" s="12">
        <f t="shared" si="14"/>
        <v>-1.7388550083493525E-3</v>
      </c>
      <c r="O231" s="10"/>
      <c r="P231" s="10">
        <f t="shared" si="15"/>
        <v>-0.17812223112569636</v>
      </c>
    </row>
    <row r="232" spans="6:16" x14ac:dyDescent="0.25">
      <c r="F232" s="10">
        <v>-32</v>
      </c>
      <c r="G232" s="11">
        <v>43780</v>
      </c>
      <c r="H232" s="10" t="s">
        <v>0</v>
      </c>
      <c r="I232" s="12">
        <v>1.19</v>
      </c>
      <c r="J232" s="10">
        <v>43034.77</v>
      </c>
      <c r="K232" s="12">
        <f t="shared" si="12"/>
        <v>1.2765957446808427E-2</v>
      </c>
      <c r="L232" s="12">
        <f t="shared" si="12"/>
        <v>4.8063317963655998E-3</v>
      </c>
      <c r="M232" s="10">
        <f t="shared" si="13"/>
        <v>4.5851130495319177E-3</v>
      </c>
      <c r="N232" s="12">
        <f t="shared" si="14"/>
        <v>8.1808443972765099E-3</v>
      </c>
      <c r="O232" s="10"/>
      <c r="P232" s="10">
        <f t="shared" si="15"/>
        <v>0.83801711444493321</v>
      </c>
    </row>
    <row r="233" spans="6:16" x14ac:dyDescent="0.25">
      <c r="F233" s="10">
        <v>-31</v>
      </c>
      <c r="G233" s="11">
        <v>43781</v>
      </c>
      <c r="H233" s="10" t="s">
        <v>0</v>
      </c>
      <c r="I233" s="12">
        <v>1.175</v>
      </c>
      <c r="J233" s="10">
        <v>42784.82</v>
      </c>
      <c r="K233" s="12">
        <f t="shared" si="12"/>
        <v>-1.2605042016806641E-2</v>
      </c>
      <c r="L233" s="12">
        <f t="shared" si="12"/>
        <v>-5.8080942456529248E-3</v>
      </c>
      <c r="M233" s="10">
        <f t="shared" si="13"/>
        <v>-5.6517630111580005E-3</v>
      </c>
      <c r="N233" s="12">
        <f t="shared" si="14"/>
        <v>-6.953279005648641E-3</v>
      </c>
      <c r="O233" s="10"/>
      <c r="P233" s="10">
        <f t="shared" si="15"/>
        <v>-0.71226960510140835</v>
      </c>
    </row>
    <row r="234" spans="6:16" x14ac:dyDescent="0.25">
      <c r="F234" s="10">
        <v>-30</v>
      </c>
      <c r="G234" s="11">
        <v>43782</v>
      </c>
      <c r="H234" s="10" t="s">
        <v>0</v>
      </c>
      <c r="I234" s="12">
        <v>1.1850000000000001</v>
      </c>
      <c r="J234" s="10">
        <v>42950.48</v>
      </c>
      <c r="K234" s="12">
        <f t="shared" si="12"/>
        <v>8.5106382978723475E-3</v>
      </c>
      <c r="L234" s="12">
        <f t="shared" si="12"/>
        <v>3.8719340177194505E-3</v>
      </c>
      <c r="M234" s="10">
        <f t="shared" si="13"/>
        <v>3.6839513462500711E-3</v>
      </c>
      <c r="N234" s="12">
        <f t="shared" si="14"/>
        <v>4.8266869516222759E-3</v>
      </c>
      <c r="O234" s="10"/>
      <c r="P234" s="10">
        <f t="shared" si="15"/>
        <v>0.49442894585234787</v>
      </c>
    </row>
    <row r="235" spans="6:16" x14ac:dyDescent="0.25">
      <c r="F235" s="10">
        <v>-29</v>
      </c>
      <c r="G235" s="11">
        <v>43783</v>
      </c>
      <c r="H235" s="10" t="s">
        <v>0</v>
      </c>
      <c r="I235" s="12">
        <v>1.18</v>
      </c>
      <c r="J235" s="10">
        <v>42929.21</v>
      </c>
      <c r="K235" s="12">
        <f t="shared" si="12"/>
        <v>-4.2194092827005196E-3</v>
      </c>
      <c r="L235" s="12">
        <f t="shared" si="12"/>
        <v>-4.952214736599934E-4</v>
      </c>
      <c r="M235" s="10">
        <f t="shared" si="13"/>
        <v>-5.2786654442422173E-4</v>
      </c>
      <c r="N235" s="12">
        <f t="shared" si="14"/>
        <v>-3.6915427382762976E-3</v>
      </c>
      <c r="O235" s="10"/>
      <c r="P235" s="10">
        <f t="shared" si="15"/>
        <v>-0.37814873907274593</v>
      </c>
    </row>
    <row r="236" spans="6:16" x14ac:dyDescent="0.25">
      <c r="F236" s="10">
        <v>-28</v>
      </c>
      <c r="G236" s="11">
        <v>43784</v>
      </c>
      <c r="H236" s="10" t="s">
        <v>0</v>
      </c>
      <c r="I236" s="12">
        <v>1.1850000000000001</v>
      </c>
      <c r="J236" s="10">
        <v>43380.98</v>
      </c>
      <c r="K236" s="12">
        <f t="shared" si="12"/>
        <v>4.2372881355933183E-3</v>
      </c>
      <c r="L236" s="12">
        <f t="shared" si="12"/>
        <v>1.0523603858538372E-2</v>
      </c>
      <c r="M236" s="10">
        <f t="shared" si="13"/>
        <v>1.0099024520017586E-2</v>
      </c>
      <c r="N236" s="12">
        <f t="shared" si="14"/>
        <v>-5.8617363844242678E-3</v>
      </c>
      <c r="O236" s="10"/>
      <c r="P236" s="10">
        <f t="shared" si="15"/>
        <v>-0.60045579306549779</v>
      </c>
    </row>
    <row r="237" spans="6:16" x14ac:dyDescent="0.25">
      <c r="F237" s="10">
        <v>-27</v>
      </c>
      <c r="G237" s="11">
        <v>43787</v>
      </c>
      <c r="H237" s="10" t="s">
        <v>0</v>
      </c>
      <c r="I237" s="12">
        <v>1.18</v>
      </c>
      <c r="J237" s="10">
        <v>43763.6</v>
      </c>
      <c r="K237" s="12">
        <f t="shared" si="12"/>
        <v>-4.2194092827005196E-3</v>
      </c>
      <c r="L237" s="12">
        <f t="shared" si="12"/>
        <v>8.8199943846357393E-3</v>
      </c>
      <c r="M237" s="10">
        <f t="shared" si="13"/>
        <v>8.4560116080502866E-3</v>
      </c>
      <c r="N237" s="12">
        <f t="shared" si="14"/>
        <v>-1.2675420890750806E-2</v>
      </c>
      <c r="O237" s="10"/>
      <c r="P237" s="10">
        <f t="shared" si="15"/>
        <v>-1.2984258254292511</v>
      </c>
    </row>
    <row r="238" spans="6:16" x14ac:dyDescent="0.25">
      <c r="F238" s="10">
        <v>-26</v>
      </c>
      <c r="G238" s="11">
        <v>43788</v>
      </c>
      <c r="H238" s="10" t="s">
        <v>0</v>
      </c>
      <c r="I238" s="12">
        <v>1.175</v>
      </c>
      <c r="J238" s="10">
        <v>44021</v>
      </c>
      <c r="K238" s="12">
        <f t="shared" si="12"/>
        <v>-4.2372881355931301E-3</v>
      </c>
      <c r="L238" s="12">
        <f t="shared" si="12"/>
        <v>5.8816002339844402E-3</v>
      </c>
      <c r="M238" s="10">
        <f t="shared" si="13"/>
        <v>5.622134710835283E-3</v>
      </c>
      <c r="N238" s="12">
        <f t="shared" si="14"/>
        <v>-9.8594228464284131E-3</v>
      </c>
      <c r="O238" s="10"/>
      <c r="P238" s="10">
        <f t="shared" si="15"/>
        <v>-1.009964825465574</v>
      </c>
    </row>
    <row r="239" spans="6:16" x14ac:dyDescent="0.25">
      <c r="F239" s="10">
        <v>-25</v>
      </c>
      <c r="G239" s="11">
        <v>43789</v>
      </c>
      <c r="H239" s="10" t="s">
        <v>0</v>
      </c>
      <c r="I239" s="12">
        <v>1.19</v>
      </c>
      <c r="J239" s="10">
        <v>44590.15</v>
      </c>
      <c r="K239" s="12">
        <f t="shared" si="12"/>
        <v>1.2765957446808427E-2</v>
      </c>
      <c r="L239" s="12">
        <f t="shared" si="12"/>
        <v>1.2929056586629142E-2</v>
      </c>
      <c r="M239" s="10">
        <f t="shared" si="13"/>
        <v>1.2418916462345437E-2</v>
      </c>
      <c r="N239" s="12">
        <f t="shared" si="14"/>
        <v>3.4704098446299014E-4</v>
      </c>
      <c r="O239" s="10"/>
      <c r="P239" s="10">
        <f t="shared" si="15"/>
        <v>3.5549665813301996E-2</v>
      </c>
    </row>
    <row r="240" spans="6:16" x14ac:dyDescent="0.25">
      <c r="F240" s="10">
        <v>-24</v>
      </c>
      <c r="G240" s="11">
        <v>43790</v>
      </c>
      <c r="H240" s="10" t="s">
        <v>0</v>
      </c>
      <c r="I240" s="12">
        <v>1.175</v>
      </c>
      <c r="J240" s="10">
        <v>44809.75</v>
      </c>
      <c r="K240" s="12">
        <f t="shared" si="12"/>
        <v>-1.2605042016806641E-2</v>
      </c>
      <c r="L240" s="12">
        <f t="shared" si="12"/>
        <v>4.9248544801934625E-3</v>
      </c>
      <c r="M240" s="10">
        <f t="shared" si="13"/>
        <v>4.6994199390352374E-3</v>
      </c>
      <c r="N240" s="12">
        <f t="shared" si="14"/>
        <v>-1.7304461955841878E-2</v>
      </c>
      <c r="O240" s="10"/>
      <c r="P240" s="10">
        <f t="shared" si="15"/>
        <v>-1.7726086172821498</v>
      </c>
    </row>
    <row r="241" spans="6:16" x14ac:dyDescent="0.25">
      <c r="F241" s="10">
        <v>-23</v>
      </c>
      <c r="G241" s="11">
        <v>43791</v>
      </c>
      <c r="H241" s="10" t="s">
        <v>0</v>
      </c>
      <c r="I241" s="12">
        <v>1.175</v>
      </c>
      <c r="J241" s="10">
        <v>45938.16</v>
      </c>
      <c r="K241" s="12">
        <f t="shared" si="12"/>
        <v>0</v>
      </c>
      <c r="L241" s="12">
        <f t="shared" si="12"/>
        <v>2.5182242703875909E-2</v>
      </c>
      <c r="M241" s="10">
        <f t="shared" si="13"/>
        <v>2.4236262697956673E-2</v>
      </c>
      <c r="N241" s="12">
        <f t="shared" si="14"/>
        <v>-2.4236262697956673E-2</v>
      </c>
      <c r="O241" s="10"/>
      <c r="P241" s="10">
        <f t="shared" si="15"/>
        <v>-2.4826780641167767</v>
      </c>
    </row>
    <row r="242" spans="6:16" x14ac:dyDescent="0.25">
      <c r="F242" s="10">
        <v>-22</v>
      </c>
      <c r="G242" s="11">
        <v>43794</v>
      </c>
      <c r="H242" s="10" t="s">
        <v>0</v>
      </c>
      <c r="I242" s="12">
        <v>1.19</v>
      </c>
      <c r="J242" s="10">
        <v>45980.959999999999</v>
      </c>
      <c r="K242" s="12">
        <f t="shared" si="12"/>
        <v>1.2765957446808427E-2</v>
      </c>
      <c r="L242" s="12">
        <f t="shared" si="12"/>
        <v>9.3168729439741665E-4</v>
      </c>
      <c r="M242" s="10">
        <f t="shared" si="13"/>
        <v>8.48287771474864E-4</v>
      </c>
      <c r="N242" s="12">
        <f t="shared" si="14"/>
        <v>1.1917669675333562E-2</v>
      </c>
      <c r="O242" s="10"/>
      <c r="P242" s="10">
        <f t="shared" si="15"/>
        <v>1.2208044386659849</v>
      </c>
    </row>
    <row r="243" spans="6:16" x14ac:dyDescent="0.25">
      <c r="F243" s="10">
        <v>-21</v>
      </c>
      <c r="G243" s="11">
        <v>43795</v>
      </c>
      <c r="H243" s="10" t="s">
        <v>0</v>
      </c>
      <c r="I243" s="12">
        <v>1.175</v>
      </c>
      <c r="J243" s="10">
        <v>45713.14</v>
      </c>
      <c r="K243" s="12">
        <f t="shared" si="12"/>
        <v>-1.2605042016806641E-2</v>
      </c>
      <c r="L243" s="12">
        <f t="shared" si="12"/>
        <v>-5.8245847846586877E-3</v>
      </c>
      <c r="M243" s="10">
        <f t="shared" si="13"/>
        <v>-5.6676669896969911E-3</v>
      </c>
      <c r="N243" s="12">
        <f t="shared" si="14"/>
        <v>-6.9373750271096504E-3</v>
      </c>
      <c r="O243" s="12"/>
      <c r="P243" s="10">
        <f t="shared" si="15"/>
        <v>-0.71064045711176127</v>
      </c>
    </row>
    <row r="244" spans="6:16" x14ac:dyDescent="0.25">
      <c r="F244" s="16">
        <v>-20</v>
      </c>
      <c r="G244" s="17">
        <v>43796</v>
      </c>
      <c r="H244" s="16" t="s">
        <v>0</v>
      </c>
      <c r="I244" s="18">
        <v>1.18</v>
      </c>
      <c r="J244" s="16">
        <v>47136.19</v>
      </c>
      <c r="K244" s="18">
        <f t="shared" si="12"/>
        <v>4.2553191489360792E-3</v>
      </c>
      <c r="L244" s="18">
        <f t="shared" si="12"/>
        <v>3.1129998945598637E-2</v>
      </c>
      <c r="M244" s="16">
        <f t="shared" si="13"/>
        <v>2.9972460137618871E-2</v>
      </c>
      <c r="N244" s="18">
        <f t="shared" si="14"/>
        <v>-2.5717140988682791E-2</v>
      </c>
      <c r="O244" s="18">
        <f t="shared" ref="O244" si="16">N244</f>
        <v>-2.5717140988682791E-2</v>
      </c>
      <c r="P244" s="16">
        <f t="shared" si="15"/>
        <v>-2.6343740617147251</v>
      </c>
    </row>
    <row r="245" spans="6:16" x14ac:dyDescent="0.25">
      <c r="F245" s="16">
        <v>-19</v>
      </c>
      <c r="G245" s="17">
        <v>43797</v>
      </c>
      <c r="H245" s="16" t="s">
        <v>0</v>
      </c>
      <c r="I245" s="18">
        <v>1.18</v>
      </c>
      <c r="J245" s="16">
        <v>46953.75</v>
      </c>
      <c r="K245" s="18">
        <f t="shared" si="12"/>
        <v>0</v>
      </c>
      <c r="L245" s="18">
        <f t="shared" si="12"/>
        <v>-3.8704867745993541E-3</v>
      </c>
      <c r="M245" s="16">
        <f t="shared" si="13"/>
        <v>-3.7830752971994004E-3</v>
      </c>
      <c r="N245" s="18">
        <f t="shared" si="14"/>
        <v>3.7830752971994004E-3</v>
      </c>
      <c r="O245" s="18">
        <f>N245+O244</f>
        <v>-2.193406569148339E-2</v>
      </c>
      <c r="P245" s="16">
        <f t="shared" si="15"/>
        <v>0.38752501457457988</v>
      </c>
    </row>
    <row r="246" spans="6:16" x14ac:dyDescent="0.25">
      <c r="F246" s="16">
        <v>-18</v>
      </c>
      <c r="G246" s="17">
        <v>43798</v>
      </c>
      <c r="H246" s="16" t="s">
        <v>0</v>
      </c>
      <c r="I246" s="18">
        <v>1.1950000000000001</v>
      </c>
      <c r="J246" s="16">
        <v>46979.89</v>
      </c>
      <c r="K246" s="18">
        <f t="shared" si="12"/>
        <v>1.2711864406779768E-2</v>
      </c>
      <c r="L246" s="18">
        <f t="shared" si="12"/>
        <v>5.5671804701433686E-4</v>
      </c>
      <c r="M246" s="16">
        <f t="shared" si="13"/>
        <v>4.8665599818485932E-4</v>
      </c>
      <c r="N246" s="18">
        <f t="shared" si="14"/>
        <v>1.2225208408594909E-2</v>
      </c>
      <c r="O246" s="18">
        <f t="shared" ref="O246:O284" si="17">N246+O245</f>
        <v>-9.7088572828884813E-3</v>
      </c>
      <c r="P246" s="16">
        <f t="shared" si="15"/>
        <v>1.2523076318954665</v>
      </c>
    </row>
    <row r="247" spans="6:16" x14ac:dyDescent="0.25">
      <c r="F247" s="16">
        <v>-17</v>
      </c>
      <c r="G247" s="17">
        <v>43801</v>
      </c>
      <c r="H247" s="16" t="s">
        <v>0</v>
      </c>
      <c r="I247" s="18">
        <v>1.1950000000000001</v>
      </c>
      <c r="J247" s="16">
        <v>46613.37</v>
      </c>
      <c r="K247" s="18">
        <f t="shared" si="12"/>
        <v>0</v>
      </c>
      <c r="L247" s="18">
        <f t="shared" si="12"/>
        <v>-7.8016359765848073E-3</v>
      </c>
      <c r="M247" s="16">
        <f t="shared" si="13"/>
        <v>-7.5743954305254498E-3</v>
      </c>
      <c r="N247" s="18">
        <f t="shared" si="14"/>
        <v>7.5743954305254498E-3</v>
      </c>
      <c r="O247" s="18">
        <f t="shared" si="17"/>
        <v>-2.1344618523630315E-3</v>
      </c>
      <c r="P247" s="16">
        <f t="shared" si="15"/>
        <v>0.77589460135276089</v>
      </c>
    </row>
    <row r="248" spans="6:16" x14ac:dyDescent="0.25">
      <c r="F248" s="16">
        <v>-16</v>
      </c>
      <c r="G248" s="17">
        <v>43802</v>
      </c>
      <c r="H248" s="16" t="s">
        <v>0</v>
      </c>
      <c r="I248" s="18">
        <v>1.19</v>
      </c>
      <c r="J248" s="16">
        <v>46203.79</v>
      </c>
      <c r="K248" s="18">
        <f t="shared" si="12"/>
        <v>-4.1841004184101386E-3</v>
      </c>
      <c r="L248" s="18">
        <f t="shared" si="12"/>
        <v>-8.7867493811325317E-3</v>
      </c>
      <c r="M248" s="16">
        <f t="shared" si="13"/>
        <v>-8.5244688295164697E-3</v>
      </c>
      <c r="N248" s="18">
        <f t="shared" si="14"/>
        <v>4.3403684111063311E-3</v>
      </c>
      <c r="O248" s="18">
        <f t="shared" si="17"/>
        <v>2.2059065587432996E-3</v>
      </c>
      <c r="P248" s="16">
        <f t="shared" si="15"/>
        <v>0.44461217386241503</v>
      </c>
    </row>
    <row r="249" spans="6:16" x14ac:dyDescent="0.25">
      <c r="F249" s="16">
        <v>-15</v>
      </c>
      <c r="G249" s="17">
        <v>43803</v>
      </c>
      <c r="H249" s="16" t="s">
        <v>0</v>
      </c>
      <c r="I249" s="18">
        <v>1.1950000000000001</v>
      </c>
      <c r="J249" s="16">
        <v>46691.88</v>
      </c>
      <c r="K249" s="18">
        <f t="shared" si="12"/>
        <v>4.2016806722690045E-3</v>
      </c>
      <c r="L249" s="18">
        <f t="shared" si="12"/>
        <v>1.0563852013005784E-2</v>
      </c>
      <c r="M249" s="16">
        <f t="shared" si="13"/>
        <v>1.0137841067169867E-2</v>
      </c>
      <c r="N249" s="18">
        <f t="shared" si="14"/>
        <v>-5.9361603949008622E-3</v>
      </c>
      <c r="O249" s="18">
        <f t="shared" si="17"/>
        <v>-3.7302538361575627E-3</v>
      </c>
      <c r="P249" s="16">
        <f t="shared" si="15"/>
        <v>-0.60807952864538217</v>
      </c>
    </row>
    <row r="250" spans="6:16" x14ac:dyDescent="0.25">
      <c r="F250" s="16">
        <v>-14</v>
      </c>
      <c r="G250" s="17">
        <v>43804</v>
      </c>
      <c r="H250" s="16" t="s">
        <v>0</v>
      </c>
      <c r="I250" s="18">
        <v>1.1950000000000001</v>
      </c>
      <c r="J250" s="16">
        <v>46671.1</v>
      </c>
      <c r="K250" s="18">
        <f t="shared" si="12"/>
        <v>0</v>
      </c>
      <c r="L250" s="18">
        <f t="shared" si="12"/>
        <v>-4.4504526268804848E-4</v>
      </c>
      <c r="M250" s="16">
        <f t="shared" si="13"/>
        <v>-4.7947507691750111E-4</v>
      </c>
      <c r="N250" s="18">
        <f t="shared" si="14"/>
        <v>4.7947507691750111E-4</v>
      </c>
      <c r="O250" s="18">
        <f t="shared" si="17"/>
        <v>-3.2507787592400616E-3</v>
      </c>
      <c r="P250" s="16">
        <f t="shared" si="15"/>
        <v>4.9115751491427093E-2</v>
      </c>
    </row>
    <row r="251" spans="6:16" x14ac:dyDescent="0.25">
      <c r="F251" s="16">
        <v>-13</v>
      </c>
      <c r="G251" s="17">
        <v>43805</v>
      </c>
      <c r="H251" s="16" t="s">
        <v>0</v>
      </c>
      <c r="I251" s="18">
        <v>1.1950000000000001</v>
      </c>
      <c r="J251" s="16">
        <v>46796.639999999999</v>
      </c>
      <c r="K251" s="18">
        <f t="shared" si="12"/>
        <v>0</v>
      </c>
      <c r="L251" s="18">
        <f t="shared" si="12"/>
        <v>2.6898873178476802E-3</v>
      </c>
      <c r="M251" s="16">
        <f t="shared" si="13"/>
        <v>2.5439494736444633E-3</v>
      </c>
      <c r="N251" s="18">
        <f t="shared" si="14"/>
        <v>-2.5439494736444633E-3</v>
      </c>
      <c r="O251" s="18">
        <f t="shared" si="17"/>
        <v>-5.7947282328845249E-3</v>
      </c>
      <c r="P251" s="16">
        <f t="shared" si="15"/>
        <v>-0.26059329497905659</v>
      </c>
    </row>
    <row r="252" spans="6:16" x14ac:dyDescent="0.25">
      <c r="F252" s="16">
        <v>-12</v>
      </c>
      <c r="G252" s="17">
        <v>43808</v>
      </c>
      <c r="H252" s="16" t="s">
        <v>0</v>
      </c>
      <c r="I252" s="18">
        <v>1.19</v>
      </c>
      <c r="J252" s="16">
        <v>46448.93</v>
      </c>
      <c r="K252" s="18">
        <f t="shared" si="12"/>
        <v>-4.1841004184101386E-3</v>
      </c>
      <c r="L252" s="18">
        <f t="shared" si="12"/>
        <v>-7.4302343074203435E-3</v>
      </c>
      <c r="M252" s="16">
        <f t="shared" si="13"/>
        <v>-7.2162043384287767E-3</v>
      </c>
      <c r="N252" s="18">
        <f t="shared" si="14"/>
        <v>3.0321039200186381E-3</v>
      </c>
      <c r="O252" s="18">
        <f t="shared" si="17"/>
        <v>-2.7626243128658868E-3</v>
      </c>
      <c r="P252" s="16">
        <f t="shared" si="15"/>
        <v>0.31059813075006054</v>
      </c>
    </row>
    <row r="253" spans="6:16" x14ac:dyDescent="0.25">
      <c r="F253" s="16">
        <v>-11</v>
      </c>
      <c r="G253" s="17">
        <v>43809</v>
      </c>
      <c r="H253" s="16" t="s">
        <v>0</v>
      </c>
      <c r="I253" s="18">
        <v>1.19</v>
      </c>
      <c r="J253" s="16">
        <v>46340.59</v>
      </c>
      <c r="K253" s="18">
        <f t="shared" si="12"/>
        <v>0</v>
      </c>
      <c r="L253" s="18">
        <f t="shared" si="12"/>
        <v>-2.3324541598698568E-3</v>
      </c>
      <c r="M253" s="16">
        <f t="shared" si="13"/>
        <v>-2.2997497559070533E-3</v>
      </c>
      <c r="N253" s="18">
        <f t="shared" si="14"/>
        <v>2.2997497559070533E-3</v>
      </c>
      <c r="O253" s="18">
        <f t="shared" si="17"/>
        <v>-4.6287455695883349E-4</v>
      </c>
      <c r="P253" s="16">
        <f t="shared" si="15"/>
        <v>0.23557832917984159</v>
      </c>
    </row>
    <row r="254" spans="6:16" x14ac:dyDescent="0.25">
      <c r="F254" s="7">
        <v>-10</v>
      </c>
      <c r="G254" s="8">
        <v>43810</v>
      </c>
      <c r="H254" s="7" t="s">
        <v>0</v>
      </c>
      <c r="I254" s="9">
        <v>1.1950000000000001</v>
      </c>
      <c r="J254" s="7">
        <v>46145.4</v>
      </c>
      <c r="K254" s="9">
        <f t="shared" si="12"/>
        <v>4.2016806722690045E-3</v>
      </c>
      <c r="L254" s="9">
        <f t="shared" si="12"/>
        <v>-4.2120741233548182E-3</v>
      </c>
      <c r="M254" s="7">
        <f t="shared" si="13"/>
        <v>-4.1125125497900612E-3</v>
      </c>
      <c r="N254" s="9">
        <f t="shared" si="14"/>
        <v>8.3141932220590666E-3</v>
      </c>
      <c r="O254" s="57">
        <f t="shared" si="17"/>
        <v>7.8513186651002331E-3</v>
      </c>
      <c r="P254" s="7">
        <f t="shared" si="15"/>
        <v>0.85167690210647384</v>
      </c>
    </row>
    <row r="255" spans="6:16" x14ac:dyDescent="0.25">
      <c r="F255" s="7">
        <v>-9</v>
      </c>
      <c r="G255" s="8">
        <v>43811</v>
      </c>
      <c r="H255" s="7" t="s">
        <v>0</v>
      </c>
      <c r="I255" s="9">
        <v>1.1850000000000001</v>
      </c>
      <c r="J255" s="7">
        <v>46331.26</v>
      </c>
      <c r="K255" s="9">
        <f t="shared" si="12"/>
        <v>-8.3682008368200899E-3</v>
      </c>
      <c r="L255" s="9">
        <f t="shared" si="12"/>
        <v>4.0277037364504498E-3</v>
      </c>
      <c r="M255" s="7">
        <f t="shared" si="13"/>
        <v>3.8341804117073427E-3</v>
      </c>
      <c r="N255" s="9">
        <f t="shared" si="14"/>
        <v>-1.2202381248527433E-2</v>
      </c>
      <c r="O255" s="57">
        <f t="shared" si="17"/>
        <v>-4.3510625834271999E-3</v>
      </c>
      <c r="P255" s="7">
        <f t="shared" si="15"/>
        <v>-1.2499692973811114</v>
      </c>
    </row>
    <row r="256" spans="6:16" x14ac:dyDescent="0.25">
      <c r="F256" s="7">
        <v>-8</v>
      </c>
      <c r="G256" s="8">
        <v>43812</v>
      </c>
      <c r="H256" s="7" t="s">
        <v>0</v>
      </c>
      <c r="I256" s="9">
        <v>1.18</v>
      </c>
      <c r="J256" s="7">
        <v>46448.74</v>
      </c>
      <c r="K256" s="9">
        <f t="shared" si="12"/>
        <v>-4.2194092827005196E-3</v>
      </c>
      <c r="L256" s="9">
        <f t="shared" si="12"/>
        <v>2.5356530342579915E-3</v>
      </c>
      <c r="M256" s="7">
        <f t="shared" si="13"/>
        <v>2.3952012286459338E-3</v>
      </c>
      <c r="N256" s="9">
        <f t="shared" si="14"/>
        <v>-6.614610511346453E-3</v>
      </c>
      <c r="O256" s="57">
        <f t="shared" si="17"/>
        <v>-1.0965673094773653E-2</v>
      </c>
      <c r="P256" s="7">
        <f t="shared" si="15"/>
        <v>-0.67757758792491574</v>
      </c>
    </row>
    <row r="257" spans="6:16" x14ac:dyDescent="0.25">
      <c r="F257" s="7">
        <v>-7</v>
      </c>
      <c r="G257" s="8">
        <v>43815</v>
      </c>
      <c r="H257" s="7" t="s">
        <v>0</v>
      </c>
      <c r="I257" s="9">
        <v>1.1950000000000001</v>
      </c>
      <c r="J257" s="7">
        <v>46507.23</v>
      </c>
      <c r="K257" s="9">
        <f t="shared" si="12"/>
        <v>1.2711864406779768E-2</v>
      </c>
      <c r="L257" s="9">
        <f t="shared" si="12"/>
        <v>1.2592376025701718E-3</v>
      </c>
      <c r="M257" s="7">
        <f t="shared" si="13"/>
        <v>1.1641872742017803E-3</v>
      </c>
      <c r="N257" s="9">
        <f t="shared" si="14"/>
        <v>1.1547677132577988E-2</v>
      </c>
      <c r="O257" s="57">
        <f t="shared" si="17"/>
        <v>5.8200403780433486E-4</v>
      </c>
      <c r="P257" s="7">
        <f t="shared" si="15"/>
        <v>1.1829036954188217</v>
      </c>
    </row>
    <row r="258" spans="6:16" x14ac:dyDescent="0.25">
      <c r="F258" s="7">
        <v>-6</v>
      </c>
      <c r="G258" s="8">
        <v>43816</v>
      </c>
      <c r="H258" s="7" t="s">
        <v>0</v>
      </c>
      <c r="I258" s="9">
        <v>1.19</v>
      </c>
      <c r="J258" s="7">
        <v>46628.11</v>
      </c>
      <c r="K258" s="9">
        <f t="shared" si="12"/>
        <v>-4.1841004184101386E-3</v>
      </c>
      <c r="L258" s="9">
        <f t="shared" si="12"/>
        <v>2.5991657641187696E-3</v>
      </c>
      <c r="M258" s="7">
        <f t="shared" si="13"/>
        <v>2.4564548415390926E-3</v>
      </c>
      <c r="N258" s="9">
        <f t="shared" si="14"/>
        <v>-6.6405552599492317E-3</v>
      </c>
      <c r="O258" s="57">
        <f t="shared" si="17"/>
        <v>-6.0585512221448968E-3</v>
      </c>
      <c r="P258" s="7">
        <f t="shared" si="15"/>
        <v>-0.68023527731530897</v>
      </c>
    </row>
    <row r="259" spans="6:16" x14ac:dyDescent="0.25">
      <c r="F259" s="7">
        <v>-5</v>
      </c>
      <c r="G259" s="8">
        <v>43817</v>
      </c>
      <c r="H259" s="7" t="s">
        <v>0</v>
      </c>
      <c r="I259" s="9">
        <v>1.19</v>
      </c>
      <c r="J259" s="7">
        <v>46510.05</v>
      </c>
      <c r="K259" s="9">
        <f t="shared" si="12"/>
        <v>0</v>
      </c>
      <c r="L259" s="9">
        <f t="shared" si="12"/>
        <v>-2.5319490753538515E-3</v>
      </c>
      <c r="M259" s="7">
        <f t="shared" si="13"/>
        <v>-2.4921487340960899E-3</v>
      </c>
      <c r="N259" s="9">
        <f t="shared" si="14"/>
        <v>2.4921487340960899E-3</v>
      </c>
      <c r="O259" s="57">
        <f t="shared" si="17"/>
        <v>-3.5664024880488069E-3</v>
      </c>
      <c r="P259" s="7">
        <f t="shared" si="15"/>
        <v>0.25528700822253386</v>
      </c>
    </row>
    <row r="260" spans="6:16" x14ac:dyDescent="0.25">
      <c r="F260" s="7">
        <v>-4</v>
      </c>
      <c r="G260" s="8">
        <v>43818</v>
      </c>
      <c r="H260" s="7" t="s">
        <v>0</v>
      </c>
      <c r="I260" s="9">
        <v>1.19</v>
      </c>
      <c r="J260" s="7">
        <v>46582.74</v>
      </c>
      <c r="K260" s="9">
        <f t="shared" ref="K260:L284" si="18">(I260-I259)/I259</f>
        <v>0</v>
      </c>
      <c r="L260" s="9">
        <f t="shared" si="18"/>
        <v>1.5628880209760051E-3</v>
      </c>
      <c r="M260" s="7">
        <f t="shared" si="13"/>
        <v>1.4570369946381033E-3</v>
      </c>
      <c r="N260" s="9">
        <f t="shared" si="14"/>
        <v>-1.4570369946381033E-3</v>
      </c>
      <c r="O260" s="57">
        <f t="shared" si="17"/>
        <v>-5.0234394826869106E-3</v>
      </c>
      <c r="P260" s="7">
        <f t="shared" si="15"/>
        <v>-0.14925377853325655</v>
      </c>
    </row>
    <row r="261" spans="6:16" x14ac:dyDescent="0.25">
      <c r="F261" s="7">
        <v>-3</v>
      </c>
      <c r="G261" s="8">
        <v>43819</v>
      </c>
      <c r="H261" s="7" t="s">
        <v>0</v>
      </c>
      <c r="I261" s="9">
        <v>1.19</v>
      </c>
      <c r="J261" s="7">
        <v>46998.87</v>
      </c>
      <c r="K261" s="9">
        <f t="shared" si="18"/>
        <v>0</v>
      </c>
      <c r="L261" s="9">
        <f t="shared" si="18"/>
        <v>8.9331370374521688E-3</v>
      </c>
      <c r="M261" s="7">
        <f t="shared" si="13"/>
        <v>8.5651298316334057E-3</v>
      </c>
      <c r="N261" s="9">
        <f t="shared" si="14"/>
        <v>-8.5651298316334057E-3</v>
      </c>
      <c r="O261" s="57">
        <f t="shared" si="17"/>
        <v>-1.3588569314320316E-2</v>
      </c>
      <c r="P261" s="7">
        <f t="shared" si="15"/>
        <v>-0.87738197156532949</v>
      </c>
    </row>
    <row r="262" spans="6:16" x14ac:dyDescent="0.25">
      <c r="F262" s="7">
        <v>-2</v>
      </c>
      <c r="G262" s="8">
        <v>43822</v>
      </c>
      <c r="H262" s="7" t="s">
        <v>0</v>
      </c>
      <c r="I262" s="9">
        <v>1.2</v>
      </c>
      <c r="J262" s="7">
        <v>47211.5</v>
      </c>
      <c r="K262" s="9">
        <f t="shared" si="18"/>
        <v>8.4033613445378234E-3</v>
      </c>
      <c r="L262" s="9">
        <f t="shared" si="18"/>
        <v>4.5241513253403195E-3</v>
      </c>
      <c r="M262" s="7">
        <f t="shared" si="13"/>
        <v>4.3129696008708382E-3</v>
      </c>
      <c r="N262" s="9">
        <f t="shared" si="14"/>
        <v>4.0903917436669853E-3</v>
      </c>
      <c r="O262" s="57">
        <f t="shared" si="17"/>
        <v>-9.4981775706533302E-3</v>
      </c>
      <c r="P262" s="7">
        <f t="shared" si="15"/>
        <v>0.41900543752162589</v>
      </c>
    </row>
    <row r="263" spans="6:16" x14ac:dyDescent="0.25">
      <c r="F263" s="7">
        <v>-1</v>
      </c>
      <c r="G263" s="8">
        <v>43826</v>
      </c>
      <c r="H263" s="7" t="s">
        <v>0</v>
      </c>
      <c r="I263" s="9">
        <v>1.2050000000000001</v>
      </c>
      <c r="J263" s="7">
        <v>47344.74</v>
      </c>
      <c r="K263" s="9">
        <f t="shared" si="18"/>
        <v>4.1666666666667629E-3</v>
      </c>
      <c r="L263" s="9">
        <f t="shared" si="18"/>
        <v>2.8221937451679774E-3</v>
      </c>
      <c r="M263" s="7">
        <f t="shared" si="13"/>
        <v>2.6715498255757862E-3</v>
      </c>
      <c r="N263" s="9">
        <f t="shared" si="14"/>
        <v>1.4951168410909767E-3</v>
      </c>
      <c r="O263" s="57">
        <f t="shared" si="17"/>
        <v>-8.0030607295623543E-3</v>
      </c>
      <c r="P263" s="7">
        <f t="shared" si="15"/>
        <v>0.15315454494479799</v>
      </c>
    </row>
    <row r="264" spans="6:16" x14ac:dyDescent="0.25">
      <c r="F264" s="4">
        <v>0</v>
      </c>
      <c r="G264" s="3">
        <v>43829</v>
      </c>
      <c r="H264" s="4" t="s">
        <v>0</v>
      </c>
      <c r="I264" s="5">
        <v>1.21</v>
      </c>
      <c r="J264" s="4">
        <v>47546.89</v>
      </c>
      <c r="K264" s="5">
        <f t="shared" si="18"/>
        <v>4.1493775933609074E-3</v>
      </c>
      <c r="L264" s="5">
        <f t="shared" si="18"/>
        <v>4.269745699311084E-3</v>
      </c>
      <c r="M264" s="4">
        <f t="shared" si="13"/>
        <v>4.0676130594531493E-3</v>
      </c>
      <c r="N264" s="5">
        <f t="shared" si="14"/>
        <v>8.1764533907758077E-5</v>
      </c>
      <c r="O264" s="58">
        <f t="shared" si="17"/>
        <v>-7.9212961956545962E-3</v>
      </c>
      <c r="P264" s="4">
        <f t="shared" si="15"/>
        <v>8.3756731508211283E-3</v>
      </c>
    </row>
    <row r="265" spans="6:16" x14ac:dyDescent="0.25">
      <c r="F265" s="7">
        <v>1</v>
      </c>
      <c r="G265" s="8">
        <v>43833</v>
      </c>
      <c r="H265" s="7" t="s">
        <v>0</v>
      </c>
      <c r="I265" s="9">
        <v>1.2</v>
      </c>
      <c r="J265" s="7">
        <v>47285.4</v>
      </c>
      <c r="K265" s="9">
        <f t="shared" si="18"/>
        <v>-8.2644628099173625E-3</v>
      </c>
      <c r="L265" s="9">
        <f t="shared" si="18"/>
        <v>-5.4996236346898392E-3</v>
      </c>
      <c r="M265" s="7">
        <f t="shared" si="13"/>
        <v>-5.3542645500736273E-3</v>
      </c>
      <c r="N265" s="9">
        <f t="shared" si="14"/>
        <v>-2.9101982598437352E-3</v>
      </c>
      <c r="O265" s="57">
        <f t="shared" si="17"/>
        <v>-1.0831494455498331E-2</v>
      </c>
      <c r="P265" s="7">
        <f t="shared" si="15"/>
        <v>-0.29811054088607458</v>
      </c>
    </row>
    <row r="266" spans="6:16" x14ac:dyDescent="0.25">
      <c r="F266" s="7">
        <v>2</v>
      </c>
      <c r="G266" s="8">
        <v>43836</v>
      </c>
      <c r="H266" s="7" t="s">
        <v>0</v>
      </c>
      <c r="I266" s="9">
        <v>1.1950000000000001</v>
      </c>
      <c r="J266" s="7">
        <v>47241.5</v>
      </c>
      <c r="K266" s="9">
        <f t="shared" si="18"/>
        <v>-4.1666666666665781E-3</v>
      </c>
      <c r="L266" s="9">
        <f t="shared" si="18"/>
        <v>-9.2840496220823873E-4</v>
      </c>
      <c r="M266" s="7">
        <f t="shared" si="13"/>
        <v>-9.4564190658241796E-4</v>
      </c>
      <c r="N266" s="9">
        <f t="shared" si="14"/>
        <v>-3.22102476008416E-3</v>
      </c>
      <c r="O266" s="57">
        <f t="shared" si="17"/>
        <v>-1.4052519215582491E-2</v>
      </c>
      <c r="P266" s="7">
        <f t="shared" si="15"/>
        <v>-0.32995052147673509</v>
      </c>
    </row>
    <row r="267" spans="6:16" x14ac:dyDescent="0.25">
      <c r="F267" s="7">
        <v>3</v>
      </c>
      <c r="G267" s="8">
        <v>43837</v>
      </c>
      <c r="H267" s="7" t="s">
        <v>0</v>
      </c>
      <c r="I267" s="9">
        <v>1.1950000000000001</v>
      </c>
      <c r="J267" s="7">
        <v>47155.65</v>
      </c>
      <c r="K267" s="9">
        <f t="shared" si="18"/>
        <v>0</v>
      </c>
      <c r="L267" s="9">
        <f t="shared" si="18"/>
        <v>-1.8172581310923351E-3</v>
      </c>
      <c r="M267" s="7">
        <f t="shared" si="13"/>
        <v>-1.8028789997609038E-3</v>
      </c>
      <c r="N267" s="9">
        <f t="shared" si="14"/>
        <v>1.8028789997609038E-3</v>
      </c>
      <c r="O267" s="57">
        <f t="shared" si="17"/>
        <v>-1.2249640215821587E-2</v>
      </c>
      <c r="P267" s="7">
        <f t="shared" si="15"/>
        <v>0.18468062509243863</v>
      </c>
    </row>
    <row r="268" spans="6:16" x14ac:dyDescent="0.25">
      <c r="F268" s="7">
        <v>4</v>
      </c>
      <c r="G268" s="8">
        <v>43838</v>
      </c>
      <c r="H268" s="7" t="s">
        <v>0</v>
      </c>
      <c r="I268" s="9">
        <v>1.1950000000000001</v>
      </c>
      <c r="J268" s="7">
        <v>47313.17</v>
      </c>
      <c r="K268" s="9">
        <f t="shared" si="18"/>
        <v>0</v>
      </c>
      <c r="L268" s="9">
        <f t="shared" si="18"/>
        <v>3.3404268629527276E-3</v>
      </c>
      <c r="M268" s="7">
        <f t="shared" si="13"/>
        <v>3.1713496429475927E-3</v>
      </c>
      <c r="N268" s="9">
        <f t="shared" si="14"/>
        <v>-3.1713496429475927E-3</v>
      </c>
      <c r="O268" s="57">
        <f t="shared" si="17"/>
        <v>-1.542098985876918E-2</v>
      </c>
      <c r="P268" s="7">
        <f t="shared" si="15"/>
        <v>-0.32486197605270056</v>
      </c>
    </row>
    <row r="269" spans="6:16" x14ac:dyDescent="0.25">
      <c r="F269" s="7">
        <v>5</v>
      </c>
      <c r="G269" s="8">
        <v>43839</v>
      </c>
      <c r="H269" s="7" t="s">
        <v>0</v>
      </c>
      <c r="I269" s="9">
        <v>1.2</v>
      </c>
      <c r="J269" s="7">
        <v>47608.13</v>
      </c>
      <c r="K269" s="9">
        <f t="shared" si="18"/>
        <v>4.1841004184099521E-3</v>
      </c>
      <c r="L269" s="9">
        <f t="shared" si="18"/>
        <v>6.2342049792901031E-3</v>
      </c>
      <c r="M269" s="7">
        <f t="shared" si="13"/>
        <v>5.9621974765294685E-3</v>
      </c>
      <c r="N269" s="9">
        <f t="shared" si="14"/>
        <v>-1.7780970581195163E-3</v>
      </c>
      <c r="O269" s="57">
        <f t="shared" si="17"/>
        <v>-1.7199086916888696E-2</v>
      </c>
      <c r="P269" s="7">
        <f t="shared" si="15"/>
        <v>-0.18214204958407521</v>
      </c>
    </row>
    <row r="270" spans="6:16" x14ac:dyDescent="0.25">
      <c r="F270" s="7">
        <v>6</v>
      </c>
      <c r="G270" s="8">
        <v>43840</v>
      </c>
      <c r="H270" s="7" t="s">
        <v>0</v>
      </c>
      <c r="I270" s="9">
        <v>1.2050000000000001</v>
      </c>
      <c r="J270" s="7">
        <v>47993.05</v>
      </c>
      <c r="K270" s="9">
        <f t="shared" si="18"/>
        <v>4.1666666666667629E-3</v>
      </c>
      <c r="L270" s="9">
        <f t="shared" si="18"/>
        <v>8.0851736877715127E-3</v>
      </c>
      <c r="M270" s="7">
        <f t="shared" ref="M270:M284" si="19">$G$4+$G$5*L270</f>
        <v>7.7473281266400747E-3</v>
      </c>
      <c r="N270" s="9">
        <f t="shared" ref="N270:N284" si="20">K270-M270</f>
        <v>-3.5806614599733118E-3</v>
      </c>
      <c r="O270" s="57">
        <f t="shared" si="17"/>
        <v>-2.0779748376862008E-2</v>
      </c>
      <c r="P270" s="7">
        <f t="shared" ref="P270:P284" si="21">N270/$G$7</f>
        <v>-0.36679044836618169</v>
      </c>
    </row>
    <row r="271" spans="6:16" x14ac:dyDescent="0.25">
      <c r="F271" s="7">
        <v>7</v>
      </c>
      <c r="G271" s="8">
        <v>43843</v>
      </c>
      <c r="H271" s="7" t="s">
        <v>0</v>
      </c>
      <c r="I271" s="9">
        <v>1.2350000000000001</v>
      </c>
      <c r="J271" s="7">
        <v>49080.81</v>
      </c>
      <c r="K271" s="9">
        <f t="shared" si="18"/>
        <v>2.4896265560165994E-2</v>
      </c>
      <c r="L271" s="9">
        <f t="shared" si="18"/>
        <v>2.2664948362314849E-2</v>
      </c>
      <c r="M271" s="7">
        <f t="shared" si="19"/>
        <v>2.1808507294053918E-2</v>
      </c>
      <c r="N271" s="9">
        <f t="shared" si="20"/>
        <v>3.0877582661120763E-3</v>
      </c>
      <c r="O271" s="57">
        <f t="shared" si="17"/>
        <v>-1.7691990110749931E-2</v>
      </c>
      <c r="P271" s="7">
        <f t="shared" si="21"/>
        <v>0.316299167495738</v>
      </c>
    </row>
    <row r="272" spans="6:16" x14ac:dyDescent="0.25">
      <c r="F272" s="7">
        <v>8</v>
      </c>
      <c r="G272" s="8">
        <v>43844</v>
      </c>
      <c r="H272" s="7" t="s">
        <v>0</v>
      </c>
      <c r="I272" s="9">
        <v>1.24</v>
      </c>
      <c r="J272" s="7">
        <v>49145.01</v>
      </c>
      <c r="K272" s="9">
        <f t="shared" si="18"/>
        <v>4.0485829959513303E-3</v>
      </c>
      <c r="L272" s="9">
        <f t="shared" si="18"/>
        <v>1.3080468720871633E-3</v>
      </c>
      <c r="M272" s="7">
        <f t="shared" si="19"/>
        <v>1.2112604216974912E-3</v>
      </c>
      <c r="N272" s="9">
        <f t="shared" si="20"/>
        <v>2.8373225742538391E-3</v>
      </c>
      <c r="O272" s="57">
        <f t="shared" si="17"/>
        <v>-1.4854667536496093E-2</v>
      </c>
      <c r="P272" s="7">
        <f t="shared" si="21"/>
        <v>0.2906454102974067</v>
      </c>
    </row>
    <row r="273" spans="6:16" x14ac:dyDescent="0.25">
      <c r="F273" s="7">
        <v>9</v>
      </c>
      <c r="G273" s="8">
        <v>43845</v>
      </c>
      <c r="H273" s="7" t="s">
        <v>0</v>
      </c>
      <c r="I273" s="9">
        <v>1.2549999999999999</v>
      </c>
      <c r="J273" s="7">
        <v>49523.35</v>
      </c>
      <c r="K273" s="9">
        <f t="shared" si="18"/>
        <v>1.2096774193548309E-2</v>
      </c>
      <c r="L273" s="9">
        <f t="shared" si="18"/>
        <v>7.6984418153541222E-3</v>
      </c>
      <c r="M273" s="7">
        <f t="shared" si="19"/>
        <v>7.374352119177828E-3</v>
      </c>
      <c r="N273" s="9">
        <f t="shared" si="20"/>
        <v>4.7224220743704807E-3</v>
      </c>
      <c r="O273" s="57">
        <f t="shared" si="17"/>
        <v>-1.0132245462125612E-2</v>
      </c>
      <c r="P273" s="7">
        <f t="shared" si="21"/>
        <v>0.48374841615035363</v>
      </c>
    </row>
    <row r="274" spans="6:16" x14ac:dyDescent="0.25">
      <c r="F274" s="7">
        <v>10</v>
      </c>
      <c r="G274" s="8">
        <v>43846</v>
      </c>
      <c r="H274" s="7" t="s">
        <v>0</v>
      </c>
      <c r="I274" s="9">
        <v>1.2549999999999999</v>
      </c>
      <c r="J274" s="7">
        <v>49920.57</v>
      </c>
      <c r="K274" s="9">
        <f t="shared" si="18"/>
        <v>0</v>
      </c>
      <c r="L274" s="9">
        <f t="shared" si="18"/>
        <v>8.0208628858912251E-3</v>
      </c>
      <c r="M274" s="7">
        <f t="shared" si="19"/>
        <v>7.6853048287617003E-3</v>
      </c>
      <c r="N274" s="9">
        <f t="shared" si="20"/>
        <v>-7.6853048287617003E-3</v>
      </c>
      <c r="O274" s="57">
        <f t="shared" si="17"/>
        <v>-1.7817550290887312E-2</v>
      </c>
      <c r="P274" s="7">
        <f t="shared" si="21"/>
        <v>-0.78725577256703172</v>
      </c>
    </row>
    <row r="275" spans="6:16" x14ac:dyDescent="0.25">
      <c r="F275" s="16">
        <v>11</v>
      </c>
      <c r="G275" s="17">
        <v>43847</v>
      </c>
      <c r="H275" s="16" t="s">
        <v>0</v>
      </c>
      <c r="I275" s="18">
        <v>1.2549999999999999</v>
      </c>
      <c r="J275" s="16">
        <v>50811.11</v>
      </c>
      <c r="K275" s="18">
        <f t="shared" si="18"/>
        <v>0</v>
      </c>
      <c r="L275" s="18">
        <f t="shared" si="18"/>
        <v>1.7839139256623088E-2</v>
      </c>
      <c r="M275" s="16">
        <f t="shared" si="19"/>
        <v>1.71543498754658E-2</v>
      </c>
      <c r="N275" s="18">
        <f t="shared" si="20"/>
        <v>-1.71543498754658E-2</v>
      </c>
      <c r="O275" s="18">
        <f t="shared" si="17"/>
        <v>-3.4971900166353112E-2</v>
      </c>
      <c r="P275" s="16">
        <f t="shared" si="21"/>
        <v>-1.7572316602919928</v>
      </c>
    </row>
    <row r="276" spans="6:16" x14ac:dyDescent="0.25">
      <c r="F276" s="16">
        <v>12</v>
      </c>
      <c r="G276" s="17">
        <v>43850</v>
      </c>
      <c r="H276" s="16" t="s">
        <v>0</v>
      </c>
      <c r="I276" s="18">
        <v>1.2549999999999999</v>
      </c>
      <c r="J276" s="16">
        <v>51704.46</v>
      </c>
      <c r="K276" s="18">
        <f t="shared" si="18"/>
        <v>0</v>
      </c>
      <c r="L276" s="18">
        <f t="shared" si="18"/>
        <v>1.7581784771086451E-2</v>
      </c>
      <c r="M276" s="16">
        <f t="shared" si="19"/>
        <v>1.6906149364041806E-2</v>
      </c>
      <c r="N276" s="18">
        <f t="shared" si="20"/>
        <v>-1.6906149364041806E-2</v>
      </c>
      <c r="O276" s="18">
        <f t="shared" si="17"/>
        <v>-5.1878049530394918E-2</v>
      </c>
      <c r="P276" s="16">
        <f t="shared" si="21"/>
        <v>-1.7318068671671492</v>
      </c>
    </row>
    <row r="277" spans="6:16" x14ac:dyDescent="0.25">
      <c r="F277" s="16">
        <v>13</v>
      </c>
      <c r="G277" s="17">
        <v>43851</v>
      </c>
      <c r="H277" s="16" t="s">
        <v>0</v>
      </c>
      <c r="I277" s="18">
        <v>1.2549999999999999</v>
      </c>
      <c r="J277" s="16">
        <v>51767.31</v>
      </c>
      <c r="K277" s="18">
        <f t="shared" si="18"/>
        <v>0</v>
      </c>
      <c r="L277" s="18">
        <f t="shared" si="18"/>
        <v>1.2155624485779089E-3</v>
      </c>
      <c r="M277" s="16">
        <f t="shared" si="19"/>
        <v>1.1220656242340427E-3</v>
      </c>
      <c r="N277" s="18">
        <f t="shared" si="20"/>
        <v>-1.1220656242340427E-3</v>
      </c>
      <c r="O277" s="18">
        <f t="shared" si="17"/>
        <v>-5.3000115154628963E-2</v>
      </c>
      <c r="P277" s="16">
        <f t="shared" si="21"/>
        <v>-0.1149404818103501</v>
      </c>
    </row>
    <row r="278" spans="6:16" x14ac:dyDescent="0.25">
      <c r="F278" s="16">
        <v>14</v>
      </c>
      <c r="G278" s="17">
        <v>43852</v>
      </c>
      <c r="H278" s="16" t="s">
        <v>0</v>
      </c>
      <c r="I278" s="18">
        <v>1.28</v>
      </c>
      <c r="J278" s="16">
        <v>51891.09</v>
      </c>
      <c r="K278" s="18">
        <f t="shared" si="18"/>
        <v>1.9920318725099709E-2</v>
      </c>
      <c r="L278" s="18">
        <f t="shared" si="18"/>
        <v>2.3910842576135181E-3</v>
      </c>
      <c r="M278" s="16">
        <f t="shared" si="19"/>
        <v>2.2557746932028925E-3</v>
      </c>
      <c r="N278" s="18">
        <f t="shared" si="20"/>
        <v>1.7664544031896816E-2</v>
      </c>
      <c r="O278" s="18">
        <f t="shared" si="17"/>
        <v>-3.5335571122732147E-2</v>
      </c>
      <c r="P278" s="16">
        <f t="shared" si="21"/>
        <v>1.8094941669497804</v>
      </c>
    </row>
    <row r="279" spans="6:16" x14ac:dyDescent="0.25">
      <c r="F279" s="16">
        <v>15</v>
      </c>
      <c r="G279" s="17">
        <v>43853</v>
      </c>
      <c r="H279" s="16" t="s">
        <v>0</v>
      </c>
      <c r="I279" s="18">
        <v>1.3049999999999999</v>
      </c>
      <c r="J279" s="16">
        <v>52011.8</v>
      </c>
      <c r="K279" s="18">
        <f t="shared" si="18"/>
        <v>1.9531249999999931E-2</v>
      </c>
      <c r="L279" s="18">
        <f t="shared" si="18"/>
        <v>2.3262182390080149E-3</v>
      </c>
      <c r="M279" s="16">
        <f t="shared" si="19"/>
        <v>2.1932159273886772E-3</v>
      </c>
      <c r="N279" s="18">
        <f t="shared" si="20"/>
        <v>1.7338034072611253E-2</v>
      </c>
      <c r="O279" s="18">
        <f t="shared" si="17"/>
        <v>-1.7997537050120894E-2</v>
      </c>
      <c r="P279" s="16">
        <f t="shared" si="21"/>
        <v>1.7760476276158808</v>
      </c>
    </row>
    <row r="280" spans="6:16" x14ac:dyDescent="0.25">
      <c r="F280" s="16">
        <v>16</v>
      </c>
      <c r="G280" s="17">
        <v>43857</v>
      </c>
      <c r="H280" s="16" t="s">
        <v>0</v>
      </c>
      <c r="I280" s="18">
        <v>1.3049999999999999</v>
      </c>
      <c r="J280" s="16">
        <v>51532.75</v>
      </c>
      <c r="K280" s="18">
        <f t="shared" si="18"/>
        <v>0</v>
      </c>
      <c r="L280" s="18">
        <f t="shared" si="18"/>
        <v>-9.2104099454355139E-3</v>
      </c>
      <c r="M280" s="16">
        <f t="shared" si="19"/>
        <v>-8.9330599932217116E-3</v>
      </c>
      <c r="N280" s="18">
        <f t="shared" si="20"/>
        <v>8.9330599932217116E-3</v>
      </c>
      <c r="O280" s="18">
        <f t="shared" si="17"/>
        <v>-9.0644770568991829E-3</v>
      </c>
      <c r="P280" s="16">
        <f t="shared" si="21"/>
        <v>0.91507145169211646</v>
      </c>
    </row>
    <row r="281" spans="6:16" x14ac:dyDescent="0.25">
      <c r="F281" s="16">
        <v>17</v>
      </c>
      <c r="G281" s="17">
        <v>43858</v>
      </c>
      <c r="H281" s="16" t="s">
        <v>0</v>
      </c>
      <c r="I281" s="18">
        <v>1.31</v>
      </c>
      <c r="J281" s="16">
        <v>51857.45</v>
      </c>
      <c r="K281" s="18">
        <f t="shared" si="18"/>
        <v>3.8314176245211615E-3</v>
      </c>
      <c r="L281" s="18">
        <f t="shared" si="18"/>
        <v>6.3008475192959249E-3</v>
      </c>
      <c r="M281" s="16">
        <f t="shared" si="19"/>
        <v>6.0264695737402407E-3</v>
      </c>
      <c r="N281" s="18">
        <f t="shared" si="20"/>
        <v>-2.1950519492190792E-3</v>
      </c>
      <c r="O281" s="18">
        <f t="shared" si="17"/>
        <v>-1.1259529006118263E-2</v>
      </c>
      <c r="P281" s="16">
        <f t="shared" si="21"/>
        <v>-0.22485345169915283</v>
      </c>
    </row>
    <row r="282" spans="6:16" x14ac:dyDescent="0.25">
      <c r="F282" s="16">
        <v>18</v>
      </c>
      <c r="G282" s="17">
        <v>43859</v>
      </c>
      <c r="H282" s="16" t="s">
        <v>0</v>
      </c>
      <c r="I282" s="18">
        <v>1.3149999999999999</v>
      </c>
      <c r="J282" s="16">
        <v>51423.45</v>
      </c>
      <c r="K282" s="18">
        <f t="shared" si="18"/>
        <v>3.8167938931296893E-3</v>
      </c>
      <c r="L282" s="18">
        <f t="shared" si="18"/>
        <v>-8.3690964364811615E-3</v>
      </c>
      <c r="M282" s="16">
        <f t="shared" si="19"/>
        <v>-8.12167159734835E-3</v>
      </c>
      <c r="N282" s="18">
        <f t="shared" si="20"/>
        <v>1.1938465490478039E-2</v>
      </c>
      <c r="O282" s="18">
        <f t="shared" si="17"/>
        <v>6.7893648435977602E-4</v>
      </c>
      <c r="P282" s="16">
        <f t="shared" si="21"/>
        <v>1.2229346893043793</v>
      </c>
    </row>
    <row r="283" spans="6:16" x14ac:dyDescent="0.25">
      <c r="F283" s="16">
        <v>19</v>
      </c>
      <c r="G283" s="17">
        <v>43860</v>
      </c>
      <c r="H283" s="16" t="s">
        <v>0</v>
      </c>
      <c r="I283" s="18">
        <v>1.32</v>
      </c>
      <c r="J283" s="16">
        <v>51033.35</v>
      </c>
      <c r="K283" s="18">
        <f t="shared" si="18"/>
        <v>3.8022813688213808E-3</v>
      </c>
      <c r="L283" s="18">
        <f t="shared" si="18"/>
        <v>-7.5860332202525999E-3</v>
      </c>
      <c r="M283" s="16">
        <f t="shared" si="19"/>
        <v>-7.3664615595672965E-3</v>
      </c>
      <c r="N283" s="18">
        <f t="shared" si="20"/>
        <v>1.1168742928388677E-2</v>
      </c>
      <c r="O283" s="18">
        <f t="shared" si="17"/>
        <v>1.1847679412748453E-2</v>
      </c>
      <c r="P283" s="16">
        <f t="shared" si="21"/>
        <v>1.1440869996184553</v>
      </c>
    </row>
    <row r="284" spans="6:16" x14ac:dyDescent="0.25">
      <c r="F284" s="16">
        <v>20</v>
      </c>
      <c r="G284" s="17">
        <v>43861</v>
      </c>
      <c r="H284" s="16" t="s">
        <v>0</v>
      </c>
      <c r="I284" s="18">
        <v>1.34</v>
      </c>
      <c r="J284" s="16">
        <v>51253.26</v>
      </c>
      <c r="K284" s="18">
        <f t="shared" si="18"/>
        <v>1.5151515151515164E-2</v>
      </c>
      <c r="L284" s="18">
        <f t="shared" si="18"/>
        <v>4.3091429428011975E-3</v>
      </c>
      <c r="M284" s="16">
        <f t="shared" si="19"/>
        <v>4.1056089621185014E-3</v>
      </c>
      <c r="N284" s="18">
        <f t="shared" si="20"/>
        <v>1.1045906189396663E-2</v>
      </c>
      <c r="O284" s="18">
        <f t="shared" si="17"/>
        <v>2.2893585602145116E-2</v>
      </c>
      <c r="P284" s="16">
        <f t="shared" si="21"/>
        <v>1.131504033293832</v>
      </c>
    </row>
    <row r="285" spans="6:16" x14ac:dyDescent="0.25">
      <c r="G285" s="1"/>
      <c r="I285" s="2"/>
      <c r="K285" s="2"/>
      <c r="L285" s="2"/>
      <c r="N285" s="2"/>
      <c r="O285" s="2"/>
    </row>
    <row r="286" spans="6:16" x14ac:dyDescent="0.25">
      <c r="G286" s="1"/>
      <c r="I286" s="2"/>
      <c r="K286" s="2"/>
      <c r="L286" s="2"/>
      <c r="N286" s="2"/>
      <c r="O286" s="2"/>
    </row>
    <row r="287" spans="6:16" x14ac:dyDescent="0.25">
      <c r="G287" s="1"/>
      <c r="I287" s="2"/>
      <c r="K287" s="2"/>
      <c r="L287" s="2"/>
      <c r="N287" s="2"/>
      <c r="O287" s="2"/>
    </row>
    <row r="288" spans="6:16" x14ac:dyDescent="0.25">
      <c r="G288" s="1"/>
      <c r="I288" s="2"/>
      <c r="K288" s="2"/>
      <c r="L288" s="2"/>
      <c r="N288" s="2"/>
      <c r="O288" s="2"/>
    </row>
    <row r="289" spans="7:15" x14ac:dyDescent="0.25">
      <c r="G289" s="1"/>
      <c r="I289" s="2"/>
      <c r="K289" s="2"/>
      <c r="L289" s="2"/>
      <c r="N289" s="2"/>
      <c r="O289" s="2"/>
    </row>
    <row r="290" spans="7:15" x14ac:dyDescent="0.25">
      <c r="G290" s="1"/>
      <c r="I290" s="2"/>
      <c r="K290" s="2"/>
      <c r="L290" s="2"/>
      <c r="N290" s="2"/>
      <c r="O290" s="2"/>
    </row>
  </sheetData>
  <mergeCells count="1">
    <mergeCell ref="F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Q290"/>
  <sheetViews>
    <sheetView topLeftCell="J235" workbookViewId="0">
      <selection activeCell="X264" sqref="X264"/>
    </sheetView>
  </sheetViews>
  <sheetFormatPr defaultRowHeight="15" x14ac:dyDescent="0.25"/>
  <cols>
    <col min="6" max="6" width="11.140625" bestFit="1" customWidth="1"/>
    <col min="7" max="7" width="10.7109375" bestFit="1" customWidth="1"/>
    <col min="9" max="9" width="10.140625" bestFit="1" customWidth="1"/>
    <col min="10" max="10" width="11.85546875" bestFit="1" customWidth="1"/>
    <col min="11" max="11" width="10.7109375" bestFit="1" customWidth="1"/>
    <col min="16" max="16" width="10.7109375" bestFit="1" customWidth="1"/>
    <col min="17" max="17" width="27.42578125" customWidth="1"/>
  </cols>
  <sheetData>
    <row r="2" spans="6:17" ht="23.25" x14ac:dyDescent="0.35">
      <c r="F2" s="37" t="s">
        <v>19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6:17" ht="15.75" thickBot="1" x14ac:dyDescent="0.3"/>
    <row r="4" spans="6:17" ht="15.75" thickBot="1" x14ac:dyDescent="0.3">
      <c r="F4" s="25" t="s">
        <v>12</v>
      </c>
      <c r="G4" s="22">
        <f>INTERCEPT(K13:K251,L13:L251)</f>
        <v>1.3692168585775733E-4</v>
      </c>
    </row>
    <row r="5" spans="6:17" ht="15.75" thickBot="1" x14ac:dyDescent="0.3">
      <c r="F5" s="26" t="s">
        <v>13</v>
      </c>
      <c r="G5" s="22">
        <f>SLOPE(K13:K251,L13:L251)</f>
        <v>0.96829412111379431</v>
      </c>
    </row>
    <row r="6" spans="6:17" ht="15.75" thickBot="1" x14ac:dyDescent="0.3">
      <c r="F6" s="26" t="s">
        <v>14</v>
      </c>
      <c r="G6" s="22">
        <f>RSQ(K13:K251,L13:L251)</f>
        <v>0.6263721306199459</v>
      </c>
    </row>
    <row r="7" spans="6:17" ht="15.75" thickBot="1" x14ac:dyDescent="0.3">
      <c r="F7" s="26" t="s">
        <v>15</v>
      </c>
      <c r="G7" s="22">
        <f>STEYX(K13:K251,L13:L251)</f>
        <v>7.4365967790259377E-3</v>
      </c>
    </row>
    <row r="8" spans="6:17" x14ac:dyDescent="0.25">
      <c r="F8" s="6"/>
    </row>
    <row r="10" spans="6:17" ht="15.75" thickBot="1" x14ac:dyDescent="0.3"/>
    <row r="11" spans="6:17" ht="15.75" thickBot="1" x14ac:dyDescent="0.3">
      <c r="F11" s="27" t="s">
        <v>5</v>
      </c>
      <c r="G11" s="28" t="s">
        <v>3</v>
      </c>
      <c r="H11" s="28" t="s">
        <v>4</v>
      </c>
      <c r="I11" s="28" t="s">
        <v>1</v>
      </c>
      <c r="J11" s="28" t="s">
        <v>2</v>
      </c>
      <c r="K11" s="28" t="s">
        <v>6</v>
      </c>
      <c r="L11" s="28" t="s">
        <v>7</v>
      </c>
      <c r="M11" s="28" t="s">
        <v>8</v>
      </c>
      <c r="N11" s="28" t="s">
        <v>9</v>
      </c>
      <c r="O11" s="28" t="s">
        <v>10</v>
      </c>
      <c r="P11" s="29" t="s">
        <v>11</v>
      </c>
    </row>
    <row r="12" spans="6:17" x14ac:dyDescent="0.25">
      <c r="F12" s="10">
        <v>-250</v>
      </c>
      <c r="G12" s="11">
        <v>42181</v>
      </c>
      <c r="H12" s="10" t="s">
        <v>0</v>
      </c>
      <c r="I12" s="12">
        <v>0.80149999999999999</v>
      </c>
      <c r="J12" s="10">
        <v>29857.05</v>
      </c>
      <c r="K12" s="12"/>
      <c r="L12" s="12"/>
      <c r="M12" s="10"/>
      <c r="N12" s="10"/>
      <c r="O12" s="10"/>
      <c r="P12" s="10"/>
    </row>
    <row r="13" spans="6:17" x14ac:dyDescent="0.25">
      <c r="F13" s="10">
        <v>-249</v>
      </c>
      <c r="G13" s="11">
        <v>42184</v>
      </c>
      <c r="H13" s="10" t="s">
        <v>0</v>
      </c>
      <c r="I13" s="12">
        <v>0.79449999999999998</v>
      </c>
      <c r="J13" s="10">
        <v>29578.38</v>
      </c>
      <c r="K13" s="12">
        <f t="shared" ref="K13:L67" si="0">(I13-I12)/I12</f>
        <v>-8.7336244541484798E-3</v>
      </c>
      <c r="L13" s="12">
        <f t="shared" si="0"/>
        <v>-9.3334740036272266E-3</v>
      </c>
      <c r="M13" s="10">
        <f>$G$4+$G$5*L13</f>
        <v>-8.9006263214229143E-3</v>
      </c>
      <c r="N13" s="12">
        <f>K13-M13</f>
        <v>1.6700186727443452E-4</v>
      </c>
      <c r="O13" s="10"/>
      <c r="P13" s="10">
        <f>N13/$G$7</f>
        <v>2.2456759756753788E-2</v>
      </c>
    </row>
    <row r="14" spans="6:17" x14ac:dyDescent="0.25">
      <c r="F14" s="10">
        <v>-248</v>
      </c>
      <c r="G14" s="11">
        <v>42185</v>
      </c>
      <c r="H14" s="10" t="s">
        <v>0</v>
      </c>
      <c r="I14" s="12">
        <v>0.79500000000000004</v>
      </c>
      <c r="J14" s="10">
        <v>29647.34</v>
      </c>
      <c r="K14" s="12">
        <f t="shared" si="0"/>
        <v>6.2932662051611824E-4</v>
      </c>
      <c r="L14" s="12">
        <f t="shared" si="0"/>
        <v>2.3314326207182112E-3</v>
      </c>
      <c r="M14" s="10">
        <f t="shared" ref="M14:M77" si="1">$G$4+$G$5*L14</f>
        <v>2.3944341862721279E-3</v>
      </c>
      <c r="N14" s="12">
        <f t="shared" ref="N14:N77" si="2">K14-M14</f>
        <v>-1.7651075657560097E-3</v>
      </c>
      <c r="O14" s="10"/>
      <c r="P14" s="10">
        <f t="shared" ref="P14:P77" si="3">N14/$G$7</f>
        <v>-0.23735421163808312</v>
      </c>
    </row>
    <row r="15" spans="6:17" x14ac:dyDescent="0.25">
      <c r="F15" s="10">
        <v>-247</v>
      </c>
      <c r="G15" s="11">
        <v>42186</v>
      </c>
      <c r="H15" s="10" t="s">
        <v>0</v>
      </c>
      <c r="I15" s="12">
        <v>0.79949999999999999</v>
      </c>
      <c r="J15" s="10">
        <v>29910.74</v>
      </c>
      <c r="K15" s="12">
        <f t="shared" si="0"/>
        <v>5.6603773584905006E-3</v>
      </c>
      <c r="L15" s="12">
        <f t="shared" si="0"/>
        <v>8.8844395483709988E-3</v>
      </c>
      <c r="M15" s="10">
        <f t="shared" si="1"/>
        <v>8.739672269936289E-3</v>
      </c>
      <c r="N15" s="12">
        <f t="shared" si="2"/>
        <v>-3.0792949114457884E-3</v>
      </c>
      <c r="O15" s="10"/>
      <c r="P15" s="10">
        <f t="shared" si="3"/>
        <v>-0.41407313088839026</v>
      </c>
    </row>
    <row r="16" spans="6:17" x14ac:dyDescent="0.25">
      <c r="F16" s="10">
        <v>-246</v>
      </c>
      <c r="G16" s="11">
        <v>42187</v>
      </c>
      <c r="H16" s="10" t="s">
        <v>0</v>
      </c>
      <c r="I16" s="12">
        <v>0.8</v>
      </c>
      <c r="J16" s="10">
        <v>29878.17</v>
      </c>
      <c r="K16" s="12">
        <f t="shared" si="0"/>
        <v>6.2539086929337836E-4</v>
      </c>
      <c r="L16" s="12">
        <f t="shared" si="0"/>
        <v>-1.0889065265521128E-3</v>
      </c>
      <c r="M16" s="10">
        <f t="shared" si="1"/>
        <v>-9.1746010224509524E-4</v>
      </c>
      <c r="N16" s="12">
        <f t="shared" si="2"/>
        <v>1.5428509715384735E-3</v>
      </c>
      <c r="O16" s="10"/>
      <c r="P16" s="10">
        <f t="shared" si="3"/>
        <v>0.20746734257394545</v>
      </c>
    </row>
    <row r="17" spans="6:16" x14ac:dyDescent="0.25">
      <c r="F17" s="10">
        <v>-245</v>
      </c>
      <c r="G17" s="11">
        <v>42188</v>
      </c>
      <c r="H17" s="10" t="s">
        <v>0</v>
      </c>
      <c r="I17" s="12">
        <v>0.79600000000000004</v>
      </c>
      <c r="J17" s="10">
        <v>29946.03</v>
      </c>
      <c r="K17" s="12">
        <f t="shared" si="0"/>
        <v>-5.0000000000000044E-3</v>
      </c>
      <c r="L17" s="12">
        <f t="shared" si="0"/>
        <v>2.2712234383832942E-3</v>
      </c>
      <c r="M17" s="10">
        <f t="shared" si="1"/>
        <v>2.3361339889801593E-3</v>
      </c>
      <c r="N17" s="12">
        <f t="shared" si="2"/>
        <v>-7.3361339889801633E-3</v>
      </c>
      <c r="O17" s="10"/>
      <c r="P17" s="10">
        <f t="shared" si="3"/>
        <v>-0.98649075739468384</v>
      </c>
    </row>
    <row r="18" spans="6:16" x14ac:dyDescent="0.25">
      <c r="F18" s="10">
        <v>-244</v>
      </c>
      <c r="G18" s="11">
        <v>42191</v>
      </c>
      <c r="H18" s="10" t="s">
        <v>0</v>
      </c>
      <c r="I18" s="12">
        <v>0.78800000000000003</v>
      </c>
      <c r="J18" s="10">
        <v>29744.880000000001</v>
      </c>
      <c r="K18" s="12">
        <f t="shared" si="0"/>
        <v>-1.0050251256281416E-2</v>
      </c>
      <c r="L18" s="12">
        <f t="shared" si="0"/>
        <v>-6.7170840341774125E-3</v>
      </c>
      <c r="M18" s="10">
        <f t="shared" si="1"/>
        <v>-6.3671912954635602E-3</v>
      </c>
      <c r="N18" s="12">
        <f t="shared" si="2"/>
        <v>-3.6830599608178556E-3</v>
      </c>
      <c r="O18" s="10"/>
      <c r="P18" s="10">
        <f t="shared" si="3"/>
        <v>-0.49526148455507241</v>
      </c>
    </row>
    <row r="19" spans="6:16" x14ac:dyDescent="0.25">
      <c r="F19" s="10">
        <v>-243</v>
      </c>
      <c r="G19" s="11">
        <v>42192</v>
      </c>
      <c r="H19" s="10" t="s">
        <v>0</v>
      </c>
      <c r="I19" s="12">
        <v>0.78100000000000003</v>
      </c>
      <c r="J19" s="10">
        <v>29625.200000000001</v>
      </c>
      <c r="K19" s="12">
        <f t="shared" si="0"/>
        <v>-8.8832487309644746E-3</v>
      </c>
      <c r="L19" s="12">
        <f t="shared" si="0"/>
        <v>-4.0235495991242957E-3</v>
      </c>
      <c r="M19" s="10">
        <f t="shared" si="1"/>
        <v>-3.759057736984062E-3</v>
      </c>
      <c r="N19" s="12">
        <f t="shared" si="2"/>
        <v>-5.1241909939804126E-3</v>
      </c>
      <c r="O19" s="10"/>
      <c r="P19" s="10">
        <f t="shared" si="3"/>
        <v>-0.68905053564724683</v>
      </c>
    </row>
    <row r="20" spans="6:16" x14ac:dyDescent="0.25">
      <c r="F20" s="10">
        <v>-242</v>
      </c>
      <c r="G20" s="11">
        <v>42193</v>
      </c>
      <c r="H20" s="10" t="s">
        <v>0</v>
      </c>
      <c r="I20" s="12">
        <v>0.77700000000000002</v>
      </c>
      <c r="J20" s="10">
        <v>29391.31</v>
      </c>
      <c r="K20" s="12">
        <f t="shared" si="0"/>
        <v>-5.12163892445583E-3</v>
      </c>
      <c r="L20" s="12">
        <f t="shared" si="0"/>
        <v>-7.8949677976857344E-3</v>
      </c>
      <c r="M20" s="10">
        <f t="shared" si="1"/>
        <v>-7.5077292190240588E-3</v>
      </c>
      <c r="N20" s="12">
        <f t="shared" si="2"/>
        <v>2.3860902945682287E-3</v>
      </c>
      <c r="O20" s="10"/>
      <c r="P20" s="10">
        <f t="shared" si="3"/>
        <v>0.32085782858335427</v>
      </c>
    </row>
    <row r="21" spans="6:16" x14ac:dyDescent="0.25">
      <c r="F21" s="10">
        <v>-241</v>
      </c>
      <c r="G21" s="11">
        <v>42194</v>
      </c>
      <c r="H21" s="10" t="s">
        <v>0</v>
      </c>
      <c r="I21" s="12">
        <v>0.78</v>
      </c>
      <c r="J21" s="10">
        <v>29615.58</v>
      </c>
      <c r="K21" s="12">
        <f t="shared" si="0"/>
        <v>3.8610038610038641E-3</v>
      </c>
      <c r="L21" s="12">
        <f t="shared" si="0"/>
        <v>7.6304866982791998E-3</v>
      </c>
      <c r="M21" s="10">
        <f t="shared" si="1"/>
        <v>7.5254770970385135E-3</v>
      </c>
      <c r="N21" s="12">
        <f t="shared" si="2"/>
        <v>-3.6644732360346494E-3</v>
      </c>
      <c r="O21" s="10"/>
      <c r="P21" s="10">
        <f t="shared" si="3"/>
        <v>-0.49276212559619648</v>
      </c>
    </row>
    <row r="22" spans="6:16" x14ac:dyDescent="0.25">
      <c r="F22" s="10">
        <v>-240</v>
      </c>
      <c r="G22" s="11">
        <v>42195</v>
      </c>
      <c r="H22" s="10" t="s">
        <v>0</v>
      </c>
      <c r="I22" s="12">
        <v>0.78849999999999998</v>
      </c>
      <c r="J22" s="10">
        <v>29861.05</v>
      </c>
      <c r="K22" s="12">
        <f t="shared" si="0"/>
        <v>1.0897435897435836E-2</v>
      </c>
      <c r="L22" s="12">
        <f t="shared" si="0"/>
        <v>8.2885427197440503E-3</v>
      </c>
      <c r="M22" s="10">
        <f t="shared" si="1"/>
        <v>8.162668873986461E-3</v>
      </c>
      <c r="N22" s="12">
        <f t="shared" si="2"/>
        <v>2.7347670234493752E-3</v>
      </c>
      <c r="O22" s="10"/>
      <c r="P22" s="10">
        <f t="shared" si="3"/>
        <v>0.36774442728459739</v>
      </c>
    </row>
    <row r="23" spans="6:16" x14ac:dyDescent="0.25">
      <c r="F23" s="10">
        <v>-239</v>
      </c>
      <c r="G23" s="11">
        <v>42198</v>
      </c>
      <c r="H23" s="10" t="s">
        <v>0</v>
      </c>
      <c r="I23" s="12">
        <v>0.8</v>
      </c>
      <c r="J23" s="10">
        <v>30172.13</v>
      </c>
      <c r="K23" s="12">
        <f t="shared" si="0"/>
        <v>1.4584654407102176E-2</v>
      </c>
      <c r="L23" s="12">
        <f t="shared" si="0"/>
        <v>1.041758411040475E-2</v>
      </c>
      <c r="M23" s="10">
        <f t="shared" si="1"/>
        <v>1.0224207136171153E-2</v>
      </c>
      <c r="N23" s="12">
        <f t="shared" si="2"/>
        <v>4.3604472709310223E-3</v>
      </c>
      <c r="O23" s="10"/>
      <c r="P23" s="10">
        <f t="shared" si="3"/>
        <v>0.58634983185173628</v>
      </c>
    </row>
    <row r="24" spans="6:16" x14ac:dyDescent="0.25">
      <c r="F24" s="10">
        <v>-238</v>
      </c>
      <c r="G24" s="11">
        <v>42199</v>
      </c>
      <c r="H24" s="10" t="s">
        <v>0</v>
      </c>
      <c r="I24" s="12">
        <v>0.80600000000000005</v>
      </c>
      <c r="J24" s="10">
        <v>30332.51</v>
      </c>
      <c r="K24" s="12">
        <f t="shared" si="0"/>
        <v>7.5000000000000067E-3</v>
      </c>
      <c r="L24" s="12">
        <f t="shared" si="0"/>
        <v>5.3155014246590269E-3</v>
      </c>
      <c r="M24" s="10">
        <f t="shared" si="1"/>
        <v>5.2838904661270921E-3</v>
      </c>
      <c r="N24" s="12">
        <f t="shared" si="2"/>
        <v>2.2161095338729146E-3</v>
      </c>
      <c r="O24" s="10"/>
      <c r="P24" s="10">
        <f t="shared" si="3"/>
        <v>0.29800049669536954</v>
      </c>
    </row>
    <row r="25" spans="6:16" x14ac:dyDescent="0.25">
      <c r="F25" s="10">
        <v>-237</v>
      </c>
      <c r="G25" s="11">
        <v>42200</v>
      </c>
      <c r="H25" s="10" t="s">
        <v>0</v>
      </c>
      <c r="I25" s="12">
        <v>0.80800000000000005</v>
      </c>
      <c r="J25" s="10">
        <v>30865.61</v>
      </c>
      <c r="K25" s="12">
        <f t="shared" si="0"/>
        <v>2.4813895781637739E-3</v>
      </c>
      <c r="L25" s="12">
        <f t="shared" si="0"/>
        <v>1.7575202315931064E-2</v>
      </c>
      <c r="M25" s="10">
        <f t="shared" si="1"/>
        <v>1.7154886765759349E-2</v>
      </c>
      <c r="N25" s="12">
        <f t="shared" si="2"/>
        <v>-1.4673497187595575E-2</v>
      </c>
      <c r="O25" s="10"/>
      <c r="P25" s="10">
        <f t="shared" si="3"/>
        <v>-1.9731468067463978</v>
      </c>
    </row>
    <row r="26" spans="6:16" x14ac:dyDescent="0.25">
      <c r="F26" s="10">
        <v>-236</v>
      </c>
      <c r="G26" s="11">
        <v>42201</v>
      </c>
      <c r="H26" s="10" t="s">
        <v>0</v>
      </c>
      <c r="I26" s="12">
        <v>0.8165</v>
      </c>
      <c r="J26" s="10">
        <v>31426.54</v>
      </c>
      <c r="K26" s="12">
        <f t="shared" si="0"/>
        <v>1.051980198019796E-2</v>
      </c>
      <c r="L26" s="12">
        <f t="shared" si="0"/>
        <v>1.81733003170843E-2</v>
      </c>
      <c r="M26" s="10">
        <f t="shared" si="1"/>
        <v>1.7734021544125938E-2</v>
      </c>
      <c r="N26" s="12">
        <f t="shared" si="2"/>
        <v>-7.2142195639279781E-3</v>
      </c>
      <c r="O26" s="10"/>
      <c r="P26" s="10">
        <f t="shared" si="3"/>
        <v>-0.97009691103259099</v>
      </c>
    </row>
    <row r="27" spans="6:16" x14ac:dyDescent="0.25">
      <c r="F27" s="10">
        <v>-235</v>
      </c>
      <c r="G27" s="11">
        <v>42202</v>
      </c>
      <c r="H27" s="10" t="s">
        <v>0</v>
      </c>
      <c r="I27" s="12">
        <v>0.8175</v>
      </c>
      <c r="J27" s="10">
        <v>31677.279999999999</v>
      </c>
      <c r="K27" s="12">
        <f t="shared" si="0"/>
        <v>1.2247397428046551E-3</v>
      </c>
      <c r="L27" s="12">
        <f t="shared" si="0"/>
        <v>7.978606617209465E-3</v>
      </c>
      <c r="M27" s="10">
        <f t="shared" si="1"/>
        <v>7.862559567981299E-3</v>
      </c>
      <c r="N27" s="12">
        <f t="shared" si="2"/>
        <v>-6.6378198251766437E-3</v>
      </c>
      <c r="O27" s="10"/>
      <c r="P27" s="10">
        <f t="shared" si="3"/>
        <v>-0.89258837374346389</v>
      </c>
    </row>
    <row r="28" spans="6:16" x14ac:dyDescent="0.25">
      <c r="F28" s="10">
        <v>-234</v>
      </c>
      <c r="G28" s="11">
        <v>42205</v>
      </c>
      <c r="H28" s="10" t="s">
        <v>0</v>
      </c>
      <c r="I28" s="12">
        <v>0.82</v>
      </c>
      <c r="J28" s="10">
        <v>31788.89</v>
      </c>
      <c r="K28" s="12">
        <f t="shared" si="0"/>
        <v>3.0581039755351032E-3</v>
      </c>
      <c r="L28" s="12">
        <f t="shared" si="0"/>
        <v>3.5233454387498101E-3</v>
      </c>
      <c r="M28" s="10">
        <f t="shared" si="1"/>
        <v>3.5485563608523008E-3</v>
      </c>
      <c r="N28" s="12">
        <f t="shared" si="2"/>
        <v>-4.9045238531719758E-4</v>
      </c>
      <c r="O28" s="10"/>
      <c r="P28" s="10">
        <f t="shared" si="3"/>
        <v>-6.5951187067243164E-2</v>
      </c>
    </row>
    <row r="29" spans="6:16" x14ac:dyDescent="0.25">
      <c r="F29" s="10">
        <v>-233</v>
      </c>
      <c r="G29" s="11">
        <v>42206</v>
      </c>
      <c r="H29" s="10" t="s">
        <v>0</v>
      </c>
      <c r="I29" s="12">
        <v>0.81</v>
      </c>
      <c r="J29" s="10">
        <v>31598.38</v>
      </c>
      <c r="K29" s="12">
        <f t="shared" si="0"/>
        <v>-1.2195121951219388E-2</v>
      </c>
      <c r="L29" s="12">
        <f t="shared" si="0"/>
        <v>-5.9929742749746341E-3</v>
      </c>
      <c r="M29" s="10">
        <f t="shared" si="1"/>
        <v>-5.6660400725863846E-3</v>
      </c>
      <c r="N29" s="12">
        <f t="shared" si="2"/>
        <v>-6.5290818786330031E-3</v>
      </c>
      <c r="O29" s="10"/>
      <c r="P29" s="10">
        <f t="shared" si="3"/>
        <v>-0.87796636991903665</v>
      </c>
    </row>
    <row r="30" spans="6:16" x14ac:dyDescent="0.25">
      <c r="F30" s="10">
        <v>-232</v>
      </c>
      <c r="G30" s="11">
        <v>42207</v>
      </c>
      <c r="H30" s="10" t="s">
        <v>0</v>
      </c>
      <c r="I30" s="12">
        <v>0.82099999999999995</v>
      </c>
      <c r="J30" s="10">
        <v>31685.3</v>
      </c>
      <c r="K30" s="12">
        <f t="shared" si="0"/>
        <v>1.358024691358012E-2</v>
      </c>
      <c r="L30" s="12">
        <f t="shared" si="0"/>
        <v>2.750773932081273E-3</v>
      </c>
      <c r="M30" s="10">
        <f t="shared" si="1"/>
        <v>2.8004799128051295E-3</v>
      </c>
      <c r="N30" s="12">
        <f t="shared" si="2"/>
        <v>1.077976700077499E-2</v>
      </c>
      <c r="O30" s="10"/>
      <c r="P30" s="10">
        <f t="shared" si="3"/>
        <v>1.4495564733559412</v>
      </c>
    </row>
    <row r="31" spans="6:16" x14ac:dyDescent="0.25">
      <c r="F31" s="10">
        <v>-231</v>
      </c>
      <c r="G31" s="11">
        <v>42208</v>
      </c>
      <c r="H31" s="10" t="s">
        <v>0</v>
      </c>
      <c r="I31" s="12">
        <v>0.82</v>
      </c>
      <c r="J31" s="10">
        <v>31781.18</v>
      </c>
      <c r="K31" s="12">
        <f t="shared" si="0"/>
        <v>-1.2180267965895262E-3</v>
      </c>
      <c r="L31" s="12">
        <f t="shared" si="0"/>
        <v>3.0260089063383028E-3</v>
      </c>
      <c r="M31" s="10">
        <f t="shared" si="1"/>
        <v>3.0669883203031179E-3</v>
      </c>
      <c r="N31" s="12">
        <f t="shared" si="2"/>
        <v>-4.2850151168926445E-3</v>
      </c>
      <c r="O31" s="10"/>
      <c r="P31" s="10">
        <f t="shared" si="3"/>
        <v>-0.57620646166779332</v>
      </c>
    </row>
    <row r="32" spans="6:16" x14ac:dyDescent="0.25">
      <c r="F32" s="10">
        <v>-230</v>
      </c>
      <c r="G32" s="11">
        <v>42209</v>
      </c>
      <c r="H32" s="10" t="s">
        <v>0</v>
      </c>
      <c r="I32" s="12">
        <v>0.82</v>
      </c>
      <c r="J32" s="10">
        <v>31861.26</v>
      </c>
      <c r="K32" s="12">
        <f t="shared" si="0"/>
        <v>0</v>
      </c>
      <c r="L32" s="12">
        <f t="shared" si="0"/>
        <v>2.5197302302808803E-3</v>
      </c>
      <c r="M32" s="10">
        <f t="shared" si="1"/>
        <v>2.576761654631441E-3</v>
      </c>
      <c r="N32" s="12">
        <f t="shared" si="2"/>
        <v>-2.576761654631441E-3</v>
      </c>
      <c r="O32" s="10"/>
      <c r="P32" s="10">
        <f t="shared" si="3"/>
        <v>-0.34649742768075037</v>
      </c>
    </row>
    <row r="33" spans="6:16" x14ac:dyDescent="0.25">
      <c r="F33" s="10">
        <v>-229</v>
      </c>
      <c r="G33" s="11">
        <v>42212</v>
      </c>
      <c r="H33" s="10" t="s">
        <v>0</v>
      </c>
      <c r="I33" s="12">
        <v>0.81399999999999995</v>
      </c>
      <c r="J33" s="10">
        <v>31690.51</v>
      </c>
      <c r="K33" s="12">
        <f t="shared" si="0"/>
        <v>-7.3170731707317147E-3</v>
      </c>
      <c r="L33" s="12">
        <f t="shared" si="0"/>
        <v>-5.3591728638478203E-3</v>
      </c>
      <c r="M33" s="10">
        <f t="shared" si="1"/>
        <v>-5.0523338922386632E-3</v>
      </c>
      <c r="N33" s="12">
        <f t="shared" si="2"/>
        <v>-2.2647392784930515E-3</v>
      </c>
      <c r="O33" s="10"/>
      <c r="P33" s="10">
        <f t="shared" si="3"/>
        <v>-0.30453974388936711</v>
      </c>
    </row>
    <row r="34" spans="6:16" x14ac:dyDescent="0.25">
      <c r="F34" s="10">
        <v>-228</v>
      </c>
      <c r="G34" s="11">
        <v>42213</v>
      </c>
      <c r="H34" s="10" t="s">
        <v>0</v>
      </c>
      <c r="I34" s="12">
        <v>0.81899999999999995</v>
      </c>
      <c r="J34" s="10">
        <v>31812.85</v>
      </c>
      <c r="K34" s="12">
        <f t="shared" si="0"/>
        <v>6.1425061425061482E-3</v>
      </c>
      <c r="L34" s="12">
        <f t="shared" si="0"/>
        <v>3.8604616965773083E-3</v>
      </c>
      <c r="M34" s="10">
        <f t="shared" si="1"/>
        <v>3.8749840514385493E-3</v>
      </c>
      <c r="N34" s="12">
        <f t="shared" si="2"/>
        <v>2.2675220910675989E-3</v>
      </c>
      <c r="O34" s="10"/>
      <c r="P34" s="10">
        <f t="shared" si="3"/>
        <v>0.30491394900727753</v>
      </c>
    </row>
    <row r="35" spans="6:16" x14ac:dyDescent="0.25">
      <c r="F35" s="10">
        <v>-227</v>
      </c>
      <c r="G35" s="11">
        <v>42214</v>
      </c>
      <c r="H35" s="10" t="s">
        <v>0</v>
      </c>
      <c r="I35" s="12">
        <v>0.8155</v>
      </c>
      <c r="J35" s="10">
        <v>31870.48</v>
      </c>
      <c r="K35" s="12">
        <f t="shared" si="0"/>
        <v>-4.2735042735042097E-3</v>
      </c>
      <c r="L35" s="12">
        <f t="shared" si="0"/>
        <v>1.8115321324559423E-3</v>
      </c>
      <c r="M35" s="10">
        <f t="shared" si="1"/>
        <v>1.8910175999235818E-3</v>
      </c>
      <c r="N35" s="12">
        <f t="shared" si="2"/>
        <v>-6.1645218734277911E-3</v>
      </c>
      <c r="O35" s="10"/>
      <c r="P35" s="10">
        <f t="shared" si="3"/>
        <v>-0.82894394527535942</v>
      </c>
    </row>
    <row r="36" spans="6:16" x14ac:dyDescent="0.25">
      <c r="F36" s="10">
        <v>-226</v>
      </c>
      <c r="G36" s="11">
        <v>42215</v>
      </c>
      <c r="H36" s="10" t="s">
        <v>0</v>
      </c>
      <c r="I36" s="12">
        <v>0.82</v>
      </c>
      <c r="J36" s="10">
        <v>31984.560000000001</v>
      </c>
      <c r="K36" s="12">
        <f t="shared" si="0"/>
        <v>5.5180870631513779E-3</v>
      </c>
      <c r="L36" s="12">
        <f t="shared" si="0"/>
        <v>3.5794879775893477E-3</v>
      </c>
      <c r="M36" s="10">
        <f t="shared" si="1"/>
        <v>3.6029188511550276E-3</v>
      </c>
      <c r="N36" s="12">
        <f t="shared" si="2"/>
        <v>1.9151682119963502E-3</v>
      </c>
      <c r="O36" s="10"/>
      <c r="P36" s="10">
        <f t="shared" si="3"/>
        <v>0.25753288350900788</v>
      </c>
    </row>
    <row r="37" spans="6:16" x14ac:dyDescent="0.25">
      <c r="F37" s="10">
        <v>-225</v>
      </c>
      <c r="G37" s="11">
        <v>42216</v>
      </c>
      <c r="H37" s="10" t="s">
        <v>0</v>
      </c>
      <c r="I37" s="12">
        <v>0.81499999999999995</v>
      </c>
      <c r="J37" s="10">
        <v>32034.86</v>
      </c>
      <c r="K37" s="12">
        <f t="shared" si="0"/>
        <v>-6.0975609756097615E-3</v>
      </c>
      <c r="L37" s="12">
        <f t="shared" si="0"/>
        <v>1.5726337958064539E-3</v>
      </c>
      <c r="M37" s="10">
        <f t="shared" si="1"/>
        <v>1.6596937450020178E-3</v>
      </c>
      <c r="N37" s="12">
        <f t="shared" si="2"/>
        <v>-7.7572547206117793E-3</v>
      </c>
      <c r="O37" s="10"/>
      <c r="P37" s="10">
        <f t="shared" si="3"/>
        <v>-1.0431189092422248</v>
      </c>
    </row>
    <row r="38" spans="6:16" x14ac:dyDescent="0.25">
      <c r="F38" s="10">
        <v>-224</v>
      </c>
      <c r="G38" s="11">
        <v>42219</v>
      </c>
      <c r="H38" s="10" t="s">
        <v>0</v>
      </c>
      <c r="I38" s="12">
        <v>0.80649999999999999</v>
      </c>
      <c r="J38" s="10">
        <v>31929.27</v>
      </c>
      <c r="K38" s="12">
        <f t="shared" si="0"/>
        <v>-1.0429447852760678E-2</v>
      </c>
      <c r="L38" s="12">
        <f t="shared" si="0"/>
        <v>-3.2960968145326727E-3</v>
      </c>
      <c r="M38" s="10">
        <f t="shared" si="1"/>
        <v>-3.0546694822761343E-3</v>
      </c>
      <c r="N38" s="12">
        <f t="shared" si="2"/>
        <v>-7.3747783704845435E-3</v>
      </c>
      <c r="O38" s="10"/>
      <c r="P38" s="10">
        <f t="shared" si="3"/>
        <v>-0.99168727169452753</v>
      </c>
    </row>
    <row r="39" spans="6:16" x14ac:dyDescent="0.25">
      <c r="F39" s="10">
        <v>-223</v>
      </c>
      <c r="G39" s="11">
        <v>42220</v>
      </c>
      <c r="H39" s="10" t="s">
        <v>0</v>
      </c>
      <c r="I39" s="12">
        <v>0.80500000000000005</v>
      </c>
      <c r="J39" s="10">
        <v>32300.27</v>
      </c>
      <c r="K39" s="12">
        <f t="shared" si="0"/>
        <v>-1.8598884066955311E-3</v>
      </c>
      <c r="L39" s="12">
        <f t="shared" si="0"/>
        <v>1.1619432577068E-2</v>
      </c>
      <c r="M39" s="10">
        <f t="shared" si="1"/>
        <v>1.1387949940910807E-2</v>
      </c>
      <c r="N39" s="12">
        <f t="shared" si="2"/>
        <v>-1.3247838347606337E-2</v>
      </c>
      <c r="O39" s="10"/>
      <c r="P39" s="10">
        <f t="shared" si="3"/>
        <v>-1.7814383031994332</v>
      </c>
    </row>
    <row r="40" spans="6:16" x14ac:dyDescent="0.25">
      <c r="F40" s="10">
        <v>-222</v>
      </c>
      <c r="G40" s="11">
        <v>42221</v>
      </c>
      <c r="H40" s="10" t="s">
        <v>0</v>
      </c>
      <c r="I40" s="12">
        <v>0.81</v>
      </c>
      <c r="J40" s="10">
        <v>32518.12</v>
      </c>
      <c r="K40" s="12">
        <f t="shared" si="0"/>
        <v>6.2111801242236073E-3</v>
      </c>
      <c r="L40" s="12">
        <f t="shared" si="0"/>
        <v>6.7445256649556968E-3</v>
      </c>
      <c r="M40" s="10">
        <f t="shared" si="1"/>
        <v>6.667606236935463E-3</v>
      </c>
      <c r="N40" s="12">
        <f t="shared" si="2"/>
        <v>-4.564261127118557E-4</v>
      </c>
      <c r="O40" s="10"/>
      <c r="P40" s="10">
        <f t="shared" si="3"/>
        <v>-6.1375670387179365E-2</v>
      </c>
    </row>
    <row r="41" spans="6:16" x14ac:dyDescent="0.25">
      <c r="F41" s="10">
        <v>-221</v>
      </c>
      <c r="G41" s="11">
        <v>42222</v>
      </c>
      <c r="H41" s="10" t="s">
        <v>0</v>
      </c>
      <c r="I41" s="12">
        <v>0.81299999999999994</v>
      </c>
      <c r="J41" s="10">
        <v>32659.86</v>
      </c>
      <c r="K41" s="12">
        <f t="shared" si="0"/>
        <v>3.7037037037035698E-3</v>
      </c>
      <c r="L41" s="12">
        <f t="shared" si="0"/>
        <v>4.3588005702667187E-3</v>
      </c>
      <c r="M41" s="10">
        <f t="shared" si="1"/>
        <v>4.3575226531544758E-3</v>
      </c>
      <c r="N41" s="12">
        <f t="shared" si="2"/>
        <v>-6.5381894945090594E-4</v>
      </c>
      <c r="O41" s="10"/>
      <c r="P41" s="10">
        <f t="shared" si="3"/>
        <v>-8.791910720437697E-2</v>
      </c>
    </row>
    <row r="42" spans="6:16" x14ac:dyDescent="0.25">
      <c r="F42" s="10">
        <v>-220</v>
      </c>
      <c r="G42" s="11">
        <v>42223</v>
      </c>
      <c r="H42" s="10" t="s">
        <v>0</v>
      </c>
      <c r="I42" s="12">
        <v>0.80700000000000005</v>
      </c>
      <c r="J42" s="10">
        <v>32523.8</v>
      </c>
      <c r="K42" s="12">
        <f t="shared" si="0"/>
        <v>-7.3800738007378779E-3</v>
      </c>
      <c r="L42" s="12">
        <f t="shared" si="0"/>
        <v>-4.1659700929520616E-3</v>
      </c>
      <c r="M42" s="10">
        <f t="shared" si="1"/>
        <v>-3.8969626638836112E-3</v>
      </c>
      <c r="N42" s="12">
        <f t="shared" si="2"/>
        <v>-3.4831111368542667E-3</v>
      </c>
      <c r="O42" s="10"/>
      <c r="P42" s="10">
        <f t="shared" si="3"/>
        <v>-0.46837434385013038</v>
      </c>
    </row>
    <row r="43" spans="6:16" x14ac:dyDescent="0.25">
      <c r="F43" s="10">
        <v>-219</v>
      </c>
      <c r="G43" s="11">
        <v>42226</v>
      </c>
      <c r="H43" s="10" t="s">
        <v>0</v>
      </c>
      <c r="I43" s="12">
        <v>0.80349999999999999</v>
      </c>
      <c r="J43" s="10">
        <v>32594.99</v>
      </c>
      <c r="K43" s="12">
        <f t="shared" si="0"/>
        <v>-4.3370508054523648E-3</v>
      </c>
      <c r="L43" s="12">
        <f t="shared" si="0"/>
        <v>2.1888586204564758E-3</v>
      </c>
      <c r="M43" s="10">
        <f t="shared" si="1"/>
        <v>2.2563806199950129E-3</v>
      </c>
      <c r="N43" s="12">
        <f t="shared" si="2"/>
        <v>-6.5934314254473773E-3</v>
      </c>
      <c r="O43" s="10"/>
      <c r="P43" s="10">
        <f t="shared" si="3"/>
        <v>-0.88661946067096031</v>
      </c>
    </row>
    <row r="44" spans="6:16" x14ac:dyDescent="0.25">
      <c r="F44" s="10">
        <v>-218</v>
      </c>
      <c r="G44" s="11">
        <v>42227</v>
      </c>
      <c r="H44" s="10" t="s">
        <v>0</v>
      </c>
      <c r="I44" s="12">
        <v>0.79700000000000004</v>
      </c>
      <c r="J44" s="10">
        <v>32561.79</v>
      </c>
      <c r="K44" s="12">
        <f t="shared" si="0"/>
        <v>-8.0896079651523959E-3</v>
      </c>
      <c r="L44" s="12">
        <f t="shared" si="0"/>
        <v>-1.0185614414976267E-3</v>
      </c>
      <c r="M44" s="10">
        <f t="shared" si="1"/>
        <v>-8.4934536993758658E-4</v>
      </c>
      <c r="N44" s="12">
        <f t="shared" si="2"/>
        <v>-7.2402625952148096E-3</v>
      </c>
      <c r="O44" s="10"/>
      <c r="P44" s="10">
        <f t="shared" si="3"/>
        <v>-0.97359892036033657</v>
      </c>
    </row>
    <row r="45" spans="6:16" x14ac:dyDescent="0.25">
      <c r="F45" s="10">
        <v>-217</v>
      </c>
      <c r="G45" s="11">
        <v>42228</v>
      </c>
      <c r="H45" s="10" t="s">
        <v>0</v>
      </c>
      <c r="I45" s="12">
        <v>0.78249999999999997</v>
      </c>
      <c r="J45" s="10">
        <v>32047.89</v>
      </c>
      <c r="K45" s="12">
        <f t="shared" si="0"/>
        <v>-1.8193224592220912E-2</v>
      </c>
      <c r="L45" s="12">
        <f t="shared" si="0"/>
        <v>-1.5782301894336933E-2</v>
      </c>
      <c r="M45" s="10">
        <f t="shared" si="1"/>
        <v>-1.5144988456071795E-2</v>
      </c>
      <c r="N45" s="12">
        <f t="shared" si="2"/>
        <v>-3.0482361361491173E-3</v>
      </c>
      <c r="O45" s="10"/>
      <c r="P45" s="10">
        <f t="shared" si="3"/>
        <v>-0.40989665390307506</v>
      </c>
    </row>
    <row r="46" spans="6:16" x14ac:dyDescent="0.25">
      <c r="F46" s="10">
        <v>-216</v>
      </c>
      <c r="G46" s="11">
        <v>42229</v>
      </c>
      <c r="H46" s="10" t="s">
        <v>0</v>
      </c>
      <c r="I46" s="12">
        <v>0.78700000000000003</v>
      </c>
      <c r="J46" s="10">
        <v>32300.18</v>
      </c>
      <c r="K46" s="12">
        <f t="shared" si="0"/>
        <v>5.7507987220448047E-3</v>
      </c>
      <c r="L46" s="12">
        <f t="shared" si="0"/>
        <v>7.8722811392575569E-3</v>
      </c>
      <c r="M46" s="10">
        <f t="shared" si="1"/>
        <v>7.7596052327558529E-3</v>
      </c>
      <c r="N46" s="12">
        <f t="shared" si="2"/>
        <v>-2.0088065107110482E-3</v>
      </c>
      <c r="O46" s="10"/>
      <c r="P46" s="10">
        <f t="shared" si="3"/>
        <v>-0.27012443600231961</v>
      </c>
    </row>
    <row r="47" spans="6:16" x14ac:dyDescent="0.25">
      <c r="F47" s="10">
        <v>-215</v>
      </c>
      <c r="G47" s="11">
        <v>42230</v>
      </c>
      <c r="H47" s="10" t="s">
        <v>0</v>
      </c>
      <c r="I47" s="12">
        <v>0.79</v>
      </c>
      <c r="J47" s="10">
        <v>32435.8</v>
      </c>
      <c r="K47" s="12">
        <f t="shared" si="0"/>
        <v>3.8119440914866614E-3</v>
      </c>
      <c r="L47" s="12">
        <f t="shared" si="0"/>
        <v>4.1987382113659729E-3</v>
      </c>
      <c r="M47" s="10">
        <f t="shared" si="1"/>
        <v>4.2025352120192774E-3</v>
      </c>
      <c r="N47" s="12">
        <f t="shared" si="2"/>
        <v>-3.9059112053261603E-4</v>
      </c>
      <c r="O47" s="10"/>
      <c r="P47" s="10">
        <f t="shared" si="3"/>
        <v>-5.2522831631026869E-2</v>
      </c>
    </row>
    <row r="48" spans="6:16" x14ac:dyDescent="0.25">
      <c r="F48" s="10">
        <v>-214</v>
      </c>
      <c r="G48" s="11">
        <v>42233</v>
      </c>
      <c r="H48" s="10" t="s">
        <v>0</v>
      </c>
      <c r="I48" s="12">
        <v>0.79</v>
      </c>
      <c r="J48" s="10">
        <v>32309.9</v>
      </c>
      <c r="K48" s="12">
        <f t="shared" si="0"/>
        <v>0</v>
      </c>
      <c r="L48" s="12">
        <f t="shared" si="0"/>
        <v>-3.8815136361673775E-3</v>
      </c>
      <c r="M48" s="10">
        <f t="shared" si="1"/>
        <v>-3.6215251490661414E-3</v>
      </c>
      <c r="N48" s="12">
        <f t="shared" si="2"/>
        <v>3.6215251490661414E-3</v>
      </c>
      <c r="O48" s="10"/>
      <c r="P48" s="10">
        <f t="shared" si="3"/>
        <v>0.48698689154160341</v>
      </c>
    </row>
    <row r="49" spans="6:16" x14ac:dyDescent="0.25">
      <c r="F49" s="10">
        <v>-213</v>
      </c>
      <c r="G49" s="11">
        <v>42234</v>
      </c>
      <c r="H49" s="10" t="s">
        <v>0</v>
      </c>
      <c r="I49" s="12">
        <v>0.79</v>
      </c>
      <c r="J49" s="10">
        <v>32351.19</v>
      </c>
      <c r="K49" s="12">
        <f t="shared" si="0"/>
        <v>0</v>
      </c>
      <c r="L49" s="12">
        <f t="shared" si="0"/>
        <v>1.2779364838639933E-3</v>
      </c>
      <c r="M49" s="10">
        <f t="shared" si="1"/>
        <v>1.3743400703400952E-3</v>
      </c>
      <c r="N49" s="12">
        <f t="shared" si="2"/>
        <v>-1.3743400703400952E-3</v>
      </c>
      <c r="O49" s="10"/>
      <c r="P49" s="10">
        <f t="shared" si="3"/>
        <v>-0.18480766285678721</v>
      </c>
    </row>
    <row r="50" spans="6:16" x14ac:dyDescent="0.25">
      <c r="F50" s="10">
        <v>-212</v>
      </c>
      <c r="G50" s="11">
        <v>42235</v>
      </c>
      <c r="H50" s="10" t="s">
        <v>0</v>
      </c>
      <c r="I50" s="12">
        <v>0.78</v>
      </c>
      <c r="J50" s="10">
        <v>32166.39</v>
      </c>
      <c r="K50" s="12">
        <f t="shared" si="0"/>
        <v>-1.2658227848101276E-2</v>
      </c>
      <c r="L50" s="12">
        <f t="shared" si="0"/>
        <v>-5.7123091917175E-3</v>
      </c>
      <c r="M50" s="10">
        <f t="shared" si="1"/>
        <v>-5.3942737224665881E-3</v>
      </c>
      <c r="N50" s="12">
        <f t="shared" si="2"/>
        <v>-7.263954125634688E-3</v>
      </c>
      <c r="O50" s="10"/>
      <c r="P50" s="10">
        <f t="shared" si="3"/>
        <v>-0.97678472310369602</v>
      </c>
    </row>
    <row r="51" spans="6:16" x14ac:dyDescent="0.25">
      <c r="F51" s="10">
        <v>-211</v>
      </c>
      <c r="G51" s="11">
        <v>42236</v>
      </c>
      <c r="H51" s="10" t="s">
        <v>0</v>
      </c>
      <c r="I51" s="12">
        <v>0.78200000000000003</v>
      </c>
      <c r="J51" s="10">
        <v>31788.97</v>
      </c>
      <c r="K51" s="12">
        <f t="shared" si="0"/>
        <v>2.5641025641025663E-3</v>
      </c>
      <c r="L51" s="12">
        <f t="shared" si="0"/>
        <v>-1.173336516780398E-2</v>
      </c>
      <c r="M51" s="10">
        <f t="shared" si="1"/>
        <v>-1.1224426827008204E-2</v>
      </c>
      <c r="N51" s="12">
        <f t="shared" si="2"/>
        <v>1.378852939111077E-2</v>
      </c>
      <c r="O51" s="10"/>
      <c r="P51" s="10">
        <f t="shared" si="3"/>
        <v>1.8541450882478561</v>
      </c>
    </row>
    <row r="52" spans="6:16" x14ac:dyDescent="0.25">
      <c r="F52" s="10">
        <v>-210</v>
      </c>
      <c r="G52" s="11">
        <v>42237</v>
      </c>
      <c r="H52" s="10" t="s">
        <v>0</v>
      </c>
      <c r="I52" s="12">
        <v>0.77700000000000002</v>
      </c>
      <c r="J52" s="10">
        <v>31359.43</v>
      </c>
      <c r="K52" s="12">
        <f t="shared" si="0"/>
        <v>-6.3938618925831253E-3</v>
      </c>
      <c r="L52" s="12">
        <f t="shared" si="0"/>
        <v>-1.3512233960395723E-2</v>
      </c>
      <c r="M52" s="10">
        <f t="shared" si="1"/>
        <v>-1.2946895021107583E-2</v>
      </c>
      <c r="N52" s="12">
        <f t="shared" si="2"/>
        <v>6.5530331285244573E-3</v>
      </c>
      <c r="O52" s="10"/>
      <c r="P52" s="10">
        <f t="shared" si="3"/>
        <v>0.88118709716876553</v>
      </c>
    </row>
    <row r="53" spans="6:16" x14ac:dyDescent="0.25">
      <c r="F53" s="10">
        <v>-209</v>
      </c>
      <c r="G53" s="11">
        <v>42240</v>
      </c>
      <c r="H53" s="10" t="s">
        <v>0</v>
      </c>
      <c r="I53" s="12">
        <v>0.72499999999999998</v>
      </c>
      <c r="J53" s="10">
        <v>29273.08</v>
      </c>
      <c r="K53" s="12">
        <f t="shared" si="0"/>
        <v>-6.692406692406698E-2</v>
      </c>
      <c r="L53" s="12">
        <f t="shared" si="0"/>
        <v>-6.6530227111908549E-2</v>
      </c>
      <c r="M53" s="10">
        <f t="shared" si="1"/>
        <v>-6.4283906102968857E-2</v>
      </c>
      <c r="N53" s="12">
        <f t="shared" si="2"/>
        <v>-2.6401608210981226E-3</v>
      </c>
      <c r="O53" s="10"/>
      <c r="P53" s="10">
        <f t="shared" si="3"/>
        <v>-0.35502272068110391</v>
      </c>
    </row>
    <row r="54" spans="6:16" x14ac:dyDescent="0.25">
      <c r="F54" s="10">
        <v>-208</v>
      </c>
      <c r="G54" s="11">
        <v>42241</v>
      </c>
      <c r="H54" s="10" t="s">
        <v>0</v>
      </c>
      <c r="I54" s="12">
        <v>0.75900000000000001</v>
      </c>
      <c r="J54" s="10">
        <v>30463.599999999999</v>
      </c>
      <c r="K54" s="12">
        <f t="shared" si="0"/>
        <v>4.6896551724137973E-2</v>
      </c>
      <c r="L54" s="12">
        <f t="shared" si="0"/>
        <v>4.0669447833982512E-2</v>
      </c>
      <c r="M54" s="10">
        <f t="shared" si="1"/>
        <v>3.9516908932447158E-2</v>
      </c>
      <c r="N54" s="12">
        <f t="shared" si="2"/>
        <v>7.3796427916908158E-3</v>
      </c>
      <c r="O54" s="10"/>
      <c r="P54" s="10">
        <f t="shared" si="3"/>
        <v>0.9923413909577895</v>
      </c>
    </row>
    <row r="55" spans="6:16" x14ac:dyDescent="0.25">
      <c r="F55" s="10">
        <v>-207</v>
      </c>
      <c r="G55" s="11">
        <v>42242</v>
      </c>
      <c r="H55" s="10" t="s">
        <v>0</v>
      </c>
      <c r="I55" s="12">
        <v>0.75349999999999995</v>
      </c>
      <c r="J55" s="10">
        <v>30312.29</v>
      </c>
      <c r="K55" s="12">
        <f t="shared" si="0"/>
        <v>-7.2463768115942828E-3</v>
      </c>
      <c r="L55" s="12">
        <f t="shared" si="0"/>
        <v>-4.9669113302432304E-3</v>
      </c>
      <c r="M55" s="10">
        <f t="shared" si="1"/>
        <v>-4.6725093553102578E-3</v>
      </c>
      <c r="N55" s="12">
        <f t="shared" si="2"/>
        <v>-2.573867456284025E-3</v>
      </c>
      <c r="O55" s="10"/>
      <c r="P55" s="10">
        <f t="shared" si="3"/>
        <v>-0.3461082445055137</v>
      </c>
    </row>
    <row r="56" spans="6:16" x14ac:dyDescent="0.25">
      <c r="F56" s="10">
        <v>-206</v>
      </c>
      <c r="G56" s="11">
        <v>42243</v>
      </c>
      <c r="H56" s="10" t="s">
        <v>0</v>
      </c>
      <c r="I56" s="12">
        <v>0.77500000000000002</v>
      </c>
      <c r="J56" s="10">
        <v>30335.46</v>
      </c>
      <c r="K56" s="12">
        <f t="shared" si="0"/>
        <v>2.8533510285335205E-2</v>
      </c>
      <c r="L56" s="12">
        <f t="shared" si="0"/>
        <v>7.6437642949438178E-4</v>
      </c>
      <c r="M56" s="10">
        <f t="shared" si="1"/>
        <v>8.7706288885511989E-4</v>
      </c>
      <c r="N56" s="12">
        <f t="shared" si="2"/>
        <v>2.7656447396480086E-2</v>
      </c>
      <c r="O56" s="10"/>
      <c r="P56" s="10">
        <f t="shared" si="3"/>
        <v>3.7189655723276407</v>
      </c>
    </row>
    <row r="57" spans="6:16" x14ac:dyDescent="0.25">
      <c r="F57" s="10">
        <v>-205</v>
      </c>
      <c r="G57" s="11">
        <v>42244</v>
      </c>
      <c r="H57" s="10" t="s">
        <v>0</v>
      </c>
      <c r="I57" s="12">
        <v>0.76900000000000002</v>
      </c>
      <c r="J57" s="10">
        <v>30118.82</v>
      </c>
      <c r="K57" s="12">
        <f t="shared" si="0"/>
        <v>-7.7419354838709747E-3</v>
      </c>
      <c r="L57" s="12">
        <f t="shared" si="0"/>
        <v>-7.1414773337869089E-3</v>
      </c>
      <c r="M57" s="10">
        <f t="shared" si="1"/>
        <v>-6.7781288325155205E-3</v>
      </c>
      <c r="N57" s="12">
        <f t="shared" si="2"/>
        <v>-9.6380665135545416E-4</v>
      </c>
      <c r="O57" s="10"/>
      <c r="P57" s="10">
        <f t="shared" si="3"/>
        <v>-0.12960318812413757</v>
      </c>
    </row>
    <row r="58" spans="6:16" x14ac:dyDescent="0.25">
      <c r="F58" s="10">
        <v>-204</v>
      </c>
      <c r="G58" s="11">
        <v>42247</v>
      </c>
      <c r="H58" s="10" t="s">
        <v>0</v>
      </c>
      <c r="I58" s="12">
        <v>0.77400000000000002</v>
      </c>
      <c r="J58" s="10">
        <v>30198.84</v>
      </c>
      <c r="K58" s="12">
        <f t="shared" si="0"/>
        <v>6.5019505851755584E-3</v>
      </c>
      <c r="L58" s="12">
        <f t="shared" si="0"/>
        <v>2.6568105921812488E-3</v>
      </c>
      <c r="M58" s="10">
        <f t="shared" si="1"/>
        <v>2.7094957631797188E-3</v>
      </c>
      <c r="N58" s="12">
        <f t="shared" si="2"/>
        <v>3.7924548219958397E-3</v>
      </c>
      <c r="O58" s="10"/>
      <c r="P58" s="10">
        <f t="shared" si="3"/>
        <v>0.50997182376379746</v>
      </c>
    </row>
    <row r="59" spans="6:16" x14ac:dyDescent="0.25">
      <c r="F59" s="10">
        <v>-203</v>
      </c>
      <c r="G59" s="11">
        <v>42248</v>
      </c>
      <c r="H59" s="10" t="s">
        <v>0</v>
      </c>
      <c r="I59" s="12">
        <v>0.77349999999999997</v>
      </c>
      <c r="J59" s="10">
        <v>30078.240000000002</v>
      </c>
      <c r="K59" s="12">
        <f t="shared" si="0"/>
        <v>-6.459948320414159E-4</v>
      </c>
      <c r="L59" s="12">
        <f t="shared" si="0"/>
        <v>-3.9935308773449097E-3</v>
      </c>
      <c r="M59" s="10">
        <f t="shared" si="1"/>
        <v>-3.7299907851617319E-3</v>
      </c>
      <c r="N59" s="12">
        <f t="shared" si="2"/>
        <v>3.0839959531203161E-3</v>
      </c>
      <c r="O59" s="10"/>
      <c r="P59" s="10">
        <f t="shared" si="3"/>
        <v>0.41470528048775895</v>
      </c>
    </row>
    <row r="60" spans="6:16" x14ac:dyDescent="0.25">
      <c r="F60" s="10">
        <v>-202</v>
      </c>
      <c r="G60" s="11">
        <v>42249</v>
      </c>
      <c r="H60" s="10" t="s">
        <v>0</v>
      </c>
      <c r="I60" s="12">
        <v>0.77049999999999996</v>
      </c>
      <c r="J60" s="10">
        <v>30194.61</v>
      </c>
      <c r="K60" s="12">
        <f t="shared" si="0"/>
        <v>-3.8784744667097644E-3</v>
      </c>
      <c r="L60" s="12">
        <f t="shared" si="0"/>
        <v>3.8689098830250366E-3</v>
      </c>
      <c r="M60" s="10">
        <f t="shared" si="1"/>
        <v>3.8831643807099576E-3</v>
      </c>
      <c r="N60" s="12">
        <f t="shared" si="2"/>
        <v>-7.7616388474197225E-3</v>
      </c>
      <c r="O60" s="10"/>
      <c r="P60" s="10">
        <f t="shared" si="3"/>
        <v>-1.0437084432640651</v>
      </c>
    </row>
    <row r="61" spans="6:16" x14ac:dyDescent="0.25">
      <c r="F61" s="10">
        <v>-201</v>
      </c>
      <c r="G61" s="11">
        <v>42250</v>
      </c>
      <c r="H61" s="10" t="s">
        <v>0</v>
      </c>
      <c r="I61" s="12">
        <v>0.77049999999999996</v>
      </c>
      <c r="J61" s="10">
        <v>30229.46</v>
      </c>
      <c r="K61" s="12">
        <f t="shared" si="0"/>
        <v>0</v>
      </c>
      <c r="L61" s="12">
        <f t="shared" si="0"/>
        <v>1.1541795042227254E-3</v>
      </c>
      <c r="M61" s="10">
        <f t="shared" si="1"/>
        <v>1.254506914506656E-3</v>
      </c>
      <c r="N61" s="12">
        <f t="shared" si="2"/>
        <v>-1.254506914506656E-3</v>
      </c>
      <c r="O61" s="10"/>
      <c r="P61" s="10">
        <f t="shared" si="3"/>
        <v>-0.16869368499914475</v>
      </c>
    </row>
    <row r="62" spans="6:16" x14ac:dyDescent="0.25">
      <c r="F62" s="10">
        <v>-200</v>
      </c>
      <c r="G62" s="11">
        <v>42251</v>
      </c>
      <c r="H62" s="10" t="s">
        <v>0</v>
      </c>
      <c r="I62" s="12">
        <v>0.76449999999999996</v>
      </c>
      <c r="J62" s="10">
        <v>29962.55</v>
      </c>
      <c r="K62" s="12">
        <f t="shared" si="0"/>
        <v>-7.7871512005191507E-3</v>
      </c>
      <c r="L62" s="12">
        <f t="shared" si="0"/>
        <v>-8.8294663550060066E-3</v>
      </c>
      <c r="M62" s="10">
        <f t="shared" si="1"/>
        <v>-8.4125986782666012E-3</v>
      </c>
      <c r="N62" s="12">
        <f t="shared" si="2"/>
        <v>6.2544747774745044E-4</v>
      </c>
      <c r="O62" s="10"/>
      <c r="P62" s="10">
        <f t="shared" si="3"/>
        <v>8.4103992233578242E-2</v>
      </c>
    </row>
    <row r="63" spans="6:16" x14ac:dyDescent="0.25">
      <c r="F63" s="10">
        <v>-199</v>
      </c>
      <c r="G63" s="11">
        <v>42254</v>
      </c>
      <c r="H63" s="10" t="s">
        <v>0</v>
      </c>
      <c r="I63" s="12">
        <v>0.76300000000000001</v>
      </c>
      <c r="J63" s="10">
        <v>29873.96</v>
      </c>
      <c r="K63" s="12">
        <f t="shared" si="0"/>
        <v>-1.9620667102680785E-3</v>
      </c>
      <c r="L63" s="12">
        <f t="shared" si="0"/>
        <v>-2.9566909358515929E-3</v>
      </c>
      <c r="M63" s="10">
        <f t="shared" si="1"/>
        <v>-2.7260247652777831E-3</v>
      </c>
      <c r="N63" s="12">
        <f t="shared" si="2"/>
        <v>7.639580550097046E-4</v>
      </c>
      <c r="O63" s="10"/>
      <c r="P63" s="10">
        <f t="shared" si="3"/>
        <v>0.102729525038168</v>
      </c>
    </row>
    <row r="64" spans="6:16" x14ac:dyDescent="0.25">
      <c r="F64" s="10">
        <v>-198</v>
      </c>
      <c r="G64" s="11">
        <v>42255</v>
      </c>
      <c r="H64" s="10" t="s">
        <v>0</v>
      </c>
      <c r="I64" s="12">
        <v>0.77</v>
      </c>
      <c r="J64" s="10">
        <v>30077.51</v>
      </c>
      <c r="K64" s="12">
        <f t="shared" si="0"/>
        <v>9.174311926605512E-3</v>
      </c>
      <c r="L64" s="12">
        <f t="shared" si="0"/>
        <v>6.8136263153595732E-3</v>
      </c>
      <c r="M64" s="10">
        <f t="shared" si="1"/>
        <v>6.7345159904866761E-3</v>
      </c>
      <c r="N64" s="12">
        <f t="shared" si="2"/>
        <v>2.4397959361188359E-3</v>
      </c>
      <c r="O64" s="10"/>
      <c r="P64" s="10">
        <f t="shared" si="3"/>
        <v>0.32807963220488146</v>
      </c>
    </row>
    <row r="65" spans="6:16" x14ac:dyDescent="0.25">
      <c r="F65" s="10">
        <v>-197</v>
      </c>
      <c r="G65" s="11">
        <v>42256</v>
      </c>
      <c r="H65" s="10" t="s">
        <v>0</v>
      </c>
      <c r="I65" s="12">
        <v>0.80449999999999999</v>
      </c>
      <c r="J65" s="10">
        <v>30616.31</v>
      </c>
      <c r="K65" s="12">
        <f t="shared" si="0"/>
        <v>4.4805194805194772E-2</v>
      </c>
      <c r="L65" s="12">
        <f t="shared" si="0"/>
        <v>1.791371692670048E-2</v>
      </c>
      <c r="M65" s="10">
        <f t="shared" si="1"/>
        <v>1.74826684732785E-2</v>
      </c>
      <c r="N65" s="12">
        <f t="shared" si="2"/>
        <v>2.7322526331916272E-2</v>
      </c>
      <c r="O65" s="10"/>
      <c r="P65" s="10">
        <f t="shared" si="3"/>
        <v>3.6740631694562627</v>
      </c>
    </row>
    <row r="66" spans="6:16" x14ac:dyDescent="0.25">
      <c r="F66" s="10">
        <v>-196</v>
      </c>
      <c r="G66" s="11">
        <v>42257</v>
      </c>
      <c r="H66" s="10" t="s">
        <v>0</v>
      </c>
      <c r="I66" s="12">
        <v>0.79900000000000004</v>
      </c>
      <c r="J66" s="10">
        <v>30538.73</v>
      </c>
      <c r="K66" s="12">
        <f t="shared" si="0"/>
        <v>-6.8365444375387812E-3</v>
      </c>
      <c r="L66" s="12">
        <f t="shared" si="0"/>
        <v>-2.5339435091949925E-3</v>
      </c>
      <c r="M66" s="10">
        <f t="shared" si="1"/>
        <v>-2.316680917330212E-3</v>
      </c>
      <c r="N66" s="12">
        <f t="shared" si="2"/>
        <v>-4.5198635202085696E-3</v>
      </c>
      <c r="O66" s="10"/>
      <c r="P66" s="10">
        <f t="shared" si="3"/>
        <v>-0.60778655270866944</v>
      </c>
    </row>
    <row r="67" spans="6:16" x14ac:dyDescent="0.25">
      <c r="F67" s="10">
        <v>-195</v>
      </c>
      <c r="G67" s="11">
        <v>42258</v>
      </c>
      <c r="H67" s="10" t="s">
        <v>0</v>
      </c>
      <c r="I67" s="12">
        <v>0.79600000000000004</v>
      </c>
      <c r="J67" s="10">
        <v>30470.01</v>
      </c>
      <c r="K67" s="12">
        <f t="shared" si="0"/>
        <v>-3.7546933667083884E-3</v>
      </c>
      <c r="L67" s="12">
        <f t="shared" si="0"/>
        <v>-2.2502572962268294E-3</v>
      </c>
      <c r="M67" s="10">
        <f t="shared" si="1"/>
        <v>-2.0419892250721034E-3</v>
      </c>
      <c r="N67" s="12">
        <f t="shared" si="2"/>
        <v>-1.712704141636285E-3</v>
      </c>
      <c r="O67" s="10"/>
      <c r="P67" s="10">
        <f t="shared" si="3"/>
        <v>-0.2303075173400243</v>
      </c>
    </row>
    <row r="68" spans="6:16" x14ac:dyDescent="0.25">
      <c r="F68" s="10">
        <v>-194</v>
      </c>
      <c r="G68" s="11">
        <v>42261</v>
      </c>
      <c r="H68" s="10" t="s">
        <v>0</v>
      </c>
      <c r="I68" s="12">
        <v>0.79849999999999999</v>
      </c>
      <c r="J68" s="10">
        <v>30364.48</v>
      </c>
      <c r="K68" s="12">
        <f t="shared" ref="K68:L131" si="4">(I68-I67)/I67</f>
        <v>3.1407035175878726E-3</v>
      </c>
      <c r="L68" s="12">
        <f t="shared" si="4"/>
        <v>-3.4634054928107619E-3</v>
      </c>
      <c r="M68" s="10">
        <f t="shared" si="1"/>
        <v>-3.2166734918641273E-3</v>
      </c>
      <c r="N68" s="12">
        <f t="shared" si="2"/>
        <v>6.3573770094519999E-3</v>
      </c>
      <c r="O68" s="10"/>
      <c r="P68" s="10">
        <f t="shared" si="3"/>
        <v>0.85487719697029263</v>
      </c>
    </row>
    <row r="69" spans="6:16" x14ac:dyDescent="0.25">
      <c r="F69" s="10">
        <v>-193</v>
      </c>
      <c r="G69" s="11">
        <v>42262</v>
      </c>
      <c r="H69" s="10" t="s">
        <v>0</v>
      </c>
      <c r="I69" s="12">
        <v>0.79600000000000004</v>
      </c>
      <c r="J69" s="10">
        <v>30246.03</v>
      </c>
      <c r="K69" s="12">
        <f t="shared" si="4"/>
        <v>-3.1308703819661198E-3</v>
      </c>
      <c r="L69" s="12">
        <f t="shared" si="4"/>
        <v>-3.900939518806208E-3</v>
      </c>
      <c r="M69" s="10">
        <f t="shared" si="1"/>
        <v>-3.6403351170227675E-3</v>
      </c>
      <c r="N69" s="12">
        <f t="shared" si="2"/>
        <v>5.0946473505664776E-4</v>
      </c>
      <c r="O69" s="10"/>
      <c r="P69" s="10">
        <f t="shared" si="3"/>
        <v>6.8507779861553639E-2</v>
      </c>
    </row>
    <row r="70" spans="6:16" x14ac:dyDescent="0.25">
      <c r="F70" s="10">
        <v>-192</v>
      </c>
      <c r="G70" s="11">
        <v>42263</v>
      </c>
      <c r="H70" s="10" t="s">
        <v>0</v>
      </c>
      <c r="I70" s="12">
        <v>0.79700000000000004</v>
      </c>
      <c r="J70" s="10">
        <v>30297.38</v>
      </c>
      <c r="K70" s="12">
        <f t="shared" si="4"/>
        <v>1.256281407035177E-3</v>
      </c>
      <c r="L70" s="12">
        <f t="shared" si="4"/>
        <v>1.6977434724491838E-3</v>
      </c>
      <c r="M70" s="10">
        <f t="shared" si="1"/>
        <v>1.7808367093896209E-3</v>
      </c>
      <c r="N70" s="12">
        <f t="shared" si="2"/>
        <v>-5.245553023544439E-4</v>
      </c>
      <c r="O70" s="10"/>
      <c r="P70" s="10">
        <f t="shared" si="3"/>
        <v>-7.0537010132631042E-2</v>
      </c>
    </row>
    <row r="71" spans="6:16" x14ac:dyDescent="0.25">
      <c r="F71" s="10">
        <v>-191</v>
      </c>
      <c r="G71" s="11">
        <v>42264</v>
      </c>
      <c r="H71" s="10" t="s">
        <v>0</v>
      </c>
      <c r="I71" s="12">
        <v>0.79649999999999999</v>
      </c>
      <c r="J71" s="10">
        <v>30343.599999999999</v>
      </c>
      <c r="K71" s="12">
        <f t="shared" si="4"/>
        <v>-6.2735257214561601E-4</v>
      </c>
      <c r="L71" s="12">
        <f t="shared" si="4"/>
        <v>1.5255444530186282E-3</v>
      </c>
      <c r="M71" s="10">
        <f t="shared" si="1"/>
        <v>1.614097411213454E-3</v>
      </c>
      <c r="N71" s="12">
        <f t="shared" si="2"/>
        <v>-2.2414499833590699E-3</v>
      </c>
      <c r="O71" s="10"/>
      <c r="P71" s="10">
        <f t="shared" si="3"/>
        <v>-0.30140802976985664</v>
      </c>
    </row>
    <row r="72" spans="6:16" x14ac:dyDescent="0.25">
      <c r="F72" s="10">
        <v>-190</v>
      </c>
      <c r="G72" s="11">
        <v>42265</v>
      </c>
      <c r="H72" s="10" t="s">
        <v>0</v>
      </c>
      <c r="I72" s="12">
        <v>0.79200000000000004</v>
      </c>
      <c r="J72" s="10">
        <v>30064.68</v>
      </c>
      <c r="K72" s="12">
        <f t="shared" si="4"/>
        <v>-5.6497175141242296E-3</v>
      </c>
      <c r="L72" s="12">
        <f t="shared" si="4"/>
        <v>-9.1920536785351208E-3</v>
      </c>
      <c r="M72" s="10">
        <f t="shared" si="1"/>
        <v>-8.7636898520302275E-3</v>
      </c>
      <c r="N72" s="12">
        <f t="shared" si="2"/>
        <v>3.1139723379059979E-3</v>
      </c>
      <c r="O72" s="10"/>
      <c r="P72" s="10">
        <f t="shared" si="3"/>
        <v>0.41873620830009195</v>
      </c>
    </row>
    <row r="73" spans="6:16" x14ac:dyDescent="0.25">
      <c r="F73" s="10">
        <v>-189</v>
      </c>
      <c r="G73" s="11">
        <v>42269</v>
      </c>
      <c r="H73" s="10" t="s">
        <v>0</v>
      </c>
      <c r="I73" s="12">
        <v>0.78200000000000003</v>
      </c>
      <c r="J73" s="10">
        <v>30082.65</v>
      </c>
      <c r="K73" s="12">
        <f t="shared" si="4"/>
        <v>-1.2626262626262636E-2</v>
      </c>
      <c r="L73" s="12">
        <f t="shared" si="4"/>
        <v>5.9771133436315187E-4</v>
      </c>
      <c r="M73" s="10">
        <f t="shared" si="1"/>
        <v>7.156820570446787E-4</v>
      </c>
      <c r="N73" s="12">
        <f t="shared" si="2"/>
        <v>-1.3341944683307315E-2</v>
      </c>
      <c r="O73" s="10"/>
      <c r="P73" s="10">
        <f t="shared" si="3"/>
        <v>-1.7940927926785986</v>
      </c>
    </row>
    <row r="74" spans="6:16" x14ac:dyDescent="0.25">
      <c r="F74" s="10">
        <v>-188</v>
      </c>
      <c r="G74" s="11">
        <v>42270</v>
      </c>
      <c r="H74" s="10" t="s">
        <v>0</v>
      </c>
      <c r="I74" s="12">
        <v>0.79100000000000004</v>
      </c>
      <c r="J74" s="10">
        <v>30300.32</v>
      </c>
      <c r="K74" s="12">
        <f t="shared" si="4"/>
        <v>1.1508951406649625E-2</v>
      </c>
      <c r="L74" s="12">
        <f t="shared" si="4"/>
        <v>7.2357322243884184E-3</v>
      </c>
      <c r="M74" s="10">
        <f t="shared" si="1"/>
        <v>7.1432386606867012E-3</v>
      </c>
      <c r="N74" s="12">
        <f t="shared" si="2"/>
        <v>4.3657127459629241E-3</v>
      </c>
      <c r="O74" s="10"/>
      <c r="P74" s="10">
        <f t="shared" si="3"/>
        <v>0.5870578808677529</v>
      </c>
    </row>
    <row r="75" spans="6:16" x14ac:dyDescent="0.25">
      <c r="F75" s="10">
        <v>-187</v>
      </c>
      <c r="G75" s="11">
        <v>42271</v>
      </c>
      <c r="H75" s="10" t="s">
        <v>0</v>
      </c>
      <c r="I75" s="12">
        <v>0.79200000000000004</v>
      </c>
      <c r="J75" s="10">
        <v>30347.34</v>
      </c>
      <c r="K75" s="12">
        <f t="shared" si="4"/>
        <v>1.2642225031605572E-3</v>
      </c>
      <c r="L75" s="12">
        <f t="shared" si="4"/>
        <v>1.5517987928840499E-3</v>
      </c>
      <c r="M75" s="10">
        <f t="shared" si="1"/>
        <v>1.6395193341588654E-3</v>
      </c>
      <c r="N75" s="12">
        <f t="shared" si="2"/>
        <v>-3.7529683099830815E-4</v>
      </c>
      <c r="O75" s="10"/>
      <c r="P75" s="10">
        <f t="shared" si="3"/>
        <v>-5.0466206808037449E-2</v>
      </c>
    </row>
    <row r="76" spans="6:16" x14ac:dyDescent="0.25">
      <c r="F76" s="10">
        <v>-186</v>
      </c>
      <c r="G76" s="11">
        <v>42272</v>
      </c>
      <c r="H76" s="10" t="s">
        <v>0</v>
      </c>
      <c r="I76" s="12">
        <v>0.79400000000000004</v>
      </c>
      <c r="J76" s="10">
        <v>30678.43</v>
      </c>
      <c r="K76" s="12">
        <f t="shared" si="4"/>
        <v>2.5252525252525272E-3</v>
      </c>
      <c r="L76" s="12">
        <f t="shared" si="4"/>
        <v>1.0910017154716036E-2</v>
      </c>
      <c r="M76" s="10">
        <f t="shared" si="1"/>
        <v>1.0701027158019941E-2</v>
      </c>
      <c r="N76" s="12">
        <f t="shared" si="2"/>
        <v>-8.1757746327674134E-3</v>
      </c>
      <c r="O76" s="10"/>
      <c r="P76" s="10">
        <f t="shared" si="3"/>
        <v>-1.0993973286041596</v>
      </c>
    </row>
    <row r="77" spans="6:16" x14ac:dyDescent="0.25">
      <c r="F77" s="10">
        <v>-185</v>
      </c>
      <c r="G77" s="11">
        <v>42275</v>
      </c>
      <c r="H77" s="10" t="s">
        <v>0</v>
      </c>
      <c r="I77" s="12">
        <v>0.78900000000000003</v>
      </c>
      <c r="J77" s="10">
        <v>30641.200000000001</v>
      </c>
      <c r="K77" s="12">
        <f t="shared" si="4"/>
        <v>-6.2972292191435823E-3</v>
      </c>
      <c r="L77" s="12">
        <f t="shared" si="4"/>
        <v>-1.2135562347877504E-3</v>
      </c>
      <c r="M77" s="10">
        <f t="shared" si="1"/>
        <v>-1.0381576819282127E-3</v>
      </c>
      <c r="N77" s="12">
        <f t="shared" si="2"/>
        <v>-5.25907153721537E-3</v>
      </c>
      <c r="O77" s="10"/>
      <c r="P77" s="10">
        <f t="shared" si="3"/>
        <v>-0.70718793737048835</v>
      </c>
    </row>
    <row r="78" spans="6:16" x14ac:dyDescent="0.25">
      <c r="F78" s="10">
        <v>-184</v>
      </c>
      <c r="G78" s="11">
        <v>42276</v>
      </c>
      <c r="H78" s="10" t="s">
        <v>0</v>
      </c>
      <c r="I78" s="12">
        <v>0.77700000000000002</v>
      </c>
      <c r="J78" s="10">
        <v>30416.91</v>
      </c>
      <c r="K78" s="12">
        <f t="shared" si="4"/>
        <v>-1.5209125475285183E-2</v>
      </c>
      <c r="L78" s="12">
        <f t="shared" si="4"/>
        <v>-7.319883033301596E-3</v>
      </c>
      <c r="M78" s="10">
        <f t="shared" ref="M78:M141" si="5">$G$4+$G$5*L78</f>
        <v>-6.9508780225287859E-3</v>
      </c>
      <c r="N78" s="12">
        <f t="shared" ref="N78:N141" si="6">K78-M78</f>
        <v>-8.2582474527563982E-3</v>
      </c>
      <c r="O78" s="10"/>
      <c r="P78" s="10">
        <f t="shared" ref="P78:P141" si="7">N78/$G$7</f>
        <v>-1.1104874579253552</v>
      </c>
    </row>
    <row r="79" spans="6:16" x14ac:dyDescent="0.25">
      <c r="F79" s="10">
        <v>-183</v>
      </c>
      <c r="G79" s="11">
        <v>42277</v>
      </c>
      <c r="H79" s="10" t="s">
        <v>0</v>
      </c>
      <c r="I79" s="12">
        <v>0.79</v>
      </c>
      <c r="J79" s="10">
        <v>30536.7</v>
      </c>
      <c r="K79" s="12">
        <f t="shared" si="4"/>
        <v>1.6731016731016745E-2</v>
      </c>
      <c r="L79" s="12">
        <f t="shared" si="4"/>
        <v>3.9382698637041328E-3</v>
      </c>
      <c r="M79" s="10">
        <f t="shared" si="5"/>
        <v>3.9503252422420929E-3</v>
      </c>
      <c r="N79" s="12">
        <f t="shared" si="6"/>
        <v>1.2780691488774653E-2</v>
      </c>
      <c r="O79" s="10"/>
      <c r="P79" s="10">
        <f t="shared" si="7"/>
        <v>1.718621012883355</v>
      </c>
    </row>
    <row r="80" spans="6:16" x14ac:dyDescent="0.25">
      <c r="F80" s="10">
        <v>-182</v>
      </c>
      <c r="G80" s="11">
        <v>42278</v>
      </c>
      <c r="H80" s="10" t="s">
        <v>0</v>
      </c>
      <c r="I80" s="12">
        <v>0.79</v>
      </c>
      <c r="J80" s="10">
        <v>30473.27</v>
      </c>
      <c r="K80" s="12">
        <f t="shared" si="4"/>
        <v>0</v>
      </c>
      <c r="L80" s="12">
        <f t="shared" si="4"/>
        <v>-2.0771727134890243E-3</v>
      </c>
      <c r="M80" s="10">
        <f t="shared" si="5"/>
        <v>-1.8743924411516529E-3</v>
      </c>
      <c r="N80" s="12">
        <f t="shared" si="6"/>
        <v>1.8743924411516529E-3</v>
      </c>
      <c r="O80" s="10"/>
      <c r="P80" s="10">
        <f t="shared" si="7"/>
        <v>0.25204976104636467</v>
      </c>
    </row>
    <row r="81" spans="6:16" x14ac:dyDescent="0.25">
      <c r="F81" s="10">
        <v>-181</v>
      </c>
      <c r="G81" s="11">
        <v>42279</v>
      </c>
      <c r="H81" s="10" t="s">
        <v>0</v>
      </c>
      <c r="I81" s="12">
        <v>0.78500000000000003</v>
      </c>
      <c r="J81" s="10">
        <v>30511.5</v>
      </c>
      <c r="K81" s="12">
        <f t="shared" si="4"/>
        <v>-6.329113924050638E-3</v>
      </c>
      <c r="L81" s="12">
        <f t="shared" si="4"/>
        <v>1.2545420954167231E-3</v>
      </c>
      <c r="M81" s="10">
        <f t="shared" si="5"/>
        <v>1.3516874215395509E-3</v>
      </c>
      <c r="N81" s="12">
        <f t="shared" si="6"/>
        <v>-7.6808013455901894E-3</v>
      </c>
      <c r="O81" s="10"/>
      <c r="P81" s="10">
        <f t="shared" si="7"/>
        <v>-1.0328382153585365</v>
      </c>
    </row>
    <row r="82" spans="6:16" x14ac:dyDescent="0.25">
      <c r="F82" s="10">
        <v>-180</v>
      </c>
      <c r="G82" s="11">
        <v>42282</v>
      </c>
      <c r="H82" s="10" t="s">
        <v>0</v>
      </c>
      <c r="I82" s="12">
        <v>0.78900000000000003</v>
      </c>
      <c r="J82" s="10">
        <v>30489.35</v>
      </c>
      <c r="K82" s="12">
        <f t="shared" si="4"/>
        <v>5.0955414012738894E-3</v>
      </c>
      <c r="L82" s="12">
        <f t="shared" si="4"/>
        <v>-7.2595578716226519E-4</v>
      </c>
      <c r="M82" s="10">
        <f t="shared" si="5"/>
        <v>-5.66017035040001E-4</v>
      </c>
      <c r="N82" s="12">
        <f t="shared" si="6"/>
        <v>5.6615584363138901E-3</v>
      </c>
      <c r="O82" s="10"/>
      <c r="P82" s="10">
        <f t="shared" si="7"/>
        <v>0.761310395674761</v>
      </c>
    </row>
    <row r="83" spans="6:16" x14ac:dyDescent="0.25">
      <c r="F83" s="10">
        <v>-179</v>
      </c>
      <c r="G83" s="11">
        <v>42283</v>
      </c>
      <c r="H83" s="10" t="s">
        <v>0</v>
      </c>
      <c r="I83" s="12">
        <v>0.78900000000000003</v>
      </c>
      <c r="J83" s="10">
        <v>30436.23</v>
      </c>
      <c r="K83" s="12">
        <f t="shared" si="4"/>
        <v>0</v>
      </c>
      <c r="L83" s="12">
        <f t="shared" si="4"/>
        <v>-1.7422477028863844E-3</v>
      </c>
      <c r="M83" s="10">
        <f t="shared" si="5"/>
        <v>-1.5500865223711411E-3</v>
      </c>
      <c r="N83" s="12">
        <f t="shared" si="6"/>
        <v>1.5500865223711411E-3</v>
      </c>
      <c r="O83" s="10"/>
      <c r="P83" s="10">
        <f t="shared" si="7"/>
        <v>0.20844030790306947</v>
      </c>
    </row>
    <row r="84" spans="6:16" x14ac:dyDescent="0.25">
      <c r="F84" s="10">
        <v>-178</v>
      </c>
      <c r="G84" s="11">
        <v>42284</v>
      </c>
      <c r="H84" s="10" t="s">
        <v>0</v>
      </c>
      <c r="I84" s="12">
        <v>0.78600000000000003</v>
      </c>
      <c r="J84" s="10">
        <v>30403.97</v>
      </c>
      <c r="K84" s="12">
        <f t="shared" si="4"/>
        <v>-3.8022813688212958E-3</v>
      </c>
      <c r="L84" s="12">
        <f t="shared" si="4"/>
        <v>-1.059921021755927E-3</v>
      </c>
      <c r="M84" s="10">
        <f t="shared" si="5"/>
        <v>-8.8939360835343288E-4</v>
      </c>
      <c r="N84" s="12">
        <f t="shared" si="6"/>
        <v>-2.912887760467863E-3</v>
      </c>
      <c r="O84" s="10"/>
      <c r="P84" s="10">
        <f t="shared" si="7"/>
        <v>-0.39169634269849435</v>
      </c>
    </row>
    <row r="85" spans="6:16" x14ac:dyDescent="0.25">
      <c r="F85" s="10">
        <v>-177</v>
      </c>
      <c r="G85" s="11">
        <v>42285</v>
      </c>
      <c r="H85" s="10" t="s">
        <v>0</v>
      </c>
      <c r="I85" s="12">
        <v>0.78</v>
      </c>
      <c r="J85" s="10">
        <v>30355.33</v>
      </c>
      <c r="K85" s="12">
        <f t="shared" si="4"/>
        <v>-7.6335877862595486E-3</v>
      </c>
      <c r="L85" s="12">
        <f t="shared" si="4"/>
        <v>-1.5997910799148735E-3</v>
      </c>
      <c r="M85" s="10">
        <f t="shared" si="5"/>
        <v>-1.4121466118341029E-3</v>
      </c>
      <c r="N85" s="12">
        <f t="shared" si="6"/>
        <v>-6.2214411744254457E-3</v>
      </c>
      <c r="O85" s="10"/>
      <c r="P85" s="10">
        <f t="shared" si="7"/>
        <v>-0.83659789004189411</v>
      </c>
    </row>
    <row r="86" spans="6:16" x14ac:dyDescent="0.25">
      <c r="F86" s="10">
        <v>-176</v>
      </c>
      <c r="G86" s="11">
        <v>42286</v>
      </c>
      <c r="H86" s="10" t="s">
        <v>0</v>
      </c>
      <c r="I86" s="12">
        <v>0.78500000000000003</v>
      </c>
      <c r="J86" s="10">
        <v>30548.31</v>
      </c>
      <c r="K86" s="12">
        <f t="shared" si="4"/>
        <v>6.4102564102564161E-3</v>
      </c>
      <c r="L86" s="12">
        <f t="shared" si="4"/>
        <v>6.357367882345524E-3</v>
      </c>
      <c r="M86" s="10">
        <f t="shared" si="5"/>
        <v>6.2927236320905805E-3</v>
      </c>
      <c r="N86" s="12">
        <f t="shared" si="6"/>
        <v>1.1753277816583564E-4</v>
      </c>
      <c r="O86" s="10"/>
      <c r="P86" s="10">
        <f t="shared" si="7"/>
        <v>1.5804645815586407E-2</v>
      </c>
    </row>
    <row r="87" spans="6:16" x14ac:dyDescent="0.25">
      <c r="F87" s="10">
        <v>-175</v>
      </c>
      <c r="G87" s="11">
        <v>42289</v>
      </c>
      <c r="H87" s="10" t="s">
        <v>0</v>
      </c>
      <c r="I87" s="12">
        <v>0.78400000000000003</v>
      </c>
      <c r="J87" s="10">
        <v>30301.23</v>
      </c>
      <c r="K87" s="12">
        <f t="shared" si="4"/>
        <v>-1.2738853503184724E-3</v>
      </c>
      <c r="L87" s="12">
        <f t="shared" si="4"/>
        <v>-8.0881724717341719E-3</v>
      </c>
      <c r="M87" s="10">
        <f t="shared" si="5"/>
        <v>-7.694808169076868E-3</v>
      </c>
      <c r="N87" s="12">
        <f t="shared" si="6"/>
        <v>6.4209228187583952E-3</v>
      </c>
      <c r="O87" s="10"/>
      <c r="P87" s="10">
        <f t="shared" si="7"/>
        <v>0.86342220904969147</v>
      </c>
    </row>
    <row r="88" spans="6:16" x14ac:dyDescent="0.25">
      <c r="F88" s="10">
        <v>-174</v>
      </c>
      <c r="G88" s="11">
        <v>42290</v>
      </c>
      <c r="H88" s="10" t="s">
        <v>0</v>
      </c>
      <c r="I88" s="12">
        <v>0.78900000000000003</v>
      </c>
      <c r="J88" s="10">
        <v>30384.53</v>
      </c>
      <c r="K88" s="12">
        <f t="shared" si="4"/>
        <v>6.3775510204081686E-3</v>
      </c>
      <c r="L88" s="12">
        <f t="shared" si="4"/>
        <v>2.7490633218519274E-3</v>
      </c>
      <c r="M88" s="10">
        <f t="shared" si="5"/>
        <v>2.7988235389765372E-3</v>
      </c>
      <c r="N88" s="12">
        <f t="shared" si="6"/>
        <v>3.5787274814316314E-3</v>
      </c>
      <c r="O88" s="10"/>
      <c r="P88" s="10">
        <f t="shared" si="7"/>
        <v>0.48123188439166409</v>
      </c>
    </row>
    <row r="89" spans="6:16" x14ac:dyDescent="0.25">
      <c r="F89" s="10">
        <v>-173</v>
      </c>
      <c r="G89" s="11">
        <v>42291</v>
      </c>
      <c r="H89" s="10" t="s">
        <v>0</v>
      </c>
      <c r="I89" s="12">
        <v>0.78800000000000003</v>
      </c>
      <c r="J89" s="10">
        <v>30299.07</v>
      </c>
      <c r="K89" s="12">
        <f t="shared" si="4"/>
        <v>-1.2674271229404319E-3</v>
      </c>
      <c r="L89" s="12">
        <f t="shared" si="4"/>
        <v>-2.8126154987422589E-3</v>
      </c>
      <c r="M89" s="10">
        <f t="shared" si="5"/>
        <v>-2.5865173665279148E-3</v>
      </c>
      <c r="N89" s="12">
        <f t="shared" si="6"/>
        <v>1.3190902435874828E-3</v>
      </c>
      <c r="O89" s="10"/>
      <c r="P89" s="10">
        <f t="shared" si="7"/>
        <v>0.17737821247856608</v>
      </c>
    </row>
    <row r="90" spans="6:16" x14ac:dyDescent="0.25">
      <c r="F90" s="10">
        <v>-172</v>
      </c>
      <c r="G90" s="11">
        <v>42292</v>
      </c>
      <c r="H90" s="10" t="s">
        <v>0</v>
      </c>
      <c r="I90" s="12">
        <v>0.78600000000000003</v>
      </c>
      <c r="J90" s="10">
        <v>30270.57</v>
      </c>
      <c r="K90" s="12">
        <f t="shared" si="4"/>
        <v>-2.5380710659898497E-3</v>
      </c>
      <c r="L90" s="12">
        <f t="shared" si="4"/>
        <v>-9.4062293001072306E-4</v>
      </c>
      <c r="M90" s="10">
        <f t="shared" si="5"/>
        <v>-7.7387796745645779E-4</v>
      </c>
      <c r="N90" s="12">
        <f t="shared" si="6"/>
        <v>-1.7641930985333918E-3</v>
      </c>
      <c r="O90" s="10"/>
      <c r="P90" s="10">
        <f t="shared" si="7"/>
        <v>-0.23723124312845556</v>
      </c>
    </row>
    <row r="91" spans="6:16" x14ac:dyDescent="0.25">
      <c r="F91" s="10">
        <v>-171</v>
      </c>
      <c r="G91" s="11">
        <v>42293</v>
      </c>
      <c r="H91" s="10" t="s">
        <v>0</v>
      </c>
      <c r="I91" s="12">
        <v>0.79</v>
      </c>
      <c r="J91" s="10">
        <v>30283.19</v>
      </c>
      <c r="K91" s="12">
        <f t="shared" si="4"/>
        <v>5.0890585241730327E-3</v>
      </c>
      <c r="L91" s="12">
        <f t="shared" si="4"/>
        <v>4.1690658616600157E-4</v>
      </c>
      <c r="M91" s="10">
        <f t="shared" si="5"/>
        <v>5.4060988229591824E-4</v>
      </c>
      <c r="N91" s="12">
        <f t="shared" si="6"/>
        <v>4.548448641877114E-3</v>
      </c>
      <c r="O91" s="10"/>
      <c r="P91" s="10">
        <f t="shared" si="7"/>
        <v>0.61163039721415147</v>
      </c>
    </row>
    <row r="92" spans="6:16" x14ac:dyDescent="0.25">
      <c r="F92" s="10">
        <v>-170</v>
      </c>
      <c r="G92" s="11">
        <v>42296</v>
      </c>
      <c r="H92" s="10" t="s">
        <v>0</v>
      </c>
      <c r="I92" s="12">
        <v>0.78900000000000003</v>
      </c>
      <c r="J92" s="10">
        <v>30239.26</v>
      </c>
      <c r="K92" s="12">
        <f t="shared" si="4"/>
        <v>-1.2658227848101277E-3</v>
      </c>
      <c r="L92" s="12">
        <f t="shared" si="4"/>
        <v>-1.4506397773814547E-3</v>
      </c>
      <c r="M92" s="10">
        <f t="shared" si="5"/>
        <v>-1.2677242824345285E-3</v>
      </c>
      <c r="N92" s="12">
        <f t="shared" si="6"/>
        <v>1.9014976244007865E-6</v>
      </c>
      <c r="O92" s="10"/>
      <c r="P92" s="10">
        <f t="shared" si="7"/>
        <v>2.556945980671886E-4</v>
      </c>
    </row>
    <row r="93" spans="6:16" x14ac:dyDescent="0.25">
      <c r="F93" s="10">
        <v>-169</v>
      </c>
      <c r="G93" s="11">
        <v>42297</v>
      </c>
      <c r="H93" s="10" t="s">
        <v>0</v>
      </c>
      <c r="I93" s="12">
        <v>0.78700000000000003</v>
      </c>
      <c r="J93" s="10">
        <v>29946.2</v>
      </c>
      <c r="K93" s="12">
        <f t="shared" si="4"/>
        <v>-2.5348542458808639E-3</v>
      </c>
      <c r="L93" s="12">
        <f t="shared" si="4"/>
        <v>-9.6913747227940668E-3</v>
      </c>
      <c r="M93" s="10">
        <f t="shared" si="5"/>
        <v>-9.2471794837345658E-3</v>
      </c>
      <c r="N93" s="12">
        <f t="shared" si="6"/>
        <v>6.7123252378537019E-3</v>
      </c>
      <c r="O93" s="10"/>
      <c r="P93" s="10">
        <f t="shared" si="7"/>
        <v>0.90260712491297634</v>
      </c>
    </row>
    <row r="94" spans="6:16" x14ac:dyDescent="0.25">
      <c r="F94" s="10">
        <v>-168</v>
      </c>
      <c r="G94" s="11">
        <v>42298</v>
      </c>
      <c r="H94" s="10" t="s">
        <v>0</v>
      </c>
      <c r="I94" s="12">
        <v>0.79700000000000004</v>
      </c>
      <c r="J94" s="10">
        <v>30019.39</v>
      </c>
      <c r="K94" s="12">
        <f t="shared" si="4"/>
        <v>1.2706480304955537E-2</v>
      </c>
      <c r="L94" s="12">
        <f t="shared" si="4"/>
        <v>2.4440496623945171E-3</v>
      </c>
      <c r="M94" s="10">
        <f t="shared" si="5"/>
        <v>2.5034806056645218E-3</v>
      </c>
      <c r="N94" s="12">
        <f t="shared" si="6"/>
        <v>1.0202999699291015E-2</v>
      </c>
      <c r="O94" s="10"/>
      <c r="P94" s="10">
        <f t="shared" si="7"/>
        <v>1.3719985098650767</v>
      </c>
    </row>
    <row r="95" spans="6:16" x14ac:dyDescent="0.25">
      <c r="F95" s="10">
        <v>-167</v>
      </c>
      <c r="G95" s="11">
        <v>42299</v>
      </c>
      <c r="H95" s="10" t="s">
        <v>0</v>
      </c>
      <c r="I95" s="12">
        <v>0.8</v>
      </c>
      <c r="J95" s="10">
        <v>30120.83</v>
      </c>
      <c r="K95" s="12">
        <f t="shared" si="4"/>
        <v>3.7641154328732778E-3</v>
      </c>
      <c r="L95" s="12">
        <f t="shared" si="4"/>
        <v>3.3791492765176882E-3</v>
      </c>
      <c r="M95" s="10">
        <f t="shared" si="5"/>
        <v>3.408932064675766E-3</v>
      </c>
      <c r="N95" s="12">
        <f t="shared" si="6"/>
        <v>3.5518336819751178E-4</v>
      </c>
      <c r="O95" s="10"/>
      <c r="P95" s="10">
        <f t="shared" si="7"/>
        <v>4.7761547217305828E-2</v>
      </c>
    </row>
    <row r="96" spans="6:16" x14ac:dyDescent="0.25">
      <c r="F96" s="10">
        <v>-166</v>
      </c>
      <c r="G96" s="11">
        <v>42300</v>
      </c>
      <c r="H96" s="10" t="s">
        <v>0</v>
      </c>
      <c r="I96" s="12">
        <v>0.82</v>
      </c>
      <c r="J96" s="10">
        <v>30612.71</v>
      </c>
      <c r="K96" s="12">
        <f t="shared" si="4"/>
        <v>2.4999999999999883E-2</v>
      </c>
      <c r="L96" s="12">
        <f t="shared" si="4"/>
        <v>1.6330227287893372E-2</v>
      </c>
      <c r="M96" s="10">
        <f t="shared" si="5"/>
        <v>1.5949384765176971E-2</v>
      </c>
      <c r="N96" s="12">
        <f t="shared" si="6"/>
        <v>9.0506152348229126E-3</v>
      </c>
      <c r="O96" s="10"/>
      <c r="P96" s="10">
        <f t="shared" si="7"/>
        <v>1.217037242135963</v>
      </c>
    </row>
    <row r="97" spans="6:16" x14ac:dyDescent="0.25">
      <c r="F97" s="10">
        <v>-165</v>
      </c>
      <c r="G97" s="11">
        <v>42303</v>
      </c>
      <c r="H97" s="10" t="s">
        <v>0</v>
      </c>
      <c r="I97" s="12">
        <v>0.81399999999999995</v>
      </c>
      <c r="J97" s="10">
        <v>30540.9</v>
      </c>
      <c r="K97" s="12">
        <f t="shared" si="4"/>
        <v>-7.3170731707317147E-3</v>
      </c>
      <c r="L97" s="12">
        <f t="shared" si="4"/>
        <v>-2.3457576934547016E-3</v>
      </c>
      <c r="M97" s="10">
        <f t="shared" si="5"/>
        <v>-2.1344616982718846E-3</v>
      </c>
      <c r="N97" s="12">
        <f t="shared" si="6"/>
        <v>-5.1826114724598301E-3</v>
      </c>
      <c r="O97" s="10"/>
      <c r="P97" s="10">
        <f t="shared" si="7"/>
        <v>-0.69690634391752782</v>
      </c>
    </row>
    <row r="98" spans="6:16" x14ac:dyDescent="0.25">
      <c r="F98" s="10">
        <v>-164</v>
      </c>
      <c r="G98" s="11">
        <v>42304</v>
      </c>
      <c r="H98" s="10" t="s">
        <v>0</v>
      </c>
      <c r="I98" s="12">
        <v>0.79800000000000004</v>
      </c>
      <c r="J98" s="10">
        <v>30344.71</v>
      </c>
      <c r="K98" s="12">
        <f t="shared" si="4"/>
        <v>-1.9656019656019538E-2</v>
      </c>
      <c r="L98" s="12">
        <f t="shared" si="4"/>
        <v>-6.4238447458981997E-3</v>
      </c>
      <c r="M98" s="10">
        <f t="shared" si="5"/>
        <v>-6.0832494165432051E-3</v>
      </c>
      <c r="N98" s="12">
        <f t="shared" si="6"/>
        <v>-1.3572770239476332E-2</v>
      </c>
      <c r="O98" s="10"/>
      <c r="P98" s="10">
        <f t="shared" si="7"/>
        <v>-1.825131931014031</v>
      </c>
    </row>
    <row r="99" spans="6:16" x14ac:dyDescent="0.25">
      <c r="F99" s="10">
        <v>-163</v>
      </c>
      <c r="G99" s="11">
        <v>42305</v>
      </c>
      <c r="H99" s="10" t="s">
        <v>0</v>
      </c>
      <c r="I99" s="12">
        <v>0.81200000000000006</v>
      </c>
      <c r="J99" s="10">
        <v>30578.54</v>
      </c>
      <c r="K99" s="12">
        <f t="shared" si="4"/>
        <v>1.7543859649122823E-2</v>
      </c>
      <c r="L99" s="12">
        <f t="shared" si="4"/>
        <v>7.7057912235774127E-3</v>
      </c>
      <c r="M99" s="10">
        <f t="shared" si="5"/>
        <v>7.5983940261780385E-3</v>
      </c>
      <c r="N99" s="12">
        <f t="shared" si="6"/>
        <v>9.9454656229447849E-3</v>
      </c>
      <c r="O99" s="10"/>
      <c r="P99" s="10">
        <f t="shared" si="7"/>
        <v>1.3373678738364332</v>
      </c>
    </row>
    <row r="100" spans="6:16" x14ac:dyDescent="0.25">
      <c r="F100" s="10">
        <v>-162</v>
      </c>
      <c r="G100" s="11">
        <v>42306</v>
      </c>
      <c r="H100" s="10" t="s">
        <v>0</v>
      </c>
      <c r="I100" s="12">
        <v>0.82199999999999995</v>
      </c>
      <c r="J100" s="10">
        <v>30762.27</v>
      </c>
      <c r="K100" s="12">
        <f t="shared" si="4"/>
        <v>1.2315270935960465E-2</v>
      </c>
      <c r="L100" s="12">
        <f t="shared" si="4"/>
        <v>6.0084621437125367E-3</v>
      </c>
      <c r="M100" s="10">
        <f t="shared" si="5"/>
        <v>5.9548802565493929E-3</v>
      </c>
      <c r="N100" s="12">
        <f t="shared" si="6"/>
        <v>6.3603906794110722E-3</v>
      </c>
      <c r="O100" s="10"/>
      <c r="P100" s="10">
        <f t="shared" si="7"/>
        <v>0.85528244550650101</v>
      </c>
    </row>
    <row r="101" spans="6:16" x14ac:dyDescent="0.25">
      <c r="F101" s="10">
        <v>-161</v>
      </c>
      <c r="G101" s="11">
        <v>42307</v>
      </c>
      <c r="H101" s="10" t="s">
        <v>0</v>
      </c>
      <c r="I101" s="12">
        <v>0.82</v>
      </c>
      <c r="J101" s="10">
        <v>30758.73</v>
      </c>
      <c r="K101" s="12">
        <f t="shared" si="4"/>
        <v>-2.4330900243309025E-3</v>
      </c>
      <c r="L101" s="12">
        <f t="shared" si="4"/>
        <v>-1.150760330756109E-4</v>
      </c>
      <c r="M101" s="10">
        <f t="shared" si="5"/>
        <v>2.5494239549546754E-5</v>
      </c>
      <c r="N101" s="12">
        <f t="shared" si="6"/>
        <v>-2.4585842638804494E-3</v>
      </c>
      <c r="O101" s="10"/>
      <c r="P101" s="10">
        <f t="shared" si="7"/>
        <v>-0.33060610073879526</v>
      </c>
    </row>
    <row r="102" spans="6:16" x14ac:dyDescent="0.25">
      <c r="F102" s="10">
        <v>-160</v>
      </c>
      <c r="G102" s="11">
        <v>42310</v>
      </c>
      <c r="H102" s="10" t="s">
        <v>0</v>
      </c>
      <c r="I102" s="12">
        <v>0.82099999999999995</v>
      </c>
      <c r="J102" s="10">
        <v>30884.02</v>
      </c>
      <c r="K102" s="12">
        <f t="shared" si="4"/>
        <v>1.2195121951219523E-3</v>
      </c>
      <c r="L102" s="12">
        <f t="shared" si="4"/>
        <v>4.073315120617817E-3</v>
      </c>
      <c r="M102" s="10">
        <f t="shared" si="5"/>
        <v>4.0810887705959161E-3</v>
      </c>
      <c r="N102" s="12">
        <f t="shared" si="6"/>
        <v>-2.8615765754739638E-3</v>
      </c>
      <c r="O102" s="10"/>
      <c r="P102" s="10">
        <f t="shared" si="7"/>
        <v>-0.38479652191775543</v>
      </c>
    </row>
    <row r="103" spans="6:16" x14ac:dyDescent="0.25">
      <c r="F103" s="10">
        <v>-159</v>
      </c>
      <c r="G103" s="11">
        <v>42311</v>
      </c>
      <c r="H103" s="10" t="s">
        <v>0</v>
      </c>
      <c r="I103" s="12">
        <v>0.83499999999999996</v>
      </c>
      <c r="J103" s="10">
        <v>31277.03</v>
      </c>
      <c r="K103" s="12">
        <f t="shared" si="4"/>
        <v>1.7052375152253364E-2</v>
      </c>
      <c r="L103" s="12">
        <f t="shared" si="4"/>
        <v>1.2725351168662576E-2</v>
      </c>
      <c r="M103" s="10">
        <f t="shared" si="5"/>
        <v>1.2458804411582283E-2</v>
      </c>
      <c r="N103" s="12">
        <f t="shared" si="6"/>
        <v>4.5935707406710817E-3</v>
      </c>
      <c r="O103" s="10"/>
      <c r="P103" s="10">
        <f t="shared" si="7"/>
        <v>0.61769797088188472</v>
      </c>
    </row>
    <row r="104" spans="6:16" x14ac:dyDescent="0.25">
      <c r="F104" s="10">
        <v>-158</v>
      </c>
      <c r="G104" s="11">
        <v>42312</v>
      </c>
      <c r="H104" s="10" t="s">
        <v>0</v>
      </c>
      <c r="I104" s="12">
        <v>0.84099999999999997</v>
      </c>
      <c r="J104" s="10">
        <v>31215.56</v>
      </c>
      <c r="K104" s="12">
        <f t="shared" si="4"/>
        <v>7.1856287425149769E-3</v>
      </c>
      <c r="L104" s="12">
        <f t="shared" si="4"/>
        <v>-1.9653400594620888E-3</v>
      </c>
      <c r="M104" s="10">
        <f t="shared" si="5"/>
        <v>-1.766105539708818E-3</v>
      </c>
      <c r="N104" s="12">
        <f t="shared" si="6"/>
        <v>8.9517342822237958E-3</v>
      </c>
      <c r="O104" s="10"/>
      <c r="P104" s="10">
        <f t="shared" si="7"/>
        <v>1.2037407093888872</v>
      </c>
    </row>
    <row r="105" spans="6:16" x14ac:dyDescent="0.25">
      <c r="F105" s="10">
        <v>-157</v>
      </c>
      <c r="G105" s="11">
        <v>42313</v>
      </c>
      <c r="H105" s="10" t="s">
        <v>0</v>
      </c>
      <c r="I105" s="12">
        <v>0.83499999999999996</v>
      </c>
      <c r="J105" s="10">
        <v>31046.67</v>
      </c>
      <c r="K105" s="12">
        <f t="shared" si="4"/>
        <v>-7.1343638525564867E-3</v>
      </c>
      <c r="L105" s="12">
        <f t="shared" si="4"/>
        <v>-5.4104427407358074E-3</v>
      </c>
      <c r="M105" s="10">
        <f t="shared" si="5"/>
        <v>-5.1019782126195297E-3</v>
      </c>
      <c r="N105" s="12">
        <f t="shared" si="6"/>
        <v>-2.032385639936957E-3</v>
      </c>
      <c r="O105" s="10"/>
      <c r="P105" s="10">
        <f t="shared" si="7"/>
        <v>-0.27329512414456381</v>
      </c>
    </row>
    <row r="106" spans="6:16" x14ac:dyDescent="0.25">
      <c r="F106" s="10">
        <v>-156</v>
      </c>
      <c r="G106" s="11">
        <v>42314</v>
      </c>
      <c r="H106" s="10" t="s">
        <v>0</v>
      </c>
      <c r="I106" s="12">
        <v>0.83899999999999997</v>
      </c>
      <c r="J106" s="10">
        <v>31107.19</v>
      </c>
      <c r="K106" s="12">
        <f t="shared" si="4"/>
        <v>4.790419161676651E-3</v>
      </c>
      <c r="L106" s="12">
        <f t="shared" si="4"/>
        <v>1.9493233895938097E-3</v>
      </c>
      <c r="M106" s="10">
        <f t="shared" si="5"/>
        <v>2.0244400641510579E-3</v>
      </c>
      <c r="N106" s="12">
        <f t="shared" si="6"/>
        <v>2.7659790975255931E-3</v>
      </c>
      <c r="O106" s="10"/>
      <c r="P106" s="10">
        <f t="shared" si="7"/>
        <v>0.37194151837393113</v>
      </c>
    </row>
    <row r="107" spans="6:16" x14ac:dyDescent="0.25">
      <c r="F107" s="10">
        <v>-155</v>
      </c>
      <c r="G107" s="11">
        <v>42317</v>
      </c>
      <c r="H107" s="10" t="s">
        <v>0</v>
      </c>
      <c r="I107" s="12">
        <v>0.82799999999999996</v>
      </c>
      <c r="J107" s="10">
        <v>30857.37</v>
      </c>
      <c r="K107" s="12">
        <f t="shared" si="4"/>
        <v>-1.3110846245530406E-2</v>
      </c>
      <c r="L107" s="12">
        <f t="shared" si="4"/>
        <v>-8.0309407567832301E-3</v>
      </c>
      <c r="M107" s="10">
        <f t="shared" si="5"/>
        <v>-7.6393910359486101E-3</v>
      </c>
      <c r="N107" s="12">
        <f t="shared" si="6"/>
        <v>-5.4714552095817956E-3</v>
      </c>
      <c r="O107" s="10"/>
      <c r="P107" s="10">
        <f t="shared" si="7"/>
        <v>-0.7357471935298957</v>
      </c>
    </row>
    <row r="108" spans="6:16" x14ac:dyDescent="0.25">
      <c r="F108" s="10">
        <v>-154</v>
      </c>
      <c r="G108" s="11">
        <v>42318</v>
      </c>
      <c r="H108" s="10" t="s">
        <v>0</v>
      </c>
      <c r="I108" s="12">
        <v>0.82499999999999996</v>
      </c>
      <c r="J108" s="10">
        <v>30772.19</v>
      </c>
      <c r="K108" s="12">
        <f t="shared" si="4"/>
        <v>-3.623188405797105E-3</v>
      </c>
      <c r="L108" s="12">
        <f t="shared" si="4"/>
        <v>-2.7604426430379611E-3</v>
      </c>
      <c r="M108" s="10">
        <f t="shared" si="5"/>
        <v>-2.535998697067725E-3</v>
      </c>
      <c r="N108" s="12">
        <f t="shared" si="6"/>
        <v>-1.08718970872938E-3</v>
      </c>
      <c r="O108" s="10"/>
      <c r="P108" s="10">
        <f t="shared" si="7"/>
        <v>-0.14619452163867119</v>
      </c>
    </row>
    <row r="109" spans="6:16" x14ac:dyDescent="0.25">
      <c r="F109" s="10">
        <v>-153</v>
      </c>
      <c r="G109" s="11">
        <v>42319</v>
      </c>
      <c r="H109" s="10" t="s">
        <v>0</v>
      </c>
      <c r="I109" s="12">
        <v>0.83199999999999996</v>
      </c>
      <c r="J109" s="10">
        <v>30780.99</v>
      </c>
      <c r="K109" s="12">
        <f t="shared" si="4"/>
        <v>8.4848484848484926E-3</v>
      </c>
      <c r="L109" s="12">
        <f t="shared" si="4"/>
        <v>2.8597249659523456E-4</v>
      </c>
      <c r="M109" s="10">
        <f t="shared" si="5"/>
        <v>4.1382717311115754E-4</v>
      </c>
      <c r="N109" s="12">
        <f t="shared" si="6"/>
        <v>8.071021311737335E-3</v>
      </c>
      <c r="O109" s="10"/>
      <c r="P109" s="10">
        <f t="shared" si="7"/>
        <v>1.0853111378178684</v>
      </c>
    </row>
    <row r="110" spans="6:16" x14ac:dyDescent="0.25">
      <c r="F110" s="10">
        <v>-152</v>
      </c>
      <c r="G110" s="11">
        <v>42320</v>
      </c>
      <c r="H110" s="10" t="s">
        <v>0</v>
      </c>
      <c r="I110" s="12">
        <v>0.82499999999999996</v>
      </c>
      <c r="J110" s="10">
        <v>30817.46</v>
      </c>
      <c r="K110" s="12">
        <f t="shared" si="4"/>
        <v>-8.4134615384615467E-3</v>
      </c>
      <c r="L110" s="12">
        <f t="shared" si="4"/>
        <v>1.184822190579235E-3</v>
      </c>
      <c r="M110" s="10">
        <f t="shared" si="5"/>
        <v>1.2841780475607982E-3</v>
      </c>
      <c r="N110" s="12">
        <f t="shared" si="6"/>
        <v>-9.6976395860223445E-3</v>
      </c>
      <c r="O110" s="10"/>
      <c r="P110" s="10">
        <f t="shared" si="7"/>
        <v>-1.3040426789540904</v>
      </c>
    </row>
    <row r="111" spans="6:16" x14ac:dyDescent="0.25">
      <c r="F111" s="10">
        <v>-151</v>
      </c>
      <c r="G111" s="11">
        <v>42321</v>
      </c>
      <c r="H111" s="10" t="s">
        <v>0</v>
      </c>
      <c r="I111" s="12">
        <v>0.82399999999999995</v>
      </c>
      <c r="J111" s="10">
        <v>30709.18</v>
      </c>
      <c r="K111" s="12">
        <f t="shared" si="4"/>
        <v>-1.2121212121212132E-3</v>
      </c>
      <c r="L111" s="12">
        <f t="shared" si="4"/>
        <v>-3.5135926192489206E-3</v>
      </c>
      <c r="M111" s="10">
        <f t="shared" si="5"/>
        <v>-3.265269391349791E-3</v>
      </c>
      <c r="N111" s="12">
        <f t="shared" si="6"/>
        <v>2.0531481792285776E-3</v>
      </c>
      <c r="O111" s="10"/>
      <c r="P111" s="10">
        <f t="shared" si="7"/>
        <v>0.27608706512355824</v>
      </c>
    </row>
    <row r="112" spans="6:16" x14ac:dyDescent="0.25">
      <c r="F112" s="10">
        <v>-150</v>
      </c>
      <c r="G112" s="11">
        <v>42324</v>
      </c>
      <c r="H112" s="10" t="s">
        <v>0</v>
      </c>
      <c r="I112" s="12">
        <v>0.81599999999999995</v>
      </c>
      <c r="J112" s="10">
        <v>30812.67</v>
      </c>
      <c r="K112" s="12">
        <f t="shared" si="4"/>
        <v>-9.7087378640776795E-3</v>
      </c>
      <c r="L112" s="12">
        <f t="shared" si="4"/>
        <v>3.3700020645291719E-3</v>
      </c>
      <c r="M112" s="10">
        <f t="shared" si="5"/>
        <v>3.4000748730827041E-3</v>
      </c>
      <c r="N112" s="12">
        <f t="shared" si="6"/>
        <v>-1.3108812737160384E-2</v>
      </c>
      <c r="O112" s="10"/>
      <c r="P112" s="10">
        <f t="shared" si="7"/>
        <v>-1.7627435138250707</v>
      </c>
    </row>
    <row r="113" spans="6:16" x14ac:dyDescent="0.25">
      <c r="F113" s="10">
        <v>-149</v>
      </c>
      <c r="G113" s="11">
        <v>42325</v>
      </c>
      <c r="H113" s="10" t="s">
        <v>0</v>
      </c>
      <c r="I113" s="12">
        <v>0.81499999999999995</v>
      </c>
      <c r="J113" s="10">
        <v>30839.97</v>
      </c>
      <c r="K113" s="12">
        <f t="shared" si="4"/>
        <v>-1.2254901960784324E-3</v>
      </c>
      <c r="L113" s="12">
        <f t="shared" si="4"/>
        <v>8.8599916852395168E-4</v>
      </c>
      <c r="M113" s="10">
        <f t="shared" si="5"/>
        <v>9.9482947205120978E-4</v>
      </c>
      <c r="N113" s="12">
        <f t="shared" si="6"/>
        <v>-2.220319668129642E-3</v>
      </c>
      <c r="O113" s="10"/>
      <c r="P113" s="10">
        <f t="shared" si="7"/>
        <v>-0.29856663391940214</v>
      </c>
    </row>
    <row r="114" spans="6:16" x14ac:dyDescent="0.25">
      <c r="F114" s="10">
        <v>-148</v>
      </c>
      <c r="G114" s="11">
        <v>42326</v>
      </c>
      <c r="H114" s="10" t="s">
        <v>0</v>
      </c>
      <c r="I114" s="12">
        <v>0.81499999999999995</v>
      </c>
      <c r="J114" s="10">
        <v>30686.73</v>
      </c>
      <c r="K114" s="12">
        <f t="shared" si="4"/>
        <v>0</v>
      </c>
      <c r="L114" s="12">
        <f t="shared" si="4"/>
        <v>-4.9688764288681733E-3</v>
      </c>
      <c r="M114" s="10">
        <f t="shared" si="5"/>
        <v>-4.6744121487561994E-3</v>
      </c>
      <c r="N114" s="12">
        <f t="shared" si="6"/>
        <v>4.6744121487561994E-3</v>
      </c>
      <c r="O114" s="10"/>
      <c r="P114" s="10">
        <f t="shared" si="7"/>
        <v>0.62856872406203856</v>
      </c>
    </row>
    <row r="115" spans="6:16" x14ac:dyDescent="0.25">
      <c r="F115" s="10">
        <v>-147</v>
      </c>
      <c r="G115" s="11">
        <v>42327</v>
      </c>
      <c r="H115" s="10" t="s">
        <v>0</v>
      </c>
      <c r="I115" s="12">
        <v>0.81899999999999995</v>
      </c>
      <c r="J115" s="10">
        <v>30765.72</v>
      </c>
      <c r="K115" s="12">
        <f t="shared" si="4"/>
        <v>4.907975460122704E-3</v>
      </c>
      <c r="L115" s="12">
        <f t="shared" si="4"/>
        <v>2.5740768077928667E-3</v>
      </c>
      <c r="M115" s="10">
        <f t="shared" si="5"/>
        <v>2.6293851261389523E-3</v>
      </c>
      <c r="N115" s="12">
        <f t="shared" si="6"/>
        <v>2.2785903339837517E-3</v>
      </c>
      <c r="O115" s="10"/>
      <c r="P115" s="10">
        <f t="shared" si="7"/>
        <v>0.30640229686921477</v>
      </c>
    </row>
    <row r="116" spans="6:16" x14ac:dyDescent="0.25">
      <c r="F116" s="10">
        <v>-146</v>
      </c>
      <c r="G116" s="11">
        <v>42328</v>
      </c>
      <c r="H116" s="10" t="s">
        <v>0</v>
      </c>
      <c r="I116" s="12">
        <v>0.81799999999999995</v>
      </c>
      <c r="J116" s="10">
        <v>30694.6</v>
      </c>
      <c r="K116" s="12">
        <f t="shared" si="4"/>
        <v>-1.2210012210012221E-3</v>
      </c>
      <c r="L116" s="12">
        <f t="shared" si="4"/>
        <v>-2.3116637608351963E-3</v>
      </c>
      <c r="M116" s="10">
        <f t="shared" si="5"/>
        <v>-2.1014487437507677E-3</v>
      </c>
      <c r="N116" s="12">
        <f t="shared" si="6"/>
        <v>8.804475227495456E-4</v>
      </c>
      <c r="O116" s="10"/>
      <c r="P116" s="10">
        <f t="shared" si="7"/>
        <v>0.11839387678416909</v>
      </c>
    </row>
    <row r="117" spans="6:16" x14ac:dyDescent="0.25">
      <c r="F117" s="10">
        <v>-145</v>
      </c>
      <c r="G117" s="11">
        <v>42331</v>
      </c>
      <c r="H117" s="10" t="s">
        <v>0</v>
      </c>
      <c r="I117" s="12">
        <v>0.82</v>
      </c>
      <c r="J117" s="10">
        <v>30702.21</v>
      </c>
      <c r="K117" s="12">
        <f t="shared" si="4"/>
        <v>2.4449877750611269E-3</v>
      </c>
      <c r="L117" s="12">
        <f t="shared" si="4"/>
        <v>2.4792634535066699E-4</v>
      </c>
      <c r="M117" s="10">
        <f t="shared" si="5"/>
        <v>3.7698730853003644E-4</v>
      </c>
      <c r="N117" s="12">
        <f t="shared" si="6"/>
        <v>2.0680004665310902E-3</v>
      </c>
      <c r="O117" s="10"/>
      <c r="P117" s="10">
        <f t="shared" si="7"/>
        <v>0.27808425385703939</v>
      </c>
    </row>
    <row r="118" spans="6:16" x14ac:dyDescent="0.25">
      <c r="F118" s="10">
        <v>-144</v>
      </c>
      <c r="G118" s="11">
        <v>42332</v>
      </c>
      <c r="H118" s="10" t="s">
        <v>0</v>
      </c>
      <c r="I118" s="12">
        <v>0.81499999999999995</v>
      </c>
      <c r="J118" s="10">
        <v>30417.3</v>
      </c>
      <c r="K118" s="12">
        <f t="shared" si="4"/>
        <v>-6.0975609756097615E-3</v>
      </c>
      <c r="L118" s="12">
        <f t="shared" si="4"/>
        <v>-9.2797880022317571E-3</v>
      </c>
      <c r="M118" s="10">
        <f t="shared" si="5"/>
        <v>-8.8486424818855752E-3</v>
      </c>
      <c r="N118" s="12">
        <f t="shared" si="6"/>
        <v>2.7510815062758136E-3</v>
      </c>
      <c r="O118" s="10"/>
      <c r="P118" s="10">
        <f t="shared" si="7"/>
        <v>0.36993823761359784</v>
      </c>
    </row>
    <row r="119" spans="6:16" x14ac:dyDescent="0.25">
      <c r="F119" s="10">
        <v>-143</v>
      </c>
      <c r="G119" s="11">
        <v>42333</v>
      </c>
      <c r="H119" s="10" t="s">
        <v>0</v>
      </c>
      <c r="I119" s="12">
        <v>0.81499999999999995</v>
      </c>
      <c r="J119" s="10">
        <v>30302.93</v>
      </c>
      <c r="K119" s="12">
        <f t="shared" si="4"/>
        <v>0</v>
      </c>
      <c r="L119" s="12">
        <f t="shared" si="4"/>
        <v>-3.7600312979784198E-3</v>
      </c>
      <c r="M119" s="10">
        <f t="shared" si="5"/>
        <v>-3.5038945151786159E-3</v>
      </c>
      <c r="N119" s="12">
        <f t="shared" si="6"/>
        <v>3.5038945151786159E-3</v>
      </c>
      <c r="O119" s="10"/>
      <c r="P119" s="10">
        <f t="shared" si="7"/>
        <v>0.47116908705618488</v>
      </c>
    </row>
    <row r="120" spans="6:16" x14ac:dyDescent="0.25">
      <c r="F120" s="10">
        <v>-142</v>
      </c>
      <c r="G120" s="11">
        <v>42334</v>
      </c>
      <c r="H120" s="10" t="s">
        <v>0</v>
      </c>
      <c r="I120" s="12">
        <v>0.82</v>
      </c>
      <c r="J120" s="10">
        <v>30327.119999999999</v>
      </c>
      <c r="K120" s="12">
        <f t="shared" si="4"/>
        <v>6.1349693251533804E-3</v>
      </c>
      <c r="L120" s="12">
        <f t="shared" si="4"/>
        <v>7.9827264228240276E-4</v>
      </c>
      <c r="M120" s="10">
        <f t="shared" si="5"/>
        <v>9.0988439242578286E-4</v>
      </c>
      <c r="N120" s="12">
        <f t="shared" si="6"/>
        <v>5.2250849327275979E-3</v>
      </c>
      <c r="O120" s="10"/>
      <c r="P120" s="10">
        <f t="shared" si="7"/>
        <v>0.70261775486662748</v>
      </c>
    </row>
    <row r="121" spans="6:16" x14ac:dyDescent="0.25">
      <c r="F121" s="10">
        <v>-141</v>
      </c>
      <c r="G121" s="11">
        <v>42335</v>
      </c>
      <c r="H121" s="10" t="s">
        <v>0</v>
      </c>
      <c r="I121" s="12">
        <v>0.82</v>
      </c>
      <c r="J121" s="10">
        <v>30380.97</v>
      </c>
      <c r="K121" s="12">
        <f t="shared" si="4"/>
        <v>0</v>
      </c>
      <c r="L121" s="12">
        <f t="shared" si="4"/>
        <v>1.7756384384670283E-3</v>
      </c>
      <c r="M121" s="10">
        <f t="shared" si="5"/>
        <v>1.8562619470490586E-3</v>
      </c>
      <c r="N121" s="12">
        <f t="shared" si="6"/>
        <v>-1.8562619470490586E-3</v>
      </c>
      <c r="O121" s="10"/>
      <c r="P121" s="10">
        <f t="shared" si="7"/>
        <v>-0.24961175147809964</v>
      </c>
    </row>
    <row r="122" spans="6:16" x14ac:dyDescent="0.25">
      <c r="F122" s="10">
        <v>-140</v>
      </c>
      <c r="G122" s="11">
        <v>42340</v>
      </c>
      <c r="H122" s="10" t="s">
        <v>0</v>
      </c>
      <c r="I122" s="12">
        <v>0.81699999999999995</v>
      </c>
      <c r="J122" s="10">
        <v>30255.33</v>
      </c>
      <c r="K122" s="12">
        <f t="shared" si="4"/>
        <v>-3.6585365853658573E-3</v>
      </c>
      <c r="L122" s="12">
        <f t="shared" si="4"/>
        <v>-4.1354834950957592E-3</v>
      </c>
      <c r="M122" s="10">
        <f t="shared" si="5"/>
        <v>-3.8674426704065931E-3</v>
      </c>
      <c r="N122" s="12">
        <f t="shared" si="6"/>
        <v>2.0890608504073576E-4</v>
      </c>
      <c r="O122" s="10"/>
      <c r="P122" s="10">
        <f t="shared" si="7"/>
        <v>2.8091624603061881E-2</v>
      </c>
    </row>
    <row r="123" spans="6:16" x14ac:dyDescent="0.25">
      <c r="F123" s="10">
        <v>-139</v>
      </c>
      <c r="G123" s="11">
        <v>42341</v>
      </c>
      <c r="H123" s="10" t="s">
        <v>0</v>
      </c>
      <c r="I123" s="12">
        <v>0.81200000000000006</v>
      </c>
      <c r="J123" s="10">
        <v>30147.41</v>
      </c>
      <c r="K123" s="12">
        <f t="shared" si="4"/>
        <v>-6.1199510403915471E-3</v>
      </c>
      <c r="L123" s="12">
        <f t="shared" si="4"/>
        <v>-3.5669748107193637E-3</v>
      </c>
      <c r="M123" s="10">
        <f t="shared" si="5"/>
        <v>-3.3169590535227921E-3</v>
      </c>
      <c r="N123" s="12">
        <f t="shared" si="6"/>
        <v>-2.802991986868755E-3</v>
      </c>
      <c r="O123" s="10"/>
      <c r="P123" s="10">
        <f t="shared" si="7"/>
        <v>-0.37691864574051803</v>
      </c>
    </row>
    <row r="124" spans="6:16" x14ac:dyDescent="0.25">
      <c r="F124" s="10">
        <v>-138</v>
      </c>
      <c r="G124" s="11">
        <v>42342</v>
      </c>
      <c r="H124" s="10" t="s">
        <v>0</v>
      </c>
      <c r="I124" s="12">
        <v>0.81299999999999994</v>
      </c>
      <c r="J124" s="10">
        <v>30162.95</v>
      </c>
      <c r="K124" s="12">
        <f t="shared" si="4"/>
        <v>1.2315270935959234E-3</v>
      </c>
      <c r="L124" s="12">
        <f t="shared" si="4"/>
        <v>5.1546716616786888E-4</v>
      </c>
      <c r="M124" s="10">
        <f t="shared" si="5"/>
        <v>6.3604551248529206E-4</v>
      </c>
      <c r="N124" s="12">
        <f t="shared" si="6"/>
        <v>5.9548158111063132E-4</v>
      </c>
      <c r="O124" s="10"/>
      <c r="P124" s="10">
        <f t="shared" si="7"/>
        <v>8.0074474763794964E-2</v>
      </c>
    </row>
    <row r="125" spans="6:16" x14ac:dyDescent="0.25">
      <c r="F125" s="10">
        <v>-137</v>
      </c>
      <c r="G125" s="11">
        <v>42345</v>
      </c>
      <c r="H125" s="10" t="s">
        <v>0</v>
      </c>
      <c r="I125" s="12">
        <v>0.81599999999999995</v>
      </c>
      <c r="J125" s="10">
        <v>30219.93</v>
      </c>
      <c r="K125" s="12">
        <f t="shared" si="4"/>
        <v>3.6900369003690071E-3</v>
      </c>
      <c r="L125" s="12">
        <f t="shared" si="4"/>
        <v>1.8890725210896004E-3</v>
      </c>
      <c r="M125" s="10">
        <f t="shared" si="5"/>
        <v>1.9660995023864317E-3</v>
      </c>
      <c r="N125" s="12">
        <f t="shared" si="6"/>
        <v>1.7239373979825753E-3</v>
      </c>
      <c r="O125" s="10"/>
      <c r="P125" s="10">
        <f t="shared" si="7"/>
        <v>0.23181805457635429</v>
      </c>
    </row>
    <row r="126" spans="6:16" x14ac:dyDescent="0.25">
      <c r="F126" s="10">
        <v>-136</v>
      </c>
      <c r="G126" s="11">
        <v>42346</v>
      </c>
      <c r="H126" s="10" t="s">
        <v>0</v>
      </c>
      <c r="I126" s="12">
        <v>0.82</v>
      </c>
      <c r="J126" s="10">
        <v>30265.29</v>
      </c>
      <c r="K126" s="12">
        <f t="shared" si="4"/>
        <v>4.9019607843137298E-3</v>
      </c>
      <c r="L126" s="12">
        <f t="shared" si="4"/>
        <v>1.500996196880687E-3</v>
      </c>
      <c r="M126" s="10">
        <f t="shared" si="5"/>
        <v>1.59032747911149E-3</v>
      </c>
      <c r="N126" s="12">
        <f t="shared" si="6"/>
        <v>3.3116333052022398E-3</v>
      </c>
      <c r="O126" s="10"/>
      <c r="P126" s="10">
        <f t="shared" si="7"/>
        <v>0.44531570066328174</v>
      </c>
    </row>
    <row r="127" spans="6:16" x14ac:dyDescent="0.25">
      <c r="F127" s="10">
        <v>-135</v>
      </c>
      <c r="G127" s="11">
        <v>42347</v>
      </c>
      <c r="H127" s="10" t="s">
        <v>0</v>
      </c>
      <c r="I127" s="12">
        <v>0.81899999999999995</v>
      </c>
      <c r="J127" s="10">
        <v>30329.33</v>
      </c>
      <c r="K127" s="12">
        <f t="shared" si="4"/>
        <v>-1.2195121951219523E-3</v>
      </c>
      <c r="L127" s="12">
        <f t="shared" si="4"/>
        <v>2.1159552741771472E-3</v>
      </c>
      <c r="M127" s="10">
        <f t="shared" si="5"/>
        <v>2.1857887383832158E-3</v>
      </c>
      <c r="N127" s="12">
        <f t="shared" si="6"/>
        <v>-3.4053009335051681E-3</v>
      </c>
      <c r="O127" s="10"/>
      <c r="P127" s="10">
        <f t="shared" si="7"/>
        <v>-0.45791119710960076</v>
      </c>
    </row>
    <row r="128" spans="6:16" x14ac:dyDescent="0.25">
      <c r="F128" s="10">
        <v>-134</v>
      </c>
      <c r="G128" s="11">
        <v>42348</v>
      </c>
      <c r="H128" s="10" t="s">
        <v>0</v>
      </c>
      <c r="I128" s="12">
        <v>0.81299999999999994</v>
      </c>
      <c r="J128" s="10">
        <v>30285.91</v>
      </c>
      <c r="K128" s="12">
        <f t="shared" si="4"/>
        <v>-7.3260073260073329E-3</v>
      </c>
      <c r="L128" s="12">
        <f t="shared" si="4"/>
        <v>-1.4316175134762915E-3</v>
      </c>
      <c r="M128" s="10">
        <f t="shared" si="5"/>
        <v>-1.249305136124884E-3</v>
      </c>
      <c r="N128" s="12">
        <f t="shared" si="6"/>
        <v>-6.076702189882449E-3</v>
      </c>
      <c r="O128" s="10"/>
      <c r="P128" s="10">
        <f t="shared" si="7"/>
        <v>-0.81713482261416748</v>
      </c>
    </row>
    <row r="129" spans="6:16" x14ac:dyDescent="0.25">
      <c r="F129" s="10">
        <v>-133</v>
      </c>
      <c r="G129" s="11">
        <v>42349</v>
      </c>
      <c r="H129" s="10" t="s">
        <v>0</v>
      </c>
      <c r="I129" s="12">
        <v>0.8</v>
      </c>
      <c r="J129" s="10">
        <v>29926.22</v>
      </c>
      <c r="K129" s="12">
        <f t="shared" si="4"/>
        <v>-1.5990159901598893E-2</v>
      </c>
      <c r="L129" s="12">
        <f t="shared" si="4"/>
        <v>-1.1876479854823537E-2</v>
      </c>
      <c r="M129" s="10">
        <f t="shared" si="5"/>
        <v>-1.1363003937094282E-2</v>
      </c>
      <c r="N129" s="12">
        <f t="shared" si="6"/>
        <v>-4.6271559645046107E-3</v>
      </c>
      <c r="O129" s="10"/>
      <c r="P129" s="10">
        <f t="shared" si="7"/>
        <v>-0.6222141796843107</v>
      </c>
    </row>
    <row r="130" spans="6:16" x14ac:dyDescent="0.25">
      <c r="F130" s="10">
        <v>-132</v>
      </c>
      <c r="G130" s="11">
        <v>42352</v>
      </c>
      <c r="H130" s="10" t="s">
        <v>0</v>
      </c>
      <c r="I130" s="12">
        <v>0.79</v>
      </c>
      <c r="J130" s="10">
        <v>29740.93</v>
      </c>
      <c r="K130" s="12">
        <f t="shared" si="4"/>
        <v>-1.2500000000000011E-2</v>
      </c>
      <c r="L130" s="12">
        <f t="shared" si="4"/>
        <v>-6.1915604443194255E-3</v>
      </c>
      <c r="M130" s="10">
        <f t="shared" si="5"/>
        <v>-5.8583298928974546E-3</v>
      </c>
      <c r="N130" s="12">
        <f t="shared" si="6"/>
        <v>-6.6416701071025566E-3</v>
      </c>
      <c r="O130" s="10"/>
      <c r="P130" s="10">
        <f t="shared" si="7"/>
        <v>-0.89310612158435432</v>
      </c>
    </row>
    <row r="131" spans="6:16" x14ac:dyDescent="0.25">
      <c r="F131" s="10">
        <v>-131</v>
      </c>
      <c r="G131" s="11">
        <v>42353</v>
      </c>
      <c r="H131" s="10" t="s">
        <v>0</v>
      </c>
      <c r="I131" s="12">
        <v>0.79100000000000004</v>
      </c>
      <c r="J131" s="10">
        <v>29717.47</v>
      </c>
      <c r="K131" s="12">
        <f t="shared" si="4"/>
        <v>1.2658227848101277E-3</v>
      </c>
      <c r="L131" s="12">
        <f t="shared" si="4"/>
        <v>-7.8881191677594232E-4</v>
      </c>
      <c r="M131" s="10">
        <f t="shared" si="5"/>
        <v>-6.2688025582089118E-4</v>
      </c>
      <c r="N131" s="12">
        <f t="shared" si="6"/>
        <v>1.8927030406310189E-3</v>
      </c>
      <c r="O131" s="10"/>
      <c r="P131" s="10">
        <f t="shared" si="7"/>
        <v>0.25451198940477304</v>
      </c>
    </row>
    <row r="132" spans="6:16" x14ac:dyDescent="0.25">
      <c r="F132" s="10">
        <v>-130</v>
      </c>
      <c r="G132" s="11">
        <v>42354</v>
      </c>
      <c r="H132" s="10" t="s">
        <v>0</v>
      </c>
      <c r="I132" s="12">
        <v>0.79500000000000004</v>
      </c>
      <c r="J132" s="10">
        <v>29879.32</v>
      </c>
      <c r="K132" s="12">
        <f t="shared" ref="K132:L195" si="8">(I132-I131)/I131</f>
        <v>5.0568900126422289E-3</v>
      </c>
      <c r="L132" s="12">
        <f t="shared" si="8"/>
        <v>5.4462913565656345E-3</v>
      </c>
      <c r="M132" s="10">
        <f t="shared" si="5"/>
        <v>5.4105335882931333E-3</v>
      </c>
      <c r="N132" s="12">
        <f t="shared" si="6"/>
        <v>-3.5364357565090439E-4</v>
      </c>
      <c r="O132" s="10"/>
      <c r="P132" s="10">
        <f t="shared" si="7"/>
        <v>-4.7554491141474184E-2</v>
      </c>
    </row>
    <row r="133" spans="6:16" x14ac:dyDescent="0.25">
      <c r="F133" s="10">
        <v>-129</v>
      </c>
      <c r="G133" s="11">
        <v>42355</v>
      </c>
      <c r="H133" s="10" t="s">
        <v>0</v>
      </c>
      <c r="I133" s="12">
        <v>0.79800000000000004</v>
      </c>
      <c r="J133" s="10">
        <v>29938.71</v>
      </c>
      <c r="K133" s="12">
        <f t="shared" si="8"/>
        <v>3.7735849056603804E-3</v>
      </c>
      <c r="L133" s="12">
        <f t="shared" si="8"/>
        <v>1.9876623698263352E-3</v>
      </c>
      <c r="M133" s="10">
        <f t="shared" si="5"/>
        <v>2.06156347331971E-3</v>
      </c>
      <c r="N133" s="12">
        <f t="shared" si="6"/>
        <v>1.7120214323406704E-3</v>
      </c>
      <c r="O133" s="10"/>
      <c r="P133" s="10">
        <f t="shared" si="7"/>
        <v>0.23021571334474247</v>
      </c>
    </row>
    <row r="134" spans="6:16" x14ac:dyDescent="0.25">
      <c r="F134" s="10">
        <v>-128</v>
      </c>
      <c r="G134" s="11">
        <v>42356</v>
      </c>
      <c r="H134" s="10" t="s">
        <v>0</v>
      </c>
      <c r="I134" s="12">
        <v>0.8</v>
      </c>
      <c r="J134" s="10">
        <v>29912.01</v>
      </c>
      <c r="K134" s="12">
        <f t="shared" si="8"/>
        <v>2.506265664160403E-3</v>
      </c>
      <c r="L134" s="12">
        <f t="shared" si="8"/>
        <v>-8.9182199233035515E-4</v>
      </c>
      <c r="M134" s="10">
        <f t="shared" si="5"/>
        <v>-7.2662430639571689E-4</v>
      </c>
      <c r="N134" s="12">
        <f t="shared" si="6"/>
        <v>3.2328899705561199E-3</v>
      </c>
      <c r="O134" s="10"/>
      <c r="P134" s="10">
        <f t="shared" si="7"/>
        <v>0.4347270756529536</v>
      </c>
    </row>
    <row r="135" spans="6:16" x14ac:dyDescent="0.25">
      <c r="F135" s="10">
        <v>-127</v>
      </c>
      <c r="G135" s="11">
        <v>42359</v>
      </c>
      <c r="H135" s="10" t="s">
        <v>0</v>
      </c>
      <c r="I135" s="12">
        <v>0.80700000000000005</v>
      </c>
      <c r="J135" s="10">
        <v>30047.7</v>
      </c>
      <c r="K135" s="12">
        <f t="shared" si="8"/>
        <v>8.7500000000000078E-3</v>
      </c>
      <c r="L135" s="12">
        <f t="shared" si="8"/>
        <v>4.5363049825137905E-3</v>
      </c>
      <c r="M135" s="10">
        <f t="shared" si="5"/>
        <v>4.5293991320050743E-3</v>
      </c>
      <c r="N135" s="12">
        <f t="shared" si="6"/>
        <v>4.2206008679949334E-3</v>
      </c>
      <c r="O135" s="10"/>
      <c r="P135" s="10">
        <f t="shared" si="7"/>
        <v>0.5675446704194923</v>
      </c>
    </row>
    <row r="136" spans="6:16" x14ac:dyDescent="0.25">
      <c r="F136" s="10">
        <v>-126</v>
      </c>
      <c r="G136" s="11">
        <v>42360</v>
      </c>
      <c r="H136" s="10" t="s">
        <v>0</v>
      </c>
      <c r="I136" s="12">
        <v>0.80800000000000005</v>
      </c>
      <c r="J136" s="10">
        <v>30138.639999999999</v>
      </c>
      <c r="K136" s="12">
        <f t="shared" si="8"/>
        <v>1.2391573729863704E-3</v>
      </c>
      <c r="L136" s="12">
        <f t="shared" si="8"/>
        <v>3.0265211646814459E-3</v>
      </c>
      <c r="M136" s="10">
        <f t="shared" si="5"/>
        <v>3.067484337045275E-3</v>
      </c>
      <c r="N136" s="12">
        <f t="shared" si="6"/>
        <v>-1.8283269640589047E-3</v>
      </c>
      <c r="O136" s="10"/>
      <c r="P136" s="10">
        <f t="shared" si="7"/>
        <v>-0.24585533119336114</v>
      </c>
    </row>
    <row r="137" spans="6:16" x14ac:dyDescent="0.25">
      <c r="F137" s="10">
        <v>-125</v>
      </c>
      <c r="G137" s="11">
        <v>42361</v>
      </c>
      <c r="H137" s="10" t="s">
        <v>0</v>
      </c>
      <c r="I137" s="12">
        <v>0.80600000000000005</v>
      </c>
      <c r="J137" s="10">
        <v>30147.32</v>
      </c>
      <c r="K137" s="12">
        <f t="shared" si="8"/>
        <v>-2.4752475247524774E-3</v>
      </c>
      <c r="L137" s="12">
        <f t="shared" si="8"/>
        <v>2.8800237834223079E-4</v>
      </c>
      <c r="M137" s="10">
        <f t="shared" si="5"/>
        <v>4.1579269567333015E-4</v>
      </c>
      <c r="N137" s="12">
        <f t="shared" si="6"/>
        <v>-2.8910402204258075E-3</v>
      </c>
      <c r="O137" s="10"/>
      <c r="P137" s="10">
        <f t="shared" si="7"/>
        <v>-0.38875850154732772</v>
      </c>
    </row>
    <row r="138" spans="6:16" x14ac:dyDescent="0.25">
      <c r="F138" s="10">
        <v>-124</v>
      </c>
      <c r="G138" s="11">
        <v>42366</v>
      </c>
      <c r="H138" s="10" t="s">
        <v>0</v>
      </c>
      <c r="I138" s="12">
        <v>0.80400000000000005</v>
      </c>
      <c r="J138" s="10">
        <v>30029.42</v>
      </c>
      <c r="K138" s="12">
        <f t="shared" si="8"/>
        <v>-2.4813895781637739E-3</v>
      </c>
      <c r="L138" s="12">
        <f t="shared" si="8"/>
        <v>-3.9107953874507407E-3</v>
      </c>
      <c r="M138" s="10">
        <f t="shared" si="5"/>
        <v>-3.6498784966897384E-3</v>
      </c>
      <c r="N138" s="12">
        <f t="shared" si="6"/>
        <v>1.1684889185259646E-3</v>
      </c>
      <c r="O138" s="10"/>
      <c r="P138" s="10">
        <f t="shared" si="7"/>
        <v>0.15712683546613052</v>
      </c>
    </row>
    <row r="139" spans="6:16" x14ac:dyDescent="0.25">
      <c r="F139" s="10">
        <v>-123</v>
      </c>
      <c r="G139" s="11">
        <v>42367</v>
      </c>
      <c r="H139" s="10" t="s">
        <v>0</v>
      </c>
      <c r="I139" s="12">
        <v>0.80300000000000005</v>
      </c>
      <c r="J139" s="10">
        <v>30054.87</v>
      </c>
      <c r="K139" s="12">
        <f t="shared" si="8"/>
        <v>-1.2437810945273642E-3</v>
      </c>
      <c r="L139" s="12">
        <f t="shared" si="8"/>
        <v>8.475022161600434E-4</v>
      </c>
      <c r="M139" s="10">
        <f t="shared" si="5"/>
        <v>9.5755309939643952E-4</v>
      </c>
      <c r="N139" s="12">
        <f t="shared" si="6"/>
        <v>-2.2013341939238038E-3</v>
      </c>
      <c r="O139" s="10"/>
      <c r="P139" s="10">
        <f t="shared" si="7"/>
        <v>-0.29601365508110006</v>
      </c>
    </row>
    <row r="140" spans="6:16" x14ac:dyDescent="0.25">
      <c r="F140" s="10">
        <v>-122</v>
      </c>
      <c r="G140" s="11">
        <v>42368</v>
      </c>
      <c r="H140" s="10" t="s">
        <v>0</v>
      </c>
      <c r="I140" s="12">
        <v>0.81</v>
      </c>
      <c r="J140" s="10">
        <v>30276.49</v>
      </c>
      <c r="K140" s="12">
        <f t="shared" si="8"/>
        <v>8.717310087173108E-3</v>
      </c>
      <c r="L140" s="12">
        <f t="shared" si="8"/>
        <v>7.3738465679606211E-3</v>
      </c>
      <c r="M140" s="10">
        <f t="shared" si="5"/>
        <v>7.2769739676091559E-3</v>
      </c>
      <c r="N140" s="12">
        <f t="shared" si="6"/>
        <v>1.440336119563952E-3</v>
      </c>
      <c r="O140" s="10"/>
      <c r="P140" s="10">
        <f t="shared" si="7"/>
        <v>0.19368215897172933</v>
      </c>
    </row>
    <row r="141" spans="6:16" x14ac:dyDescent="0.25">
      <c r="F141" s="10">
        <v>-121</v>
      </c>
      <c r="G141" s="11">
        <v>42373</v>
      </c>
      <c r="H141" s="10" t="s">
        <v>0</v>
      </c>
      <c r="I141" s="12">
        <v>0.8</v>
      </c>
      <c r="J141" s="10">
        <v>30007.31</v>
      </c>
      <c r="K141" s="12">
        <f t="shared" si="8"/>
        <v>-1.2345679012345689E-2</v>
      </c>
      <c r="L141" s="12">
        <f t="shared" si="8"/>
        <v>-8.8907267652227947E-3</v>
      </c>
      <c r="M141" s="10">
        <f t="shared" si="5"/>
        <v>-8.4719167733365366E-3</v>
      </c>
      <c r="N141" s="12">
        <f t="shared" si="6"/>
        <v>-3.8737622390091521E-3</v>
      </c>
      <c r="O141" s="10"/>
      <c r="P141" s="10">
        <f t="shared" si="7"/>
        <v>-0.52090524121660742</v>
      </c>
    </row>
    <row r="142" spans="6:16" x14ac:dyDescent="0.25">
      <c r="F142" s="10">
        <v>-120</v>
      </c>
      <c r="G142" s="11">
        <v>42374</v>
      </c>
      <c r="H142" s="10" t="s">
        <v>0</v>
      </c>
      <c r="I142" s="12">
        <v>0.80400000000000005</v>
      </c>
      <c r="J142" s="10">
        <v>30112.38</v>
      </c>
      <c r="K142" s="12">
        <f t="shared" si="8"/>
        <v>5.0000000000000044E-3</v>
      </c>
      <c r="L142" s="12">
        <f t="shared" si="8"/>
        <v>3.5014801393393712E-3</v>
      </c>
      <c r="M142" s="10">
        <f t="shared" ref="M142:M205" si="9">$G$4+$G$5*L142</f>
        <v>3.5273843199767796E-3</v>
      </c>
      <c r="N142" s="12">
        <f t="shared" ref="N142:N205" si="10">K142-M142</f>
        <v>1.4726156800232248E-3</v>
      </c>
      <c r="O142" s="10"/>
      <c r="P142" s="10">
        <f t="shared" ref="P142:P205" si="11">N142/$G$7</f>
        <v>0.19802279507429627</v>
      </c>
    </row>
    <row r="143" spans="6:16" x14ac:dyDescent="0.25">
      <c r="F143" s="10">
        <v>-119</v>
      </c>
      <c r="G143" s="11">
        <v>42375</v>
      </c>
      <c r="H143" s="10" t="s">
        <v>0</v>
      </c>
      <c r="I143" s="12">
        <v>0.8</v>
      </c>
      <c r="J143" s="10">
        <v>29994.29</v>
      </c>
      <c r="K143" s="12">
        <f t="shared" si="8"/>
        <v>-4.975124378109457E-3</v>
      </c>
      <c r="L143" s="12">
        <f t="shared" si="8"/>
        <v>-3.9216428591828389E-3</v>
      </c>
      <c r="M143" s="10">
        <f t="shared" si="9"/>
        <v>-3.6603820397968774E-3</v>
      </c>
      <c r="N143" s="12">
        <f t="shared" si="10"/>
        <v>-1.3147423383125796E-3</v>
      </c>
      <c r="O143" s="10"/>
      <c r="P143" s="10">
        <f t="shared" si="11"/>
        <v>-0.17679354917032189</v>
      </c>
    </row>
    <row r="144" spans="6:16" x14ac:dyDescent="0.25">
      <c r="F144" s="10">
        <v>-118</v>
      </c>
      <c r="G144" s="11">
        <v>42376</v>
      </c>
      <c r="H144" s="10" t="s">
        <v>0</v>
      </c>
      <c r="I144" s="12">
        <v>0.79900000000000004</v>
      </c>
      <c r="J144" s="10">
        <v>29649.69</v>
      </c>
      <c r="K144" s="12">
        <f t="shared" si="8"/>
        <v>-1.2500000000000011E-3</v>
      </c>
      <c r="L144" s="12">
        <f t="shared" si="8"/>
        <v>-1.1488853378426433E-2</v>
      </c>
      <c r="M144" s="10">
        <f t="shared" si="9"/>
        <v>-1.0987667498810912E-2</v>
      </c>
      <c r="N144" s="12">
        <f t="shared" si="10"/>
        <v>9.7376674988109112E-3</v>
      </c>
      <c r="O144" s="10"/>
      <c r="P144" s="10">
        <f t="shared" si="11"/>
        <v>1.3094252368603443</v>
      </c>
    </row>
    <row r="145" spans="6:16" x14ac:dyDescent="0.25">
      <c r="F145" s="10">
        <v>-117</v>
      </c>
      <c r="G145" s="11">
        <v>42377</v>
      </c>
      <c r="H145" s="10" t="s">
        <v>0</v>
      </c>
      <c r="I145" s="12">
        <v>0.79700000000000004</v>
      </c>
      <c r="J145" s="10">
        <v>29591.69</v>
      </c>
      <c r="K145" s="12">
        <f t="shared" si="8"/>
        <v>-2.5031289111389259E-3</v>
      </c>
      <c r="L145" s="12">
        <f t="shared" si="8"/>
        <v>-1.9561755957650823E-3</v>
      </c>
      <c r="M145" s="10">
        <f t="shared" si="9"/>
        <v>-1.7572316433878462E-3</v>
      </c>
      <c r="N145" s="12">
        <f t="shared" si="10"/>
        <v>-7.4589726775107969E-4</v>
      </c>
      <c r="O145" s="10"/>
      <c r="P145" s="10">
        <f t="shared" si="11"/>
        <v>-0.10030088895700205</v>
      </c>
    </row>
    <row r="146" spans="6:16" x14ac:dyDescent="0.25">
      <c r="F146" s="10">
        <v>-116</v>
      </c>
      <c r="G146" s="11">
        <v>42380</v>
      </c>
      <c r="H146" s="10" t="s">
        <v>0</v>
      </c>
      <c r="I146" s="12">
        <v>0.77600000000000002</v>
      </c>
      <c r="J146" s="10">
        <v>29029.17</v>
      </c>
      <c r="K146" s="12">
        <f t="shared" si="8"/>
        <v>-2.6348808030112945E-2</v>
      </c>
      <c r="L146" s="12">
        <f t="shared" si="8"/>
        <v>-1.9009390812082732E-2</v>
      </c>
      <c r="M146" s="10">
        <f t="shared" si="9"/>
        <v>-1.826975968343653E-2</v>
      </c>
      <c r="N146" s="12">
        <f t="shared" si="10"/>
        <v>-8.0790483466764151E-3</v>
      </c>
      <c r="O146" s="10"/>
      <c r="P146" s="10">
        <f t="shared" si="11"/>
        <v>-1.0863905341032389</v>
      </c>
    </row>
    <row r="147" spans="6:16" x14ac:dyDescent="0.25">
      <c r="F147" s="10">
        <v>-115</v>
      </c>
      <c r="G147" s="11">
        <v>42381</v>
      </c>
      <c r="H147" s="10" t="s">
        <v>0</v>
      </c>
      <c r="I147" s="12">
        <v>0.754</v>
      </c>
      <c r="J147" s="10">
        <v>28846.66</v>
      </c>
      <c r="K147" s="12">
        <f t="shared" si="8"/>
        <v>-2.835051546391755E-2</v>
      </c>
      <c r="L147" s="12">
        <f t="shared" si="8"/>
        <v>-6.287124296009786E-3</v>
      </c>
      <c r="M147" s="10">
        <f t="shared" si="9"/>
        <v>-5.9508638086802207E-3</v>
      </c>
      <c r="N147" s="12">
        <f t="shared" si="10"/>
        <v>-2.2399651655237329E-2</v>
      </c>
      <c r="O147" s="10"/>
      <c r="P147" s="10">
        <f t="shared" si="11"/>
        <v>-3.0120836614959359</v>
      </c>
    </row>
    <row r="148" spans="6:16" x14ac:dyDescent="0.25">
      <c r="F148" s="10">
        <v>-114</v>
      </c>
      <c r="G148" s="11">
        <v>42382</v>
      </c>
      <c r="H148" s="10" t="s">
        <v>0</v>
      </c>
      <c r="I148" s="12">
        <v>0.755</v>
      </c>
      <c r="J148" s="10">
        <v>28851.25</v>
      </c>
      <c r="K148" s="12">
        <f t="shared" si="8"/>
        <v>1.3262599469496034E-3</v>
      </c>
      <c r="L148" s="12">
        <f t="shared" si="8"/>
        <v>1.5911720802339494E-4</v>
      </c>
      <c r="M148" s="10">
        <f t="shared" si="9"/>
        <v>2.9099394295485132E-4</v>
      </c>
      <c r="N148" s="12">
        <f t="shared" si="10"/>
        <v>1.035266003994752E-3</v>
      </c>
      <c r="O148" s="10"/>
      <c r="P148" s="10">
        <f t="shared" si="11"/>
        <v>0.13921233525994042</v>
      </c>
    </row>
    <row r="149" spans="6:16" x14ac:dyDescent="0.25">
      <c r="F149" s="10">
        <v>-113</v>
      </c>
      <c r="G149" s="11">
        <v>42383</v>
      </c>
      <c r="H149" s="10" t="s">
        <v>0</v>
      </c>
      <c r="I149" s="12">
        <v>0.72899999999999998</v>
      </c>
      <c r="J149" s="10">
        <v>28076.560000000001</v>
      </c>
      <c r="K149" s="12">
        <f t="shared" si="8"/>
        <v>-3.4437086092715265E-2</v>
      </c>
      <c r="L149" s="12">
        <f t="shared" si="8"/>
        <v>-2.6851176292188333E-2</v>
      </c>
      <c r="M149" s="10">
        <f t="shared" si="9"/>
        <v>-2.5862914462858294E-2</v>
      </c>
      <c r="N149" s="12">
        <f t="shared" si="10"/>
        <v>-8.5741716298569706E-3</v>
      </c>
      <c r="O149" s="10"/>
      <c r="P149" s="10">
        <f t="shared" si="11"/>
        <v>-1.1529698173281939</v>
      </c>
    </row>
    <row r="150" spans="6:16" x14ac:dyDescent="0.25">
      <c r="F150" s="10">
        <v>-112</v>
      </c>
      <c r="G150" s="11">
        <v>42384</v>
      </c>
      <c r="H150" s="10" t="s">
        <v>0</v>
      </c>
      <c r="I150" s="12">
        <v>0.72699999999999998</v>
      </c>
      <c r="J150" s="10">
        <v>27481.02</v>
      </c>
      <c r="K150" s="12">
        <f t="shared" si="8"/>
        <v>-2.7434842249657088E-3</v>
      </c>
      <c r="L150" s="12">
        <f t="shared" si="8"/>
        <v>-2.1211287992546124E-2</v>
      </c>
      <c r="M150" s="10">
        <f t="shared" si="9"/>
        <v>-2.0401843778576269E-2</v>
      </c>
      <c r="N150" s="12">
        <f t="shared" si="10"/>
        <v>1.7658359553610559E-2</v>
      </c>
      <c r="O150" s="10"/>
      <c r="P150" s="10">
        <f t="shared" si="11"/>
        <v>2.3745215826967954</v>
      </c>
    </row>
    <row r="151" spans="6:16" x14ac:dyDescent="0.25">
      <c r="F151" s="10">
        <v>-111</v>
      </c>
      <c r="G151" s="11">
        <v>42387</v>
      </c>
      <c r="H151" s="10" t="s">
        <v>0</v>
      </c>
      <c r="I151" s="12">
        <v>0.70299999999999996</v>
      </c>
      <c r="J151" s="10">
        <v>26154.71</v>
      </c>
      <c r="K151" s="12">
        <f t="shared" si="8"/>
        <v>-3.3012379642365919E-2</v>
      </c>
      <c r="L151" s="12">
        <f t="shared" si="8"/>
        <v>-4.8262764628096096E-2</v>
      </c>
      <c r="M151" s="10">
        <f t="shared" si="9"/>
        <v>-4.6595629572226474E-2</v>
      </c>
      <c r="N151" s="12">
        <f t="shared" si="10"/>
        <v>1.3583249929860555E-2</v>
      </c>
      <c r="O151" s="10"/>
      <c r="P151" s="10">
        <f t="shared" si="11"/>
        <v>1.826541136151222</v>
      </c>
    </row>
    <row r="152" spans="6:16" x14ac:dyDescent="0.25">
      <c r="F152" s="10">
        <v>-110</v>
      </c>
      <c r="G152" s="11">
        <v>42388</v>
      </c>
      <c r="H152" s="10" t="s">
        <v>0</v>
      </c>
      <c r="I152" s="12">
        <v>0.71899999999999997</v>
      </c>
      <c r="J152" s="10">
        <v>26752.58</v>
      </c>
      <c r="K152" s="12">
        <f t="shared" si="8"/>
        <v>2.275960170697015E-2</v>
      </c>
      <c r="L152" s="12">
        <f t="shared" si="8"/>
        <v>2.2858980275445709E-2</v>
      </c>
      <c r="M152" s="10">
        <f t="shared" si="9"/>
        <v>2.2271137901228019E-2</v>
      </c>
      <c r="N152" s="12">
        <f t="shared" si="10"/>
        <v>4.8846380574213075E-4</v>
      </c>
      <c r="O152" s="10"/>
      <c r="P152" s="10">
        <f t="shared" si="11"/>
        <v>6.5683782549537509E-2</v>
      </c>
    </row>
    <row r="153" spans="6:16" x14ac:dyDescent="0.25">
      <c r="F153" s="10">
        <v>-109</v>
      </c>
      <c r="G153" s="11">
        <v>42389</v>
      </c>
      <c r="H153" s="10" t="s">
        <v>0</v>
      </c>
      <c r="I153" s="12">
        <v>0.7</v>
      </c>
      <c r="J153" s="10">
        <v>25863.23</v>
      </c>
      <c r="K153" s="12">
        <f t="shared" si="8"/>
        <v>-2.6425591098748286E-2</v>
      </c>
      <c r="L153" s="12">
        <f t="shared" si="8"/>
        <v>-3.3243522680803203E-2</v>
      </c>
      <c r="M153" s="10">
        <f t="shared" si="9"/>
        <v>-3.2052585891077068E-2</v>
      </c>
      <c r="N153" s="12">
        <f t="shared" si="10"/>
        <v>5.6269947923287822E-3</v>
      </c>
      <c r="O153" s="10"/>
      <c r="P153" s="10">
        <f t="shared" si="11"/>
        <v>0.75666261860520279</v>
      </c>
    </row>
    <row r="154" spans="6:16" x14ac:dyDescent="0.25">
      <c r="F154" s="10">
        <v>-108</v>
      </c>
      <c r="G154" s="11">
        <v>42390</v>
      </c>
      <c r="H154" s="10" t="s">
        <v>0</v>
      </c>
      <c r="I154" s="12">
        <v>0.72299999999999998</v>
      </c>
      <c r="J154" s="10">
        <v>26453.42</v>
      </c>
      <c r="K154" s="12">
        <f t="shared" si="8"/>
        <v>3.285714285714289E-2</v>
      </c>
      <c r="L154" s="12">
        <f t="shared" si="8"/>
        <v>2.281965554959681E-2</v>
      </c>
      <c r="M154" s="10">
        <f t="shared" si="9"/>
        <v>2.223306000037412E-2</v>
      </c>
      <c r="N154" s="12">
        <f t="shared" si="10"/>
        <v>1.062408285676877E-2</v>
      </c>
      <c r="O154" s="10"/>
      <c r="P154" s="10">
        <f t="shared" si="11"/>
        <v>1.4286216091119488</v>
      </c>
    </row>
    <row r="155" spans="6:16" x14ac:dyDescent="0.25">
      <c r="F155" s="10">
        <v>-107</v>
      </c>
      <c r="G155" s="11">
        <v>42391</v>
      </c>
      <c r="H155" s="10" t="s">
        <v>0</v>
      </c>
      <c r="I155" s="12">
        <v>0.73699999999999999</v>
      </c>
      <c r="J155" s="10">
        <v>27419.83</v>
      </c>
      <c r="K155" s="12">
        <f t="shared" si="8"/>
        <v>1.9363762102351332E-2</v>
      </c>
      <c r="L155" s="12">
        <f t="shared" si="8"/>
        <v>3.6532516400526037E-2</v>
      </c>
      <c r="M155" s="10">
        <f t="shared" si="9"/>
        <v>3.5511142545980395E-2</v>
      </c>
      <c r="N155" s="12">
        <f t="shared" si="10"/>
        <v>-1.6147380443629063E-2</v>
      </c>
      <c r="O155" s="10"/>
      <c r="P155" s="10">
        <f t="shared" si="11"/>
        <v>-2.1713400529084601</v>
      </c>
    </row>
    <row r="156" spans="6:16" x14ac:dyDescent="0.25">
      <c r="F156" s="10">
        <v>-106</v>
      </c>
      <c r="G156" s="11">
        <v>42394</v>
      </c>
      <c r="H156" s="10" t="s">
        <v>0</v>
      </c>
      <c r="I156" s="12">
        <v>0.71899999999999997</v>
      </c>
      <c r="J156" s="10">
        <v>27254.55</v>
      </c>
      <c r="K156" s="12">
        <f t="shared" si="8"/>
        <v>-2.4423337856173698E-2</v>
      </c>
      <c r="L156" s="12">
        <f t="shared" si="8"/>
        <v>-6.0277543660920748E-3</v>
      </c>
      <c r="M156" s="10">
        <f t="shared" si="9"/>
        <v>-5.699717430347204E-3</v>
      </c>
      <c r="N156" s="12">
        <f t="shared" si="10"/>
        <v>-1.8723620425826495E-2</v>
      </c>
      <c r="O156" s="10"/>
      <c r="P156" s="10">
        <f t="shared" si="11"/>
        <v>-2.5177673312387063</v>
      </c>
    </row>
    <row r="157" spans="6:16" x14ac:dyDescent="0.25">
      <c r="F157" s="10">
        <v>-105</v>
      </c>
      <c r="G157" s="11">
        <v>42395</v>
      </c>
      <c r="H157" s="10" t="s">
        <v>0</v>
      </c>
      <c r="I157" s="12">
        <v>0.71399999999999997</v>
      </c>
      <c r="J157" s="10">
        <v>27230.53</v>
      </c>
      <c r="K157" s="12">
        <f t="shared" si="8"/>
        <v>-6.9541029207232331E-3</v>
      </c>
      <c r="L157" s="12">
        <f t="shared" si="8"/>
        <v>-8.8132073360229534E-4</v>
      </c>
      <c r="M157" s="10">
        <f t="shared" si="9"/>
        <v>-7.1645599930504167E-4</v>
      </c>
      <c r="N157" s="12">
        <f t="shared" si="10"/>
        <v>-6.2376469214181912E-3</v>
      </c>
      <c r="O157" s="10"/>
      <c r="P157" s="10">
        <f t="shared" si="11"/>
        <v>-0.83877707865118545</v>
      </c>
    </row>
    <row r="158" spans="6:16" x14ac:dyDescent="0.25">
      <c r="F158" s="10">
        <v>-104</v>
      </c>
      <c r="G158" s="11">
        <v>42396</v>
      </c>
      <c r="H158" s="10" t="s">
        <v>0</v>
      </c>
      <c r="I158" s="12">
        <v>0.72699999999999998</v>
      </c>
      <c r="J158" s="10">
        <v>27551.22</v>
      </c>
      <c r="K158" s="12">
        <f t="shared" si="8"/>
        <v>1.8207282913165285E-2</v>
      </c>
      <c r="L158" s="12">
        <f t="shared" si="8"/>
        <v>1.1776854875759022E-2</v>
      </c>
      <c r="M158" s="10">
        <f t="shared" si="9"/>
        <v>1.1540381027265543E-2</v>
      </c>
      <c r="N158" s="12">
        <f t="shared" si="10"/>
        <v>6.6669018858997418E-3</v>
      </c>
      <c r="O158" s="10"/>
      <c r="P158" s="10">
        <f t="shared" si="11"/>
        <v>0.8964990416991504</v>
      </c>
    </row>
    <row r="159" spans="6:16" x14ac:dyDescent="0.25">
      <c r="F159" s="10">
        <v>-103</v>
      </c>
      <c r="G159" s="11">
        <v>42397</v>
      </c>
      <c r="H159" s="10" t="s">
        <v>0</v>
      </c>
      <c r="I159" s="12">
        <v>0.72</v>
      </c>
      <c r="J159" s="10">
        <v>27546.02</v>
      </c>
      <c r="K159" s="12">
        <f t="shared" si="8"/>
        <v>-9.628610729023393E-3</v>
      </c>
      <c r="L159" s="12">
        <f t="shared" si="8"/>
        <v>-1.8873937342886186E-4</v>
      </c>
      <c r="M159" s="10">
        <f t="shared" si="9"/>
        <v>-4.5833539856110695E-5</v>
      </c>
      <c r="N159" s="12">
        <f t="shared" si="10"/>
        <v>-9.5827771891672815E-3</v>
      </c>
      <c r="O159" s="10"/>
      <c r="P159" s="10">
        <f t="shared" si="11"/>
        <v>-1.2885971196118091</v>
      </c>
    </row>
    <row r="160" spans="6:16" x14ac:dyDescent="0.25">
      <c r="F160" s="10">
        <v>-102</v>
      </c>
      <c r="G160" s="11">
        <v>42398</v>
      </c>
      <c r="H160" s="10" t="s">
        <v>0</v>
      </c>
      <c r="I160" s="12">
        <v>0.73</v>
      </c>
      <c r="J160" s="10">
        <v>27764.6</v>
      </c>
      <c r="K160" s="12">
        <f t="shared" si="8"/>
        <v>1.3888888888888902E-2</v>
      </c>
      <c r="L160" s="12">
        <f t="shared" si="8"/>
        <v>7.9350846329160479E-3</v>
      </c>
      <c r="M160" s="10">
        <f t="shared" si="9"/>
        <v>7.8204174864507769E-3</v>
      </c>
      <c r="N160" s="12">
        <f t="shared" si="10"/>
        <v>6.0684714024381251E-3</v>
      </c>
      <c r="O160" s="10"/>
      <c r="P160" s="10">
        <f t="shared" si="11"/>
        <v>0.81602802770664506</v>
      </c>
    </row>
    <row r="161" spans="6:17" x14ac:dyDescent="0.25">
      <c r="F161" s="10">
        <v>-101</v>
      </c>
      <c r="G161" s="11">
        <v>42401</v>
      </c>
      <c r="H161" s="10" t="s">
        <v>0</v>
      </c>
      <c r="I161" s="12">
        <v>0.74399999999999999</v>
      </c>
      <c r="J161" s="10">
        <v>27982.6</v>
      </c>
      <c r="K161" s="12">
        <f t="shared" si="8"/>
        <v>1.917808219178084E-2</v>
      </c>
      <c r="L161" s="12">
        <f t="shared" si="8"/>
        <v>7.8517248582727645E-3</v>
      </c>
      <c r="M161" s="10">
        <f t="shared" si="9"/>
        <v>7.739700706726315E-3</v>
      </c>
      <c r="N161" s="12">
        <f t="shared" si="10"/>
        <v>1.1438381485054525E-2</v>
      </c>
      <c r="O161" s="10"/>
      <c r="P161" s="10">
        <f t="shared" si="11"/>
        <v>1.5381204366646797</v>
      </c>
    </row>
    <row r="162" spans="6:17" x14ac:dyDescent="0.25">
      <c r="F162" s="10">
        <v>-100</v>
      </c>
      <c r="G162" s="11">
        <v>42402</v>
      </c>
      <c r="H162" s="10" t="s">
        <v>0</v>
      </c>
      <c r="I162" s="12">
        <v>0.752</v>
      </c>
      <c r="J162" s="10">
        <v>28049.72</v>
      </c>
      <c r="K162" s="12">
        <f t="shared" si="8"/>
        <v>1.075268817204302E-2</v>
      </c>
      <c r="L162" s="12">
        <f t="shared" si="8"/>
        <v>2.3986334364927715E-3</v>
      </c>
      <c r="M162" s="10">
        <f t="shared" si="9"/>
        <v>2.4595043411206855E-3</v>
      </c>
      <c r="N162" s="12">
        <f t="shared" si="10"/>
        <v>8.2931838309223353E-3</v>
      </c>
      <c r="O162" s="10"/>
      <c r="P162" s="10">
        <f t="shared" si="11"/>
        <v>1.115185356601867</v>
      </c>
    </row>
    <row r="163" spans="6:17" x14ac:dyDescent="0.25">
      <c r="F163" s="10">
        <v>-99</v>
      </c>
      <c r="G163" s="11">
        <v>42403</v>
      </c>
      <c r="H163" s="10" t="s">
        <v>0</v>
      </c>
      <c r="I163" s="12">
        <v>0.755</v>
      </c>
      <c r="J163" s="10">
        <v>28212.53</v>
      </c>
      <c r="K163" s="12">
        <f t="shared" si="8"/>
        <v>3.9893617021276627E-3</v>
      </c>
      <c r="L163" s="12">
        <f t="shared" si="8"/>
        <v>5.8043360147622741E-3</v>
      </c>
      <c r="M163" s="10">
        <f t="shared" si="9"/>
        <v>5.7572261259211371E-3</v>
      </c>
      <c r="N163" s="12">
        <f t="shared" si="10"/>
        <v>-1.7678644237934743E-3</v>
      </c>
      <c r="O163" s="10"/>
      <c r="P163" s="10">
        <f t="shared" si="11"/>
        <v>-0.23772492664649128</v>
      </c>
      <c r="Q163">
        <v>28315.24</v>
      </c>
    </row>
    <row r="164" spans="6:17" x14ac:dyDescent="0.25">
      <c r="F164" s="10">
        <v>-98</v>
      </c>
      <c r="G164" s="11">
        <v>42404</v>
      </c>
      <c r="H164" s="10" t="s">
        <v>0</v>
      </c>
      <c r="I164" s="12">
        <v>0.76500000000000001</v>
      </c>
      <c r="J164" s="10">
        <v>28321.86</v>
      </c>
      <c r="K164" s="12">
        <f t="shared" si="8"/>
        <v>1.3245033112582794E-2</v>
      </c>
      <c r="L164" s="12">
        <f t="shared" si="8"/>
        <v>3.8752284889019789E-3</v>
      </c>
      <c r="M164" s="10">
        <f t="shared" si="9"/>
        <v>3.8892826496342361E-3</v>
      </c>
      <c r="N164" s="12">
        <f t="shared" si="10"/>
        <v>9.3557504629485574E-3</v>
      </c>
      <c r="O164" s="10"/>
      <c r="P164" s="10">
        <f t="shared" si="11"/>
        <v>1.2580688103643551</v>
      </c>
      <c r="Q164">
        <v>28355.22</v>
      </c>
    </row>
    <row r="165" spans="6:17" x14ac:dyDescent="0.25">
      <c r="F165" s="10">
        <v>-97</v>
      </c>
      <c r="G165" s="11">
        <v>42405</v>
      </c>
      <c r="H165" s="10" t="s">
        <v>0</v>
      </c>
      <c r="I165" s="12">
        <v>0.76300000000000001</v>
      </c>
      <c r="J165" s="10">
        <v>28329.51</v>
      </c>
      <c r="K165" s="12">
        <f t="shared" si="8"/>
        <v>-2.6143790849673227E-3</v>
      </c>
      <c r="L165" s="12">
        <f t="shared" si="8"/>
        <v>2.7010937840939181E-4</v>
      </c>
      <c r="M165" s="10">
        <f t="shared" si="9"/>
        <v>3.9846700902927267E-4</v>
      </c>
      <c r="N165" s="12">
        <f t="shared" si="10"/>
        <v>-3.0128460939965952E-3</v>
      </c>
      <c r="O165" s="10"/>
      <c r="P165" s="10">
        <f t="shared" si="11"/>
        <v>-0.40513775097958515</v>
      </c>
    </row>
    <row r="166" spans="6:17" x14ac:dyDescent="0.25">
      <c r="F166" s="10">
        <v>-96</v>
      </c>
      <c r="G166" s="11">
        <v>42408</v>
      </c>
      <c r="H166" s="10" t="s">
        <v>0</v>
      </c>
      <c r="I166" s="12">
        <v>0.74299999999999999</v>
      </c>
      <c r="J166" s="10">
        <v>27595.84</v>
      </c>
      <c r="K166" s="12">
        <f t="shared" si="8"/>
        <v>-2.6212319790301464E-2</v>
      </c>
      <c r="L166" s="12">
        <f t="shared" si="8"/>
        <v>-2.5897729964266883E-2</v>
      </c>
      <c r="M166" s="10">
        <f t="shared" si="9"/>
        <v>-2.4939697988734421E-2</v>
      </c>
      <c r="N166" s="12">
        <f t="shared" si="10"/>
        <v>-1.2726218015670435E-3</v>
      </c>
      <c r="O166" s="10"/>
      <c r="P166" s="10">
        <f t="shared" si="11"/>
        <v>-0.17112959588669999</v>
      </c>
    </row>
    <row r="167" spans="6:17" x14ac:dyDescent="0.25">
      <c r="F167" s="10">
        <v>-95</v>
      </c>
      <c r="G167" s="11">
        <v>42409</v>
      </c>
      <c r="H167" s="10" t="s">
        <v>0</v>
      </c>
      <c r="I167" s="12">
        <v>0.74</v>
      </c>
      <c r="J167" s="10">
        <v>27135.35</v>
      </c>
      <c r="K167" s="12">
        <f t="shared" si="8"/>
        <v>-4.0376850605652794E-3</v>
      </c>
      <c r="L167" s="12">
        <f t="shared" si="8"/>
        <v>-1.6686935422150644E-2</v>
      </c>
      <c r="M167" s="10">
        <f t="shared" si="9"/>
        <v>-1.6020939782816244E-2</v>
      </c>
      <c r="N167" s="12">
        <f t="shared" si="10"/>
        <v>1.1983254722250964E-2</v>
      </c>
      <c r="O167" s="10"/>
      <c r="P167" s="10">
        <f t="shared" si="11"/>
        <v>1.6113896017662743</v>
      </c>
    </row>
    <row r="168" spans="6:17" x14ac:dyDescent="0.25">
      <c r="F168" s="10">
        <v>-94</v>
      </c>
      <c r="G168" s="11">
        <v>42410</v>
      </c>
      <c r="H168" s="10" t="s">
        <v>0</v>
      </c>
      <c r="I168" s="12">
        <v>0.74099999999999999</v>
      </c>
      <c r="J168" s="10">
        <v>27043.15</v>
      </c>
      <c r="K168" s="12">
        <f t="shared" si="8"/>
        <v>1.3513513513513525E-3</v>
      </c>
      <c r="L168" s="12">
        <f t="shared" si="8"/>
        <v>-3.3977818601933305E-3</v>
      </c>
      <c r="M168" s="10">
        <f t="shared" si="9"/>
        <v>-3.1531305141945369E-3</v>
      </c>
      <c r="N168" s="12">
        <f t="shared" si="10"/>
        <v>4.5044818655458896E-3</v>
      </c>
      <c r="O168" s="10"/>
      <c r="P168" s="10">
        <f t="shared" si="11"/>
        <v>0.60571817988710375</v>
      </c>
    </row>
    <row r="169" spans="6:17" x14ac:dyDescent="0.25">
      <c r="F169" s="10">
        <v>-93</v>
      </c>
      <c r="G169" s="11">
        <v>42411</v>
      </c>
      <c r="H169" s="10" t="s">
        <v>0</v>
      </c>
      <c r="I169" s="12">
        <v>0.72</v>
      </c>
      <c r="J169" s="10">
        <v>26471.360000000001</v>
      </c>
      <c r="K169" s="12">
        <f t="shared" si="8"/>
        <v>-2.8340080971659944E-2</v>
      </c>
      <c r="L169" s="12">
        <f t="shared" si="8"/>
        <v>-2.1143616775412658E-2</v>
      </c>
      <c r="M169" s="10">
        <f t="shared" si="9"/>
        <v>-2.033631813685732E-2</v>
      </c>
      <c r="N169" s="12">
        <f t="shared" si="10"/>
        <v>-8.0037628348026239E-3</v>
      </c>
      <c r="O169" s="10"/>
      <c r="P169" s="10">
        <f t="shared" si="11"/>
        <v>-1.076266882907557</v>
      </c>
    </row>
    <row r="170" spans="6:17" x14ac:dyDescent="0.25">
      <c r="F170" s="10">
        <v>-92</v>
      </c>
      <c r="G170" s="11">
        <v>42412</v>
      </c>
      <c r="H170" s="10" t="s">
        <v>0</v>
      </c>
      <c r="I170" s="12">
        <v>0.72699999999999998</v>
      </c>
      <c r="J170" s="10">
        <v>26604.53</v>
      </c>
      <c r="K170" s="12">
        <f t="shared" si="8"/>
        <v>9.7222222222222311E-3</v>
      </c>
      <c r="L170" s="12">
        <f t="shared" si="8"/>
        <v>5.0307199932303533E-3</v>
      </c>
      <c r="M170" s="10">
        <f t="shared" si="9"/>
        <v>5.0081382802723362E-3</v>
      </c>
      <c r="N170" s="12">
        <f t="shared" si="10"/>
        <v>4.7140839419498948E-3</v>
      </c>
      <c r="O170" s="10"/>
      <c r="P170" s="10">
        <f t="shared" si="11"/>
        <v>0.63390339452656952</v>
      </c>
    </row>
    <row r="171" spans="6:17" x14ac:dyDescent="0.25">
      <c r="F171" s="10">
        <v>-91</v>
      </c>
      <c r="G171" s="11">
        <v>42415</v>
      </c>
      <c r="H171" s="10" t="s">
        <v>0</v>
      </c>
      <c r="I171" s="12">
        <v>0.73</v>
      </c>
      <c r="J171" s="10">
        <v>26730.45</v>
      </c>
      <c r="K171" s="12">
        <f t="shared" si="8"/>
        <v>4.1265474552957399E-3</v>
      </c>
      <c r="L171" s="12">
        <f t="shared" si="8"/>
        <v>4.7330285481458198E-3</v>
      </c>
      <c r="M171" s="10">
        <f t="shared" si="9"/>
        <v>4.7198854040911122E-3</v>
      </c>
      <c r="N171" s="12">
        <f t="shared" si="10"/>
        <v>-5.9333794879537233E-4</v>
      </c>
      <c r="O171" s="10"/>
      <c r="P171" s="10">
        <f t="shared" si="11"/>
        <v>-7.9786220286786752E-2</v>
      </c>
    </row>
    <row r="172" spans="6:17" x14ac:dyDescent="0.25">
      <c r="F172" s="10">
        <v>-90</v>
      </c>
      <c r="G172" s="11">
        <v>42416</v>
      </c>
      <c r="H172" s="10" t="s">
        <v>0</v>
      </c>
      <c r="I172" s="12">
        <v>0.72399999999999998</v>
      </c>
      <c r="J172" s="10">
        <v>26571.88</v>
      </c>
      <c r="K172" s="12">
        <f t="shared" si="8"/>
        <v>-8.2191780821917887E-3</v>
      </c>
      <c r="L172" s="12">
        <f t="shared" si="8"/>
        <v>-5.9321859527243165E-3</v>
      </c>
      <c r="M172" s="10">
        <f t="shared" si="9"/>
        <v>-5.6071790975190314E-3</v>
      </c>
      <c r="N172" s="12">
        <f t="shared" si="10"/>
        <v>-2.6119989846727573E-3</v>
      </c>
      <c r="O172" s="10"/>
      <c r="P172" s="10">
        <f t="shared" si="11"/>
        <v>-0.35123579538957911</v>
      </c>
    </row>
    <row r="173" spans="6:17" x14ac:dyDescent="0.25">
      <c r="F173" s="10">
        <v>-89</v>
      </c>
      <c r="G173" s="11">
        <v>42417</v>
      </c>
      <c r="H173" s="10" t="s">
        <v>0</v>
      </c>
      <c r="I173" s="12">
        <v>0.73599999999999999</v>
      </c>
      <c r="J173" s="10">
        <v>26853.15</v>
      </c>
      <c r="K173" s="12">
        <f t="shared" si="8"/>
        <v>1.6574585635359133E-2</v>
      </c>
      <c r="L173" s="12">
        <f t="shared" si="8"/>
        <v>1.0585250272092167E-2</v>
      </c>
      <c r="M173" s="10">
        <f t="shared" si="9"/>
        <v>1.0386557294842795E-2</v>
      </c>
      <c r="N173" s="12">
        <f t="shared" si="10"/>
        <v>6.1880283405163373E-3</v>
      </c>
      <c r="O173" s="10"/>
      <c r="P173" s="10">
        <f t="shared" si="11"/>
        <v>0.83210486253187166</v>
      </c>
    </row>
    <row r="174" spans="6:17" x14ac:dyDescent="0.25">
      <c r="F174" s="10">
        <v>-88</v>
      </c>
      <c r="G174" s="11">
        <v>42418</v>
      </c>
      <c r="H174" s="10" t="s">
        <v>0</v>
      </c>
      <c r="I174" s="12">
        <v>0.74</v>
      </c>
      <c r="J174" s="10">
        <v>26748.98</v>
      </c>
      <c r="K174" s="12">
        <f t="shared" si="8"/>
        <v>5.4347826086956572E-3</v>
      </c>
      <c r="L174" s="12">
        <f t="shared" si="8"/>
        <v>-3.8792469412341525E-3</v>
      </c>
      <c r="M174" s="10">
        <f t="shared" si="9"/>
        <v>-3.6193303216879415E-3</v>
      </c>
      <c r="N174" s="12">
        <f t="shared" si="10"/>
        <v>9.0541129303835996E-3</v>
      </c>
      <c r="O174" s="10"/>
      <c r="P174" s="10">
        <f t="shared" si="11"/>
        <v>1.2175075776489159</v>
      </c>
    </row>
    <row r="175" spans="6:17" x14ac:dyDescent="0.25">
      <c r="F175" s="10">
        <v>-87</v>
      </c>
      <c r="G175" s="11">
        <v>42419</v>
      </c>
      <c r="H175" s="10" t="s">
        <v>0</v>
      </c>
      <c r="I175" s="12">
        <v>0.74199999999999999</v>
      </c>
      <c r="J175" s="10">
        <v>26775.07</v>
      </c>
      <c r="K175" s="12">
        <f t="shared" si="8"/>
        <v>2.702702702702705E-3</v>
      </c>
      <c r="L175" s="12">
        <f t="shared" si="8"/>
        <v>9.7536429426468396E-4</v>
      </c>
      <c r="M175" s="10">
        <f t="shared" si="9"/>
        <v>1.0813611979385556E-3</v>
      </c>
      <c r="N175" s="12">
        <f t="shared" si="10"/>
        <v>1.6213415047641494E-3</v>
      </c>
      <c r="O175" s="10"/>
      <c r="P175" s="10">
        <f t="shared" si="11"/>
        <v>0.21802197334901308</v>
      </c>
    </row>
    <row r="176" spans="6:17" x14ac:dyDescent="0.25">
      <c r="F176" s="10">
        <v>-86</v>
      </c>
      <c r="G176" s="11">
        <v>42422</v>
      </c>
      <c r="H176" s="10" t="s">
        <v>0</v>
      </c>
      <c r="I176" s="12">
        <v>0.74</v>
      </c>
      <c r="J176" s="10">
        <v>26868.7</v>
      </c>
      <c r="K176" s="12">
        <f t="shared" si="8"/>
        <v>-2.6954177897574147E-3</v>
      </c>
      <c r="L176" s="12">
        <f t="shared" si="8"/>
        <v>3.4969096252596547E-3</v>
      </c>
      <c r="M176" s="10">
        <f t="shared" si="9"/>
        <v>3.5229587180629226E-3</v>
      </c>
      <c r="N176" s="12">
        <f t="shared" si="10"/>
        <v>-6.2183765078203373E-3</v>
      </c>
      <c r="O176" s="10"/>
      <c r="P176" s="10">
        <f t="shared" si="11"/>
        <v>-0.83618578398099386</v>
      </c>
    </row>
    <row r="177" spans="6:16" x14ac:dyDescent="0.25">
      <c r="F177" s="10">
        <v>-85</v>
      </c>
      <c r="G177" s="11">
        <v>42423</v>
      </c>
      <c r="H177" s="10" t="s">
        <v>0</v>
      </c>
      <c r="I177" s="12">
        <v>0.73499999999999999</v>
      </c>
      <c r="J177" s="10">
        <v>26894.959999999999</v>
      </c>
      <c r="K177" s="12">
        <f t="shared" si="8"/>
        <v>-6.7567567567567632E-3</v>
      </c>
      <c r="L177" s="12">
        <f t="shared" si="8"/>
        <v>9.7734538701159347E-4</v>
      </c>
      <c r="M177" s="10">
        <f t="shared" si="9"/>
        <v>1.0832794783987693E-3</v>
      </c>
      <c r="N177" s="12">
        <f t="shared" si="10"/>
        <v>-7.8400362351555321E-3</v>
      </c>
      <c r="O177" s="10"/>
      <c r="P177" s="10">
        <f t="shared" si="11"/>
        <v>-1.0542505487547005</v>
      </c>
    </row>
    <row r="178" spans="6:16" x14ac:dyDescent="0.25">
      <c r="F178" s="10">
        <v>-84</v>
      </c>
      <c r="G178" s="11">
        <v>42424</v>
      </c>
      <c r="H178" s="10" t="s">
        <v>0</v>
      </c>
      <c r="I178" s="12">
        <v>0.72799999999999998</v>
      </c>
      <c r="J178" s="10">
        <v>26825.73</v>
      </c>
      <c r="K178" s="12">
        <f t="shared" si="8"/>
        <v>-9.5238095238095316E-3</v>
      </c>
      <c r="L178" s="12">
        <f t="shared" si="8"/>
        <v>-2.5740882306573266E-3</v>
      </c>
      <c r="M178" s="10">
        <f t="shared" si="9"/>
        <v>-2.3555528151159408E-3</v>
      </c>
      <c r="N178" s="12">
        <f t="shared" si="10"/>
        <v>-7.1682567086935912E-3</v>
      </c>
      <c r="O178" s="10"/>
      <c r="P178" s="10">
        <f t="shared" si="11"/>
        <v>-0.96391628075235047</v>
      </c>
    </row>
    <row r="179" spans="6:16" x14ac:dyDescent="0.25">
      <c r="F179" s="10">
        <v>-83</v>
      </c>
      <c r="G179" s="11">
        <v>42425</v>
      </c>
      <c r="H179" s="10" t="s">
        <v>0</v>
      </c>
      <c r="I179" s="12">
        <v>0.73799999999999999</v>
      </c>
      <c r="J179" s="10">
        <v>27037.87</v>
      </c>
      <c r="K179" s="12">
        <f t="shared" si="8"/>
        <v>1.3736263736263748E-2</v>
      </c>
      <c r="L179" s="12">
        <f t="shared" si="8"/>
        <v>7.90807929551216E-3</v>
      </c>
      <c r="M179" s="10">
        <f t="shared" si="9"/>
        <v>7.7942683770038986E-3</v>
      </c>
      <c r="N179" s="12">
        <f t="shared" si="10"/>
        <v>5.9419953592598496E-3</v>
      </c>
      <c r="O179" s="10"/>
      <c r="P179" s="10">
        <f t="shared" si="11"/>
        <v>0.79902078004532406</v>
      </c>
    </row>
    <row r="180" spans="6:16" x14ac:dyDescent="0.25">
      <c r="F180" s="10">
        <v>-82</v>
      </c>
      <c r="G180" s="11">
        <v>42426</v>
      </c>
      <c r="H180" s="10" t="s">
        <v>0</v>
      </c>
      <c r="I180" s="12">
        <v>0.74199999999999999</v>
      </c>
      <c r="J180" s="10">
        <v>27325.360000000001</v>
      </c>
      <c r="K180" s="12">
        <f t="shared" si="8"/>
        <v>5.4200542005420106E-3</v>
      </c>
      <c r="L180" s="12">
        <f t="shared" si="8"/>
        <v>1.0632864201211175E-2</v>
      </c>
      <c r="M180" s="10">
        <f t="shared" si="9"/>
        <v>1.043266158249186E-2</v>
      </c>
      <c r="N180" s="12">
        <f t="shared" si="10"/>
        <v>-5.012607381949849E-3</v>
      </c>
      <c r="O180" s="10"/>
      <c r="P180" s="10">
        <f t="shared" si="11"/>
        <v>-0.67404587486675749</v>
      </c>
    </row>
    <row r="181" spans="6:16" x14ac:dyDescent="0.25">
      <c r="F181" s="10">
        <v>-81</v>
      </c>
      <c r="G181" s="11">
        <v>42429</v>
      </c>
      <c r="H181" s="10" t="s">
        <v>0</v>
      </c>
      <c r="I181" s="12">
        <v>0.74</v>
      </c>
      <c r="J181" s="10">
        <v>27255.45</v>
      </c>
      <c r="K181" s="12">
        <f t="shared" si="8"/>
        <v>-2.6954177897574147E-3</v>
      </c>
      <c r="L181" s="12">
        <f t="shared" si="8"/>
        <v>-2.5584292393585977E-3</v>
      </c>
      <c r="M181" s="10">
        <f t="shared" si="9"/>
        <v>-2.3403903058988092E-3</v>
      </c>
      <c r="N181" s="12">
        <f t="shared" si="10"/>
        <v>-3.5502748385860547E-4</v>
      </c>
      <c r="O181" s="10"/>
      <c r="P181" s="10">
        <f t="shared" si="11"/>
        <v>-4.7740585432831252E-2</v>
      </c>
    </row>
    <row r="182" spans="6:16" x14ac:dyDescent="0.25">
      <c r="F182" s="10">
        <v>-80</v>
      </c>
      <c r="G182" s="11">
        <v>42430</v>
      </c>
      <c r="H182" s="10" t="s">
        <v>0</v>
      </c>
      <c r="I182" s="12">
        <v>0.76200000000000001</v>
      </c>
      <c r="J182" s="10">
        <v>27709.39</v>
      </c>
      <c r="K182" s="12">
        <f t="shared" si="8"/>
        <v>2.9729729729729756E-2</v>
      </c>
      <c r="L182" s="12">
        <f t="shared" si="8"/>
        <v>1.6655017620329098E-2</v>
      </c>
      <c r="M182" s="10">
        <f t="shared" si="9"/>
        <v>1.626387733466908E-2</v>
      </c>
      <c r="N182" s="12">
        <f t="shared" si="10"/>
        <v>1.3465852395060676E-2</v>
      </c>
      <c r="O182" s="10"/>
      <c r="P182" s="10">
        <f t="shared" si="11"/>
        <v>1.8107546765261708</v>
      </c>
    </row>
    <row r="183" spans="6:16" x14ac:dyDescent="0.25">
      <c r="F183" s="10">
        <v>-79</v>
      </c>
      <c r="G183" s="11">
        <v>42431</v>
      </c>
      <c r="H183" s="10" t="s">
        <v>0</v>
      </c>
      <c r="I183" s="12">
        <v>0.76400000000000001</v>
      </c>
      <c r="J183" s="10">
        <v>27836.95</v>
      </c>
      <c r="K183" s="12">
        <f t="shared" si="8"/>
        <v>2.6246719160105008E-3</v>
      </c>
      <c r="L183" s="12">
        <f t="shared" si="8"/>
        <v>4.6034936171457149E-3</v>
      </c>
      <c r="M183" s="10">
        <f t="shared" si="9"/>
        <v>4.5944574919248296E-3</v>
      </c>
      <c r="N183" s="12">
        <f t="shared" si="10"/>
        <v>-1.9697855759143288E-3</v>
      </c>
      <c r="O183" s="10"/>
      <c r="P183" s="10">
        <f t="shared" si="11"/>
        <v>-0.26487728653917092</v>
      </c>
    </row>
    <row r="184" spans="6:16" x14ac:dyDescent="0.25">
      <c r="F184" s="10">
        <v>-78</v>
      </c>
      <c r="G184" s="11">
        <v>42432</v>
      </c>
      <c r="H184" s="10" t="s">
        <v>0</v>
      </c>
      <c r="I184" s="12">
        <v>0.76700000000000002</v>
      </c>
      <c r="J184" s="10">
        <v>28083.65</v>
      </c>
      <c r="K184" s="12">
        <f t="shared" si="8"/>
        <v>3.9267015706806315E-3</v>
      </c>
      <c r="L184" s="12">
        <f t="shared" si="8"/>
        <v>8.8623214827774129E-3</v>
      </c>
      <c r="M184" s="10">
        <f t="shared" si="9"/>
        <v>8.7182554770516112E-3</v>
      </c>
      <c r="N184" s="12">
        <f t="shared" si="10"/>
        <v>-4.7915539063709796E-3</v>
      </c>
      <c r="O184" s="10"/>
      <c r="P184" s="10">
        <f t="shared" si="11"/>
        <v>-0.64432078930042358</v>
      </c>
    </row>
    <row r="185" spans="6:16" x14ac:dyDescent="0.25">
      <c r="F185" s="10">
        <v>-77</v>
      </c>
      <c r="G185" s="11">
        <v>42433</v>
      </c>
      <c r="H185" s="10" t="s">
        <v>0</v>
      </c>
      <c r="I185" s="12">
        <v>0.76200000000000001</v>
      </c>
      <c r="J185" s="10">
        <v>27993.59</v>
      </c>
      <c r="K185" s="12">
        <f t="shared" si="8"/>
        <v>-6.5189048239895752E-3</v>
      </c>
      <c r="L185" s="12">
        <f t="shared" si="8"/>
        <v>-3.2068481126919508E-3</v>
      </c>
      <c r="M185" s="10">
        <f t="shared" si="9"/>
        <v>-2.9682504889667252E-3</v>
      </c>
      <c r="N185" s="12">
        <f t="shared" si="10"/>
        <v>-3.55065433502285E-3</v>
      </c>
      <c r="O185" s="10"/>
      <c r="P185" s="10">
        <f t="shared" si="11"/>
        <v>-0.47745688525658142</v>
      </c>
    </row>
    <row r="186" spans="6:16" x14ac:dyDescent="0.25">
      <c r="F186" s="10">
        <v>-76</v>
      </c>
      <c r="G186" s="11">
        <v>42436</v>
      </c>
      <c r="H186" s="10" t="s">
        <v>0</v>
      </c>
      <c r="I186" s="12">
        <v>0.76</v>
      </c>
      <c r="J186" s="10">
        <v>27957.63</v>
      </c>
      <c r="K186" s="12">
        <f t="shared" si="8"/>
        <v>-2.6246719160105008E-3</v>
      </c>
      <c r="L186" s="12">
        <f t="shared" si="8"/>
        <v>-1.2845797913021918E-3</v>
      </c>
      <c r="M186" s="10">
        <f t="shared" si="9"/>
        <v>-1.1069293741617398E-3</v>
      </c>
      <c r="N186" s="12">
        <f t="shared" si="10"/>
        <v>-1.517742541848761E-3</v>
      </c>
      <c r="O186" s="10"/>
      <c r="P186" s="10">
        <f t="shared" si="11"/>
        <v>-0.20409100922741685</v>
      </c>
    </row>
    <row r="187" spans="6:16" x14ac:dyDescent="0.25">
      <c r="F187" s="10">
        <v>-75</v>
      </c>
      <c r="G187" s="11">
        <v>42437</v>
      </c>
      <c r="H187" s="10" t="s">
        <v>0</v>
      </c>
      <c r="I187" s="12">
        <v>0.75600000000000001</v>
      </c>
      <c r="J187" s="10">
        <v>27872.75</v>
      </c>
      <c r="K187" s="12">
        <f t="shared" si="8"/>
        <v>-5.2631578947368463E-3</v>
      </c>
      <c r="L187" s="12">
        <f t="shared" si="8"/>
        <v>-3.0360227243869031E-3</v>
      </c>
      <c r="M187" s="10">
        <f t="shared" si="9"/>
        <v>-2.8028412697339664E-3</v>
      </c>
      <c r="N187" s="12">
        <f t="shared" si="10"/>
        <v>-2.4603166250028799E-3</v>
      </c>
      <c r="O187" s="10"/>
      <c r="P187" s="10">
        <f t="shared" si="11"/>
        <v>-0.33083905153253956</v>
      </c>
    </row>
    <row r="188" spans="6:16" x14ac:dyDescent="0.25">
      <c r="F188" s="10">
        <v>-74</v>
      </c>
      <c r="G188" s="11">
        <v>42438</v>
      </c>
      <c r="H188" s="10" t="s">
        <v>0</v>
      </c>
      <c r="I188" s="12">
        <v>0.752</v>
      </c>
      <c r="J188" s="10">
        <v>28053.09</v>
      </c>
      <c r="K188" s="12">
        <f t="shared" si="8"/>
        <v>-5.2910052910052959E-3</v>
      </c>
      <c r="L188" s="12">
        <f t="shared" si="8"/>
        <v>6.4701186642868082E-3</v>
      </c>
      <c r="M188" s="10">
        <f t="shared" si="9"/>
        <v>6.4018995513953096E-3</v>
      </c>
      <c r="N188" s="12">
        <f t="shared" si="10"/>
        <v>-1.1692904842400605E-2</v>
      </c>
      <c r="O188" s="10"/>
      <c r="P188" s="10">
        <f t="shared" si="11"/>
        <v>-1.5723462209728907</v>
      </c>
    </row>
    <row r="189" spans="6:16" x14ac:dyDescent="0.25">
      <c r="F189" s="10">
        <v>-73</v>
      </c>
      <c r="G189" s="11">
        <v>42439</v>
      </c>
      <c r="H189" s="10" t="s">
        <v>0</v>
      </c>
      <c r="I189" s="12">
        <v>0.755</v>
      </c>
      <c r="J189" s="10">
        <v>28157.55</v>
      </c>
      <c r="K189" s="12">
        <f t="shared" si="8"/>
        <v>3.9893617021276627E-3</v>
      </c>
      <c r="L189" s="12">
        <f t="shared" si="8"/>
        <v>3.7236539718084219E-3</v>
      </c>
      <c r="M189" s="10">
        <f t="shared" si="9"/>
        <v>3.7425139358218825E-3</v>
      </c>
      <c r="N189" s="12">
        <f t="shared" si="10"/>
        <v>2.4684776630578024E-4</v>
      </c>
      <c r="O189" s="10"/>
      <c r="P189" s="10">
        <f t="shared" si="11"/>
        <v>3.3193646723187392E-2</v>
      </c>
    </row>
    <row r="190" spans="6:16" x14ac:dyDescent="0.25">
      <c r="F190" s="10">
        <v>-72</v>
      </c>
      <c r="G190" s="11">
        <v>42440</v>
      </c>
      <c r="H190" s="10" t="s">
        <v>0</v>
      </c>
      <c r="I190" s="12">
        <v>0.745</v>
      </c>
      <c r="J190" s="10">
        <v>28104.44</v>
      </c>
      <c r="K190" s="12">
        <f t="shared" si="8"/>
        <v>-1.3245033112582794E-2</v>
      </c>
      <c r="L190" s="12">
        <f t="shared" si="8"/>
        <v>-1.8861726251041225E-3</v>
      </c>
      <c r="M190" s="10">
        <f t="shared" si="9"/>
        <v>-1.6894481784363374E-3</v>
      </c>
      <c r="N190" s="12">
        <f t="shared" si="10"/>
        <v>-1.1555584934146455E-2</v>
      </c>
      <c r="O190" s="10"/>
      <c r="P190" s="10">
        <f t="shared" si="11"/>
        <v>-1.5538807975628917</v>
      </c>
    </row>
    <row r="191" spans="6:16" x14ac:dyDescent="0.25">
      <c r="F191" s="10">
        <v>-71</v>
      </c>
      <c r="G191" s="11">
        <v>42443</v>
      </c>
      <c r="H191" s="10" t="s">
        <v>0</v>
      </c>
      <c r="I191" s="12">
        <v>0.76</v>
      </c>
      <c r="J191" s="10">
        <v>28384.98</v>
      </c>
      <c r="K191" s="12">
        <f t="shared" si="8"/>
        <v>2.0134228187919483E-2</v>
      </c>
      <c r="L191" s="12">
        <f t="shared" si="8"/>
        <v>9.9820526578718836E-3</v>
      </c>
      <c r="M191" s="10">
        <f t="shared" si="9"/>
        <v>9.8024845911234282E-3</v>
      </c>
      <c r="N191" s="12">
        <f t="shared" si="10"/>
        <v>1.0331743596796054E-2</v>
      </c>
      <c r="O191" s="10"/>
      <c r="P191" s="10">
        <f t="shared" si="11"/>
        <v>1.389310716151176</v>
      </c>
    </row>
    <row r="192" spans="6:16" x14ac:dyDescent="0.25">
      <c r="F192" s="10">
        <v>-70</v>
      </c>
      <c r="G192" s="11">
        <v>42444</v>
      </c>
      <c r="H192" s="10" t="s">
        <v>0</v>
      </c>
      <c r="I192" s="12">
        <v>0.76</v>
      </c>
      <c r="J192" s="10">
        <v>28234.9</v>
      </c>
      <c r="K192" s="12">
        <f t="shared" si="8"/>
        <v>0</v>
      </c>
      <c r="L192" s="12">
        <f t="shared" si="8"/>
        <v>-5.287303355506966E-3</v>
      </c>
      <c r="M192" s="10">
        <f t="shared" si="9"/>
        <v>-4.9827430698248755E-3</v>
      </c>
      <c r="N192" s="12">
        <f t="shared" si="10"/>
        <v>4.9827430698248755E-3</v>
      </c>
      <c r="O192" s="10"/>
      <c r="P192" s="10">
        <f t="shared" si="11"/>
        <v>0.67003001747763535</v>
      </c>
    </row>
    <row r="193" spans="6:16" x14ac:dyDescent="0.25">
      <c r="F193" s="10">
        <v>-69</v>
      </c>
      <c r="G193" s="11">
        <v>42445</v>
      </c>
      <c r="H193" s="10" t="s">
        <v>0</v>
      </c>
      <c r="I193" s="12">
        <v>0.77</v>
      </c>
      <c r="J193" s="10">
        <v>28435.03</v>
      </c>
      <c r="K193" s="12">
        <f t="shared" si="8"/>
        <v>1.3157894736842117E-2</v>
      </c>
      <c r="L193" s="12">
        <f t="shared" si="8"/>
        <v>7.0880364371751761E-3</v>
      </c>
      <c r="M193" s="10">
        <f t="shared" si="9"/>
        <v>7.000225698214845E-3</v>
      </c>
      <c r="N193" s="12">
        <f t="shared" si="10"/>
        <v>6.1576690386272717E-3</v>
      </c>
      <c r="O193" s="10"/>
      <c r="P193" s="10">
        <f t="shared" si="11"/>
        <v>0.82802244381385126</v>
      </c>
    </row>
    <row r="194" spans="6:16" x14ac:dyDescent="0.25">
      <c r="F194" s="10">
        <v>-68</v>
      </c>
      <c r="G194" s="11">
        <v>42446</v>
      </c>
      <c r="H194" s="10" t="s">
        <v>0</v>
      </c>
      <c r="I194" s="12">
        <v>0.76600000000000001</v>
      </c>
      <c r="J194" s="10">
        <v>28476.17</v>
      </c>
      <c r="K194" s="12">
        <f t="shared" si="8"/>
        <v>-5.1948051948051991E-3</v>
      </c>
      <c r="L194" s="12">
        <f t="shared" si="8"/>
        <v>1.4468069842022118E-3</v>
      </c>
      <c r="M194" s="10">
        <f t="shared" si="9"/>
        <v>1.5378563830471372E-3</v>
      </c>
      <c r="N194" s="12">
        <f t="shared" si="10"/>
        <v>-6.7326615778523363E-3</v>
      </c>
      <c r="O194" s="10"/>
      <c r="P194" s="10">
        <f t="shared" si="11"/>
        <v>-0.90534175482541024</v>
      </c>
    </row>
    <row r="195" spans="6:16" x14ac:dyDescent="0.25">
      <c r="F195" s="10">
        <v>-67</v>
      </c>
      <c r="G195" s="11">
        <v>42447</v>
      </c>
      <c r="H195" s="10" t="s">
        <v>0</v>
      </c>
      <c r="I195" s="12">
        <v>0.77800000000000002</v>
      </c>
      <c r="J195" s="10">
        <v>28726.68</v>
      </c>
      <c r="K195" s="12">
        <f t="shared" si="8"/>
        <v>1.5665796344647532E-2</v>
      </c>
      <c r="L195" s="12">
        <f t="shared" si="8"/>
        <v>8.797180238775161E-3</v>
      </c>
      <c r="M195" s="10">
        <f t="shared" si="9"/>
        <v>8.6551795934421919E-3</v>
      </c>
      <c r="N195" s="12">
        <f t="shared" si="10"/>
        <v>7.01061675120534E-3</v>
      </c>
      <c r="O195" s="10"/>
      <c r="P195" s="10">
        <f t="shared" si="11"/>
        <v>0.94271841805084478</v>
      </c>
    </row>
    <row r="196" spans="6:16" x14ac:dyDescent="0.25">
      <c r="F196" s="10">
        <v>-66</v>
      </c>
      <c r="G196" s="11">
        <v>42450</v>
      </c>
      <c r="H196" s="10" t="s">
        <v>0</v>
      </c>
      <c r="I196" s="12">
        <v>0.77400000000000002</v>
      </c>
      <c r="J196" s="10">
        <v>28411.55</v>
      </c>
      <c r="K196" s="12">
        <f t="shared" ref="K196:L259" si="12">(I196-I195)/I195</f>
        <v>-5.1413881748072028E-3</v>
      </c>
      <c r="L196" s="12">
        <f t="shared" si="12"/>
        <v>-1.0969941531705057E-2</v>
      </c>
      <c r="M196" s="10">
        <f t="shared" si="9"/>
        <v>-1.0485208208254302E-2</v>
      </c>
      <c r="N196" s="12">
        <f t="shared" si="10"/>
        <v>5.3438200334470993E-3</v>
      </c>
      <c r="O196" s="10"/>
      <c r="P196" s="10">
        <f t="shared" si="11"/>
        <v>0.71858407713037853</v>
      </c>
    </row>
    <row r="197" spans="6:16" x14ac:dyDescent="0.25">
      <c r="F197" s="10">
        <v>-65</v>
      </c>
      <c r="G197" s="11">
        <v>42451</v>
      </c>
      <c r="H197" s="10" t="s">
        <v>0</v>
      </c>
      <c r="I197" s="12">
        <v>0.77900000000000003</v>
      </c>
      <c r="J197" s="10">
        <v>28444.63</v>
      </c>
      <c r="K197" s="12">
        <f t="shared" si="12"/>
        <v>6.4599483204134424E-3</v>
      </c>
      <c r="L197" s="12">
        <f t="shared" si="12"/>
        <v>1.1643152168748889E-3</v>
      </c>
      <c r="M197" s="10">
        <f t="shared" si="9"/>
        <v>1.2643212654810448E-3</v>
      </c>
      <c r="N197" s="12">
        <f t="shared" si="10"/>
        <v>5.1956270549323976E-3</v>
      </c>
      <c r="O197" s="10"/>
      <c r="P197" s="10">
        <f t="shared" si="11"/>
        <v>0.69865655074725364</v>
      </c>
    </row>
    <row r="198" spans="6:16" x14ac:dyDescent="0.25">
      <c r="F198" s="10">
        <v>-64</v>
      </c>
      <c r="G198" s="11">
        <v>42452</v>
      </c>
      <c r="H198" s="10" t="s">
        <v>0</v>
      </c>
      <c r="I198" s="12">
        <v>0.77500000000000002</v>
      </c>
      <c r="J198" s="10">
        <v>28336.09</v>
      </c>
      <c r="K198" s="12">
        <f t="shared" si="12"/>
        <v>-5.134788189987167E-3</v>
      </c>
      <c r="L198" s="12">
        <f t="shared" si="12"/>
        <v>-3.8158344826422727E-3</v>
      </c>
      <c r="M198" s="10">
        <f t="shared" si="9"/>
        <v>-3.5579284108280523E-3</v>
      </c>
      <c r="N198" s="12">
        <f t="shared" si="10"/>
        <v>-1.5768597791591147E-3</v>
      </c>
      <c r="O198" s="10"/>
      <c r="P198" s="10">
        <f t="shared" si="11"/>
        <v>-0.21204051073556462</v>
      </c>
    </row>
    <row r="199" spans="6:16" x14ac:dyDescent="0.25">
      <c r="F199" s="10">
        <v>-63</v>
      </c>
      <c r="G199" s="11">
        <v>42453</v>
      </c>
      <c r="H199" s="10" t="s">
        <v>0</v>
      </c>
      <c r="I199" s="12">
        <v>0.77500000000000002</v>
      </c>
      <c r="J199" s="10">
        <v>28221.53</v>
      </c>
      <c r="K199" s="12">
        <f t="shared" si="12"/>
        <v>0</v>
      </c>
      <c r="L199" s="12">
        <f t="shared" si="12"/>
        <v>-4.042900767184227E-3</v>
      </c>
      <c r="M199" s="10">
        <f t="shared" si="9"/>
        <v>-3.7777953592531784E-3</v>
      </c>
      <c r="N199" s="12">
        <f t="shared" si="10"/>
        <v>3.7777953592531784E-3</v>
      </c>
      <c r="O199" s="10"/>
      <c r="P199" s="10">
        <f t="shared" si="11"/>
        <v>0.50800056417042994</v>
      </c>
    </row>
    <row r="200" spans="6:16" x14ac:dyDescent="0.25">
      <c r="F200" s="10">
        <v>-62</v>
      </c>
      <c r="G200" s="11">
        <v>42454</v>
      </c>
      <c r="H200" s="10" t="s">
        <v>0</v>
      </c>
      <c r="I200" s="12">
        <v>0.77600000000000002</v>
      </c>
      <c r="J200" s="10">
        <v>28342.39</v>
      </c>
      <c r="K200" s="12">
        <f t="shared" si="12"/>
        <v>1.2903225806451624E-3</v>
      </c>
      <c r="L200" s="12">
        <f t="shared" si="12"/>
        <v>4.2825459852814706E-3</v>
      </c>
      <c r="M200" s="10">
        <f t="shared" si="9"/>
        <v>4.2836857868052873E-3</v>
      </c>
      <c r="N200" s="12">
        <f t="shared" si="10"/>
        <v>-2.9933632061601252E-3</v>
      </c>
      <c r="O200" s="10"/>
      <c r="P200" s="10">
        <f t="shared" si="11"/>
        <v>-0.40251788487478041</v>
      </c>
    </row>
    <row r="201" spans="6:16" x14ac:dyDescent="0.25">
      <c r="F201" s="10">
        <v>-61</v>
      </c>
      <c r="G201" s="11">
        <v>42457</v>
      </c>
      <c r="H201" s="10" t="s">
        <v>0</v>
      </c>
      <c r="I201" s="12">
        <v>0.77600000000000002</v>
      </c>
      <c r="J201" s="10">
        <v>28288.53</v>
      </c>
      <c r="K201" s="12">
        <f t="shared" si="12"/>
        <v>0</v>
      </c>
      <c r="L201" s="12">
        <f t="shared" si="12"/>
        <v>-1.9003337403797134E-3</v>
      </c>
      <c r="M201" s="10">
        <f t="shared" si="9"/>
        <v>-1.7031603031061066E-3</v>
      </c>
      <c r="N201" s="12">
        <f t="shared" si="10"/>
        <v>1.7031603031061066E-3</v>
      </c>
      <c r="O201" s="10"/>
      <c r="P201" s="10">
        <f t="shared" si="11"/>
        <v>0.22902415630623857</v>
      </c>
    </row>
    <row r="202" spans="6:16" x14ac:dyDescent="0.25">
      <c r="F202" s="10">
        <v>-60</v>
      </c>
      <c r="G202" s="11">
        <v>42458</v>
      </c>
      <c r="H202" s="10" t="s">
        <v>0</v>
      </c>
      <c r="I202" s="12">
        <v>0.77600000000000002</v>
      </c>
      <c r="J202" s="10">
        <v>28001.41</v>
      </c>
      <c r="K202" s="12">
        <f t="shared" si="12"/>
        <v>0</v>
      </c>
      <c r="L202" s="12">
        <f t="shared" si="12"/>
        <v>-1.0149696714534088E-2</v>
      </c>
      <c r="M202" s="10">
        <f t="shared" si="9"/>
        <v>-9.6909699739135928E-3</v>
      </c>
      <c r="N202" s="12">
        <f t="shared" si="10"/>
        <v>9.6909699739135928E-3</v>
      </c>
      <c r="O202" s="10"/>
      <c r="P202" s="10">
        <f t="shared" si="11"/>
        <v>1.3031458154684217</v>
      </c>
    </row>
    <row r="203" spans="6:16" x14ac:dyDescent="0.25">
      <c r="F203" s="10">
        <v>-59</v>
      </c>
      <c r="G203" s="11">
        <v>42459</v>
      </c>
      <c r="H203" s="10" t="s">
        <v>0</v>
      </c>
      <c r="I203" s="12">
        <v>0.77300000000000002</v>
      </c>
      <c r="J203" s="10">
        <v>27959.52</v>
      </c>
      <c r="K203" s="12">
        <f t="shared" si="12"/>
        <v>-3.8659793814433021E-3</v>
      </c>
      <c r="L203" s="12">
        <f t="shared" si="12"/>
        <v>-1.4959960944823643E-3</v>
      </c>
      <c r="M203" s="10">
        <f t="shared" si="9"/>
        <v>-1.3116425376387122E-3</v>
      </c>
      <c r="N203" s="12">
        <f t="shared" si="10"/>
        <v>-2.5543368438045899E-3</v>
      </c>
      <c r="O203" s="10"/>
      <c r="P203" s="10">
        <f t="shared" si="11"/>
        <v>-0.34348196086263572</v>
      </c>
    </row>
    <row r="204" spans="6:16" x14ac:dyDescent="0.25">
      <c r="F204" s="10">
        <v>-58</v>
      </c>
      <c r="G204" s="11">
        <v>42460</v>
      </c>
      <c r="H204" s="10" t="s">
        <v>0</v>
      </c>
      <c r="I204" s="12">
        <v>0.77100000000000002</v>
      </c>
      <c r="J204" s="10">
        <v>28104.67</v>
      </c>
      <c r="K204" s="12">
        <f t="shared" si="12"/>
        <v>-2.5873221216041421E-3</v>
      </c>
      <c r="L204" s="12">
        <f t="shared" si="12"/>
        <v>5.1914339015833536E-3</v>
      </c>
      <c r="M204" s="10">
        <f t="shared" si="9"/>
        <v>5.1637566129117676E-3</v>
      </c>
      <c r="N204" s="12">
        <f t="shared" si="10"/>
        <v>-7.7510787345159097E-3</v>
      </c>
      <c r="O204" s="10"/>
      <c r="P204" s="10">
        <f t="shared" si="11"/>
        <v>-1.0422884237016765</v>
      </c>
    </row>
    <row r="205" spans="6:16" x14ac:dyDescent="0.25">
      <c r="F205" s="10">
        <v>-57</v>
      </c>
      <c r="G205" s="11">
        <v>42461</v>
      </c>
      <c r="H205" s="10" t="s">
        <v>0</v>
      </c>
      <c r="I205" s="12">
        <v>0.76500000000000001</v>
      </c>
      <c r="J205" s="10">
        <v>27962.97</v>
      </c>
      <c r="K205" s="12">
        <f t="shared" si="12"/>
        <v>-7.7821011673151821E-3</v>
      </c>
      <c r="L205" s="12">
        <f t="shared" si="12"/>
        <v>-5.0418667075613089E-3</v>
      </c>
      <c r="M205" s="10">
        <f t="shared" si="9"/>
        <v>-4.7450882065132195E-3</v>
      </c>
      <c r="N205" s="12">
        <f t="shared" si="10"/>
        <v>-3.0370129608019627E-3</v>
      </c>
      <c r="O205" s="10"/>
      <c r="P205" s="10">
        <f t="shared" si="11"/>
        <v>-0.40838747225982547</v>
      </c>
    </row>
    <row r="206" spans="6:16" x14ac:dyDescent="0.25">
      <c r="F206" s="10">
        <v>-56</v>
      </c>
      <c r="G206" s="11">
        <v>42464</v>
      </c>
      <c r="H206" s="10" t="s">
        <v>0</v>
      </c>
      <c r="I206" s="12">
        <v>0.76500000000000001</v>
      </c>
      <c r="J206" s="10">
        <v>28002.69</v>
      </c>
      <c r="K206" s="12">
        <f t="shared" si="12"/>
        <v>0</v>
      </c>
      <c r="L206" s="12">
        <f t="shared" si="12"/>
        <v>1.4204499736615076E-3</v>
      </c>
      <c r="M206" s="10">
        <f t="shared" ref="M206:M269" si="13">$G$4+$G$5*L206</f>
        <v>1.5123350446904389E-3</v>
      </c>
      <c r="N206" s="12">
        <f t="shared" ref="N206:N269" si="14">K206-M206</f>
        <v>-1.5123350446904389E-3</v>
      </c>
      <c r="O206" s="10"/>
      <c r="P206" s="10">
        <f t="shared" ref="P206:P269" si="15">N206/$G$7</f>
        <v>-0.20336386248018787</v>
      </c>
    </row>
    <row r="207" spans="6:16" x14ac:dyDescent="0.25">
      <c r="F207" s="10">
        <v>-55</v>
      </c>
      <c r="G207" s="11">
        <v>42465</v>
      </c>
      <c r="H207" s="10" t="s">
        <v>0</v>
      </c>
      <c r="I207" s="12">
        <v>0.76200000000000001</v>
      </c>
      <c r="J207" s="10">
        <v>27912.43</v>
      </c>
      <c r="K207" s="12">
        <f t="shared" si="12"/>
        <v>-3.9215686274509838E-3</v>
      </c>
      <c r="L207" s="12">
        <f t="shared" si="12"/>
        <v>-3.2232617652089282E-3</v>
      </c>
      <c r="M207" s="10">
        <f t="shared" si="13"/>
        <v>-2.984143732204919E-3</v>
      </c>
      <c r="N207" s="12">
        <f t="shared" si="14"/>
        <v>-9.3742489524606485E-4</v>
      </c>
      <c r="O207" s="10"/>
      <c r="P207" s="10">
        <f t="shared" si="15"/>
        <v>-0.1260556304316463</v>
      </c>
    </row>
    <row r="208" spans="6:16" x14ac:dyDescent="0.25">
      <c r="F208" s="10">
        <v>-54</v>
      </c>
      <c r="G208" s="11">
        <v>42466</v>
      </c>
      <c r="H208" s="10" t="s">
        <v>0</v>
      </c>
      <c r="I208" s="12">
        <v>0.75900000000000001</v>
      </c>
      <c r="J208" s="10">
        <v>27860.75</v>
      </c>
      <c r="K208" s="12">
        <f t="shared" si="12"/>
        <v>-3.9370078740157514E-3</v>
      </c>
      <c r="L208" s="12">
        <f t="shared" si="12"/>
        <v>-1.8515048671864215E-3</v>
      </c>
      <c r="M208" s="10">
        <f t="shared" si="13"/>
        <v>-1.655879592252431E-3</v>
      </c>
      <c r="N208" s="12">
        <f t="shared" si="14"/>
        <v>-2.2811282817633205E-3</v>
      </c>
      <c r="O208" s="10"/>
      <c r="P208" s="10">
        <f t="shared" si="15"/>
        <v>-0.30674357499077792</v>
      </c>
    </row>
    <row r="209" spans="6:16" x14ac:dyDescent="0.25">
      <c r="F209" s="10">
        <v>-53</v>
      </c>
      <c r="G209" s="11">
        <v>42467</v>
      </c>
      <c r="H209" s="10" t="s">
        <v>0</v>
      </c>
      <c r="I209" s="12">
        <v>0.76300000000000001</v>
      </c>
      <c r="J209" s="10">
        <v>27947.13</v>
      </c>
      <c r="K209" s="12">
        <f t="shared" si="12"/>
        <v>5.2700922266139703E-3</v>
      </c>
      <c r="L209" s="12">
        <f t="shared" si="12"/>
        <v>3.1004190483027564E-3</v>
      </c>
      <c r="M209" s="10">
        <f t="shared" si="13"/>
        <v>3.1390392233185413E-3</v>
      </c>
      <c r="N209" s="12">
        <f t="shared" si="14"/>
        <v>2.131053003295429E-3</v>
      </c>
      <c r="O209" s="10"/>
      <c r="P209" s="10">
        <f t="shared" si="15"/>
        <v>0.28656293552257905</v>
      </c>
    </row>
    <row r="210" spans="6:16" x14ac:dyDescent="0.25">
      <c r="F210" s="10">
        <v>-52</v>
      </c>
      <c r="G210" s="11">
        <v>42468</v>
      </c>
      <c r="H210" s="10" t="s">
        <v>0</v>
      </c>
      <c r="I210" s="12">
        <v>0.76500000000000001</v>
      </c>
      <c r="J210" s="10">
        <v>27924.9</v>
      </c>
      <c r="K210" s="12">
        <f t="shared" si="12"/>
        <v>2.6212319790301464E-3</v>
      </c>
      <c r="L210" s="12">
        <f t="shared" si="12"/>
        <v>-7.9543051468968591E-4</v>
      </c>
      <c r="M210" s="10">
        <f t="shared" si="13"/>
        <v>-6.332890052707851E-4</v>
      </c>
      <c r="N210" s="12">
        <f t="shared" si="14"/>
        <v>3.2545209843009315E-3</v>
      </c>
      <c r="O210" s="10"/>
      <c r="P210" s="10">
        <f t="shared" si="15"/>
        <v>0.43763580048873052</v>
      </c>
    </row>
    <row r="211" spans="6:16" x14ac:dyDescent="0.25">
      <c r="F211" s="10">
        <v>-51</v>
      </c>
      <c r="G211" s="11">
        <v>42471</v>
      </c>
      <c r="H211" s="10" t="s">
        <v>0</v>
      </c>
      <c r="I211" s="12">
        <v>0.76</v>
      </c>
      <c r="J211" s="10">
        <v>27905.5</v>
      </c>
      <c r="K211" s="12">
        <f t="shared" si="12"/>
        <v>-6.5359477124183061E-3</v>
      </c>
      <c r="L211" s="12">
        <f t="shared" si="12"/>
        <v>-6.9472048243687367E-4</v>
      </c>
      <c r="M211" s="10">
        <f t="shared" si="13"/>
        <v>-5.3577207310320644E-4</v>
      </c>
      <c r="N211" s="12">
        <f t="shared" si="14"/>
        <v>-6.0001756393150999E-3</v>
      </c>
      <c r="O211" s="10"/>
      <c r="P211" s="10">
        <f t="shared" si="15"/>
        <v>-0.80684428880666248</v>
      </c>
    </row>
    <row r="212" spans="6:16" x14ac:dyDescent="0.25">
      <c r="F212" s="10">
        <v>-50</v>
      </c>
      <c r="G212" s="11">
        <v>42472</v>
      </c>
      <c r="H212" s="10" t="s">
        <v>0</v>
      </c>
      <c r="I212" s="12">
        <v>0.76100000000000001</v>
      </c>
      <c r="J212" s="10">
        <v>27833.08</v>
      </c>
      <c r="K212" s="12">
        <f t="shared" si="12"/>
        <v>1.3157894736842116E-3</v>
      </c>
      <c r="L212" s="12">
        <f t="shared" si="12"/>
        <v>-2.595187328662746E-3</v>
      </c>
      <c r="M212" s="10">
        <f t="shared" si="13"/>
        <v>-2.3759829476753922E-3</v>
      </c>
      <c r="N212" s="12">
        <f t="shared" si="14"/>
        <v>3.6917724213596037E-3</v>
      </c>
      <c r="O212" s="10"/>
      <c r="P212" s="10">
        <f t="shared" si="15"/>
        <v>0.49643305009783795</v>
      </c>
    </row>
    <row r="213" spans="6:16" x14ac:dyDescent="0.25">
      <c r="F213" s="10">
        <v>-49</v>
      </c>
      <c r="G213" s="11">
        <v>42473</v>
      </c>
      <c r="H213" s="10" t="s">
        <v>0</v>
      </c>
      <c r="I213" s="12">
        <v>0.76200000000000001</v>
      </c>
      <c r="J213" s="10">
        <v>27872.99</v>
      </c>
      <c r="K213" s="12">
        <f t="shared" si="12"/>
        <v>1.314060446780553E-3</v>
      </c>
      <c r="L213" s="12">
        <f t="shared" si="12"/>
        <v>1.4339052666826615E-3</v>
      </c>
      <c r="M213" s="10">
        <f t="shared" si="13"/>
        <v>1.5253637258206857E-3</v>
      </c>
      <c r="N213" s="12">
        <f t="shared" si="14"/>
        <v>-2.1130327904013272E-4</v>
      </c>
      <c r="O213" s="10"/>
      <c r="P213" s="10">
        <f t="shared" si="15"/>
        <v>-2.8413975548074521E-2</v>
      </c>
    </row>
    <row r="214" spans="6:16" x14ac:dyDescent="0.25">
      <c r="F214" s="10">
        <v>-48</v>
      </c>
      <c r="G214" s="11">
        <v>42474</v>
      </c>
      <c r="H214" s="10" t="s">
        <v>0</v>
      </c>
      <c r="I214" s="12">
        <v>0.76100000000000001</v>
      </c>
      <c r="J214" s="10">
        <v>27894.240000000002</v>
      </c>
      <c r="K214" s="12">
        <f t="shared" si="12"/>
        <v>-1.3123359580052504E-3</v>
      </c>
      <c r="L214" s="12">
        <f t="shared" si="12"/>
        <v>7.6238681246611857E-4</v>
      </c>
      <c r="M214" s="10">
        <f t="shared" si="13"/>
        <v>8.7513635438338472E-4</v>
      </c>
      <c r="N214" s="12">
        <f t="shared" si="14"/>
        <v>-2.1874723123886351E-3</v>
      </c>
      <c r="O214" s="10"/>
      <c r="P214" s="10">
        <f t="shared" si="15"/>
        <v>-0.29414964632184282</v>
      </c>
    </row>
    <row r="215" spans="6:16" x14ac:dyDescent="0.25">
      <c r="F215" s="10">
        <v>-47</v>
      </c>
      <c r="G215" s="11">
        <v>42475</v>
      </c>
      <c r="H215" s="10" t="s">
        <v>0</v>
      </c>
      <c r="I215" s="12">
        <v>0.76100000000000001</v>
      </c>
      <c r="J215" s="10">
        <v>27838.26</v>
      </c>
      <c r="K215" s="12">
        <f t="shared" si="12"/>
        <v>0</v>
      </c>
      <c r="L215" s="12">
        <f t="shared" si="12"/>
        <v>-2.0068659336122154E-3</v>
      </c>
      <c r="M215" s="10">
        <f t="shared" si="13"/>
        <v>-1.8063147995224971E-3</v>
      </c>
      <c r="N215" s="12">
        <f t="shared" si="14"/>
        <v>1.8063147995224971E-3</v>
      </c>
      <c r="O215" s="10"/>
      <c r="P215" s="10">
        <f t="shared" si="15"/>
        <v>0.24289535296804035</v>
      </c>
    </row>
    <row r="216" spans="6:16" x14ac:dyDescent="0.25">
      <c r="F216" s="10">
        <v>-46</v>
      </c>
      <c r="G216" s="11">
        <v>42478</v>
      </c>
      <c r="H216" s="10" t="s">
        <v>0</v>
      </c>
      <c r="I216" s="12">
        <v>0.76</v>
      </c>
      <c r="J216" s="10">
        <v>27724.51</v>
      </c>
      <c r="K216" s="12">
        <f t="shared" si="12"/>
        <v>-1.314060446780553E-3</v>
      </c>
      <c r="L216" s="12">
        <f t="shared" si="12"/>
        <v>-4.0861030825920875E-3</v>
      </c>
      <c r="M216" s="10">
        <f t="shared" si="13"/>
        <v>-3.8196279072811134E-3</v>
      </c>
      <c r="N216" s="12">
        <f t="shared" si="14"/>
        <v>2.5055674605005606E-3</v>
      </c>
      <c r="O216" s="10"/>
      <c r="P216" s="10">
        <f t="shared" si="15"/>
        <v>0.33692393643920887</v>
      </c>
    </row>
    <row r="217" spans="6:16" x14ac:dyDescent="0.25">
      <c r="F217" s="10">
        <v>-45</v>
      </c>
      <c r="G217" s="11">
        <v>42479</v>
      </c>
      <c r="H217" s="10" t="s">
        <v>0</v>
      </c>
      <c r="I217" s="12">
        <v>0.76</v>
      </c>
      <c r="J217" s="10">
        <v>27774.25</v>
      </c>
      <c r="K217" s="12">
        <f t="shared" si="12"/>
        <v>0</v>
      </c>
      <c r="L217" s="12">
        <f t="shared" si="12"/>
        <v>1.7940804003389638E-3</v>
      </c>
      <c r="M217" s="10">
        <f t="shared" si="13"/>
        <v>1.8741191903114585E-3</v>
      </c>
      <c r="N217" s="12">
        <f t="shared" si="14"/>
        <v>-1.8741191903114585E-3</v>
      </c>
      <c r="O217" s="10"/>
      <c r="P217" s="10">
        <f t="shared" si="15"/>
        <v>-0.25201301697534484</v>
      </c>
    </row>
    <row r="218" spans="6:16" x14ac:dyDescent="0.25">
      <c r="F218" s="10">
        <v>-44</v>
      </c>
      <c r="G218" s="11">
        <v>42480</v>
      </c>
      <c r="H218" s="10" t="s">
        <v>0</v>
      </c>
      <c r="I218" s="12">
        <v>0.76100000000000001</v>
      </c>
      <c r="J218" s="10">
        <v>27417.62</v>
      </c>
      <c r="K218" s="12">
        <f t="shared" si="12"/>
        <v>1.3157894736842116E-3</v>
      </c>
      <c r="L218" s="12">
        <f t="shared" si="12"/>
        <v>-1.2840310719461408E-2</v>
      </c>
      <c r="M218" s="10">
        <f t="shared" si="13"/>
        <v>-1.2296275697071158E-2</v>
      </c>
      <c r="N218" s="12">
        <f t="shared" si="14"/>
        <v>1.3612065170755369E-2</v>
      </c>
      <c r="O218" s="10"/>
      <c r="P218" s="10">
        <f t="shared" si="15"/>
        <v>1.8304159248147791</v>
      </c>
    </row>
    <row r="219" spans="6:16" x14ac:dyDescent="0.25">
      <c r="F219" s="10">
        <v>-43</v>
      </c>
      <c r="G219" s="11">
        <v>42481</v>
      </c>
      <c r="H219" s="10" t="s">
        <v>0</v>
      </c>
      <c r="I219" s="12">
        <v>0.754</v>
      </c>
      <c r="J219" s="10">
        <v>27240.2</v>
      </c>
      <c r="K219" s="12">
        <f t="shared" si="12"/>
        <v>-9.1984231274638718E-3</v>
      </c>
      <c r="L219" s="12">
        <f t="shared" si="12"/>
        <v>-6.4710211900229951E-3</v>
      </c>
      <c r="M219" s="10">
        <f t="shared" si="13"/>
        <v>-6.1289300900442979E-3</v>
      </c>
      <c r="N219" s="12">
        <f t="shared" si="14"/>
        <v>-3.0694930374195739E-3</v>
      </c>
      <c r="O219" s="10"/>
      <c r="P219" s="10">
        <f t="shared" si="15"/>
        <v>-0.41275507179261411</v>
      </c>
    </row>
    <row r="220" spans="6:16" x14ac:dyDescent="0.25">
      <c r="F220" s="10">
        <v>-42</v>
      </c>
      <c r="G220" s="11">
        <v>42482</v>
      </c>
      <c r="H220" s="10" t="s">
        <v>0</v>
      </c>
      <c r="I220" s="12">
        <v>0.75900000000000001</v>
      </c>
      <c r="J220" s="10">
        <v>27357.33</v>
      </c>
      <c r="K220" s="12">
        <f t="shared" si="12"/>
        <v>6.6312997347480161E-3</v>
      </c>
      <c r="L220" s="12">
        <f t="shared" si="12"/>
        <v>4.2998950081130465E-3</v>
      </c>
      <c r="M220" s="10">
        <f t="shared" si="13"/>
        <v>4.3004847436201718E-3</v>
      </c>
      <c r="N220" s="12">
        <f t="shared" si="14"/>
        <v>2.3308149911278444E-3</v>
      </c>
      <c r="O220" s="10"/>
      <c r="P220" s="10">
        <f t="shared" si="15"/>
        <v>0.31342495235208112</v>
      </c>
    </row>
    <row r="221" spans="6:16" x14ac:dyDescent="0.25">
      <c r="F221" s="10">
        <v>-41</v>
      </c>
      <c r="G221" s="11">
        <v>42485</v>
      </c>
      <c r="H221" s="10" t="s">
        <v>0</v>
      </c>
      <c r="I221" s="12">
        <v>0.75600000000000001</v>
      </c>
      <c r="J221" s="10">
        <v>27305.34</v>
      </c>
      <c r="K221" s="12">
        <f t="shared" si="12"/>
        <v>-3.9525691699604775E-3</v>
      </c>
      <c r="L221" s="12">
        <f t="shared" si="12"/>
        <v>-1.9004047544113989E-3</v>
      </c>
      <c r="M221" s="10">
        <f t="shared" si="13"/>
        <v>-1.7032290655755043E-3</v>
      </c>
      <c r="N221" s="12">
        <f t="shared" si="14"/>
        <v>-2.2493401043849732E-3</v>
      </c>
      <c r="O221" s="10"/>
      <c r="P221" s="10">
        <f t="shared" si="15"/>
        <v>-0.30246901522602077</v>
      </c>
    </row>
    <row r="222" spans="6:16" x14ac:dyDescent="0.25">
      <c r="F222" s="10">
        <v>-40</v>
      </c>
      <c r="G222" s="11">
        <v>42486</v>
      </c>
      <c r="H222" s="10" t="s">
        <v>0</v>
      </c>
      <c r="I222" s="12">
        <v>0.75600000000000001</v>
      </c>
      <c r="J222" s="10">
        <v>26963.18</v>
      </c>
      <c r="K222" s="12">
        <f t="shared" si="12"/>
        <v>0</v>
      </c>
      <c r="L222" s="12">
        <f t="shared" si="12"/>
        <v>-1.2530882237686836E-2</v>
      </c>
      <c r="M222" s="10">
        <f t="shared" si="13"/>
        <v>-1.1996657917263674E-2</v>
      </c>
      <c r="N222" s="12">
        <f t="shared" si="14"/>
        <v>1.1996657917263674E-2</v>
      </c>
      <c r="O222" s="10"/>
      <c r="P222" s="10">
        <f t="shared" si="15"/>
        <v>1.6131919308975931</v>
      </c>
    </row>
    <row r="223" spans="6:16" x14ac:dyDescent="0.25">
      <c r="F223" s="10">
        <v>-39</v>
      </c>
      <c r="G223" s="11">
        <v>42487</v>
      </c>
      <c r="H223" s="10" t="s">
        <v>0</v>
      </c>
      <c r="I223" s="12">
        <v>0.75</v>
      </c>
      <c r="J223" s="10">
        <v>26860.34</v>
      </c>
      <c r="K223" s="12">
        <f t="shared" si="12"/>
        <v>-7.936507936507943E-3</v>
      </c>
      <c r="L223" s="12">
        <f t="shared" si="12"/>
        <v>-3.8140901777906073E-3</v>
      </c>
      <c r="M223" s="10">
        <f t="shared" si="13"/>
        <v>-3.5562394106947543E-3</v>
      </c>
      <c r="N223" s="12">
        <f t="shared" si="14"/>
        <v>-4.3802685258131887E-3</v>
      </c>
      <c r="O223" s="10"/>
      <c r="P223" s="10">
        <f t="shared" si="15"/>
        <v>-0.58901519821099213</v>
      </c>
    </row>
    <row r="224" spans="6:16" x14ac:dyDescent="0.25">
      <c r="F224" s="10">
        <v>-38</v>
      </c>
      <c r="G224" s="11">
        <v>42488</v>
      </c>
      <c r="H224" s="10" t="s">
        <v>0</v>
      </c>
      <c r="I224" s="12">
        <v>0.747</v>
      </c>
      <c r="J224" s="10">
        <v>26713.01</v>
      </c>
      <c r="K224" s="12">
        <f t="shared" si="12"/>
        <v>-4.0000000000000036E-3</v>
      </c>
      <c r="L224" s="12">
        <f t="shared" si="12"/>
        <v>-5.4850385363700441E-3</v>
      </c>
      <c r="M224" s="10">
        <f t="shared" si="13"/>
        <v>-5.1742088829919673E-3</v>
      </c>
      <c r="N224" s="12">
        <f t="shared" si="14"/>
        <v>1.1742088829919638E-3</v>
      </c>
      <c r="O224" s="10"/>
      <c r="P224" s="10">
        <f t="shared" si="15"/>
        <v>0.15789599972714458</v>
      </c>
    </row>
    <row r="225" spans="6:16" x14ac:dyDescent="0.25">
      <c r="F225" s="10">
        <v>-37</v>
      </c>
      <c r="G225" s="11">
        <v>42489</v>
      </c>
      <c r="H225" s="10" t="s">
        <v>0</v>
      </c>
      <c r="I225" s="12">
        <v>0.748</v>
      </c>
      <c r="J225" s="10">
        <v>26691.72</v>
      </c>
      <c r="K225" s="12">
        <f t="shared" si="12"/>
        <v>1.3386880856760387E-3</v>
      </c>
      <c r="L225" s="12">
        <f t="shared" si="12"/>
        <v>-7.9698993112334543E-4</v>
      </c>
      <c r="M225" s="10">
        <f t="shared" si="13"/>
        <v>-6.3479897903586594E-4</v>
      </c>
      <c r="N225" s="12">
        <f t="shared" si="14"/>
        <v>1.9734870647119046E-3</v>
      </c>
      <c r="O225" s="10"/>
      <c r="P225" s="10">
        <f t="shared" si="15"/>
        <v>0.26537502615146447</v>
      </c>
    </row>
    <row r="226" spans="6:16" x14ac:dyDescent="0.25">
      <c r="F226" s="10">
        <v>-36</v>
      </c>
      <c r="G226" s="11">
        <v>42493</v>
      </c>
      <c r="H226" s="10" t="s">
        <v>0</v>
      </c>
      <c r="I226" s="12">
        <v>0.74299999999999999</v>
      </c>
      <c r="J226" s="10">
        <v>26301.02</v>
      </c>
      <c r="K226" s="12">
        <f t="shared" si="12"/>
        <v>-6.6844919786096316E-3</v>
      </c>
      <c r="L226" s="12">
        <f t="shared" si="12"/>
        <v>-1.4637498070562733E-2</v>
      </c>
      <c r="M226" s="10">
        <f t="shared" si="13"/>
        <v>-1.4036481643682644E-2</v>
      </c>
      <c r="N226" s="12">
        <f t="shared" si="14"/>
        <v>7.351989665073012E-3</v>
      </c>
      <c r="O226" s="10"/>
      <c r="P226" s="10">
        <f t="shared" si="15"/>
        <v>0.98862287193094156</v>
      </c>
    </row>
    <row r="227" spans="6:16" x14ac:dyDescent="0.25">
      <c r="F227" s="10">
        <v>-35</v>
      </c>
      <c r="G227" s="11">
        <v>42494</v>
      </c>
      <c r="H227" s="10" t="s">
        <v>0</v>
      </c>
      <c r="I227" s="12">
        <v>0.73799999999999999</v>
      </c>
      <c r="J227" s="10">
        <v>26099.88</v>
      </c>
      <c r="K227" s="12">
        <f t="shared" si="12"/>
        <v>-6.7294751009421326E-3</v>
      </c>
      <c r="L227" s="12">
        <f t="shared" si="12"/>
        <v>-7.6476121458407091E-3</v>
      </c>
      <c r="M227" s="10">
        <f t="shared" si="13"/>
        <v>-7.2682161955182501E-3</v>
      </c>
      <c r="N227" s="12">
        <f t="shared" si="14"/>
        <v>5.3874109457611747E-4</v>
      </c>
      <c r="O227" s="10"/>
      <c r="P227" s="10">
        <f t="shared" si="15"/>
        <v>7.2444575198103323E-2</v>
      </c>
    </row>
    <row r="228" spans="6:16" x14ac:dyDescent="0.25">
      <c r="F228" s="10">
        <v>-34</v>
      </c>
      <c r="G228" s="11">
        <v>42495</v>
      </c>
      <c r="H228" s="10" t="s">
        <v>0</v>
      </c>
      <c r="I228" s="12">
        <v>0.73699999999999999</v>
      </c>
      <c r="J228" s="10">
        <v>26157.54</v>
      </c>
      <c r="K228" s="12">
        <f t="shared" si="12"/>
        <v>-1.3550135501355027E-3</v>
      </c>
      <c r="L228" s="12">
        <f t="shared" si="12"/>
        <v>2.2092055595657853E-3</v>
      </c>
      <c r="M228" s="10">
        <f t="shared" si="13"/>
        <v>2.2760824415172173E-3</v>
      </c>
      <c r="N228" s="12">
        <f t="shared" si="14"/>
        <v>-3.63109599165272E-3</v>
      </c>
      <c r="O228" s="10"/>
      <c r="P228" s="10">
        <f t="shared" si="15"/>
        <v>-0.48827388381387127</v>
      </c>
    </row>
    <row r="229" spans="6:16" x14ac:dyDescent="0.25">
      <c r="F229" s="10">
        <v>-33</v>
      </c>
      <c r="G229" s="11">
        <v>42496</v>
      </c>
      <c r="H229" s="10" t="s">
        <v>0</v>
      </c>
      <c r="I229" s="12">
        <v>0.72</v>
      </c>
      <c r="J229" s="10">
        <v>25927.43</v>
      </c>
      <c r="K229" s="12">
        <f t="shared" si="12"/>
        <v>-2.3066485753052937E-2</v>
      </c>
      <c r="L229" s="12">
        <f t="shared" si="12"/>
        <v>-8.7970810710793369E-3</v>
      </c>
      <c r="M229" s="10">
        <f t="shared" si="13"/>
        <v>-8.3812401982298057E-3</v>
      </c>
      <c r="N229" s="12">
        <f t="shared" si="14"/>
        <v>-1.4685245554823131E-2</v>
      </c>
      <c r="O229" s="10"/>
      <c r="P229" s="10">
        <f t="shared" si="15"/>
        <v>-1.9747266110005011</v>
      </c>
    </row>
    <row r="230" spans="6:16" x14ac:dyDescent="0.25">
      <c r="F230" s="10">
        <v>-32</v>
      </c>
      <c r="G230" s="11">
        <v>42499</v>
      </c>
      <c r="H230" s="10" t="s">
        <v>0</v>
      </c>
      <c r="I230" s="12">
        <v>0.72399999999999998</v>
      </c>
      <c r="J230" s="10">
        <v>25799.33</v>
      </c>
      <c r="K230" s="12">
        <f t="shared" si="12"/>
        <v>5.555555555555561E-3</v>
      </c>
      <c r="L230" s="12">
        <f t="shared" si="12"/>
        <v>-4.9407133680429774E-3</v>
      </c>
      <c r="M230" s="10">
        <f t="shared" si="13"/>
        <v>-4.6471420225265916E-3</v>
      </c>
      <c r="N230" s="12">
        <f t="shared" si="14"/>
        <v>1.0202697578082152E-2</v>
      </c>
      <c r="O230" s="10"/>
      <c r="P230" s="10">
        <f t="shared" si="15"/>
        <v>1.3719578835923554</v>
      </c>
    </row>
    <row r="231" spans="6:16" x14ac:dyDescent="0.25">
      <c r="F231" s="10">
        <v>-31</v>
      </c>
      <c r="G231" s="11">
        <v>42500</v>
      </c>
      <c r="H231" s="10" t="s">
        <v>0</v>
      </c>
      <c r="I231" s="12">
        <v>0.72699999999999998</v>
      </c>
      <c r="J231" s="10">
        <v>25760.95</v>
      </c>
      <c r="K231" s="12">
        <f t="shared" si="12"/>
        <v>4.1436464088397832E-3</v>
      </c>
      <c r="L231" s="12">
        <f t="shared" si="12"/>
        <v>-1.4876355316204343E-3</v>
      </c>
      <c r="M231" s="10">
        <f t="shared" si="13"/>
        <v>-1.3035470537703033E-3</v>
      </c>
      <c r="N231" s="12">
        <f t="shared" si="14"/>
        <v>5.4471934626100869E-3</v>
      </c>
      <c r="O231" s="10"/>
      <c r="P231" s="10">
        <f t="shared" si="15"/>
        <v>0.73248471370308355</v>
      </c>
    </row>
    <row r="232" spans="6:16" x14ac:dyDescent="0.25">
      <c r="F232" s="10">
        <v>-30</v>
      </c>
      <c r="G232" s="11">
        <v>42501</v>
      </c>
      <c r="H232" s="10" t="s">
        <v>0</v>
      </c>
      <c r="I232" s="12">
        <v>0.72299999999999998</v>
      </c>
      <c r="J232" s="10">
        <v>25650.28</v>
      </c>
      <c r="K232" s="12">
        <f t="shared" si="12"/>
        <v>-5.5020632737276531E-3</v>
      </c>
      <c r="L232" s="12">
        <f t="shared" si="12"/>
        <v>-4.2960372191243679E-3</v>
      </c>
      <c r="M232" s="10">
        <f t="shared" si="13"/>
        <v>-4.022905897506421E-3</v>
      </c>
      <c r="N232" s="12">
        <f t="shared" si="14"/>
        <v>-1.4791573762212322E-3</v>
      </c>
      <c r="O232" s="10"/>
      <c r="P232" s="10">
        <f t="shared" si="15"/>
        <v>-0.19890245769315135</v>
      </c>
    </row>
    <row r="233" spans="6:16" x14ac:dyDescent="0.25">
      <c r="F233" s="10">
        <v>-29</v>
      </c>
      <c r="G233" s="11">
        <v>42502</v>
      </c>
      <c r="H233" s="10" t="s">
        <v>0</v>
      </c>
      <c r="I233" s="12">
        <v>0.72199999999999998</v>
      </c>
      <c r="J233" s="10">
        <v>25639.35</v>
      </c>
      <c r="K233" s="12">
        <f t="shared" si="12"/>
        <v>-1.3831258644536667E-3</v>
      </c>
      <c r="L233" s="12">
        <f t="shared" si="12"/>
        <v>-4.2611620613889175E-4</v>
      </c>
      <c r="M233" s="10">
        <f t="shared" si="13"/>
        <v>-2.7568413145784526E-4</v>
      </c>
      <c r="N233" s="12">
        <f t="shared" si="14"/>
        <v>-1.1074417329958214E-3</v>
      </c>
      <c r="O233" s="10"/>
      <c r="P233" s="10">
        <f t="shared" si="15"/>
        <v>-0.14891781360517392</v>
      </c>
    </row>
    <row r="234" spans="6:16" x14ac:dyDescent="0.25">
      <c r="F234" s="10">
        <v>-28</v>
      </c>
      <c r="G234" s="11">
        <v>42503</v>
      </c>
      <c r="H234" s="10" t="s">
        <v>0</v>
      </c>
      <c r="I234" s="12">
        <v>0.72099999999999997</v>
      </c>
      <c r="J234" s="10">
        <v>25569.119999999999</v>
      </c>
      <c r="K234" s="12">
        <f t="shared" si="12"/>
        <v>-1.3850415512465387E-3</v>
      </c>
      <c r="L234" s="12">
        <f t="shared" si="12"/>
        <v>-2.7391490033873544E-3</v>
      </c>
      <c r="M234" s="10">
        <f t="shared" si="13"/>
        <v>-2.5153801909769268E-3</v>
      </c>
      <c r="N234" s="12">
        <f t="shared" si="14"/>
        <v>1.1303386397303881E-3</v>
      </c>
      <c r="O234" s="10"/>
      <c r="P234" s="10">
        <f t="shared" si="15"/>
        <v>0.1519967632127612</v>
      </c>
    </row>
    <row r="235" spans="6:16" x14ac:dyDescent="0.25">
      <c r="F235" s="10">
        <v>-27</v>
      </c>
      <c r="G235" s="11">
        <v>42506</v>
      </c>
      <c r="H235" s="10" t="s">
        <v>0</v>
      </c>
      <c r="I235" s="12">
        <v>0.72</v>
      </c>
      <c r="J235" s="10">
        <v>25535.41</v>
      </c>
      <c r="K235" s="12">
        <f t="shared" si="12"/>
        <v>-1.386962552011097E-3</v>
      </c>
      <c r="L235" s="12">
        <f t="shared" si="12"/>
        <v>-1.3183871795352804E-3</v>
      </c>
      <c r="M235" s="10">
        <f t="shared" si="13"/>
        <v>-1.1396648694380509E-3</v>
      </c>
      <c r="N235" s="12">
        <f t="shared" si="14"/>
        <v>-2.472976825730461E-4</v>
      </c>
      <c r="O235" s="10"/>
      <c r="P235" s="10">
        <f t="shared" si="15"/>
        <v>-3.3254147013929904E-2</v>
      </c>
    </row>
    <row r="236" spans="6:16" x14ac:dyDescent="0.25">
      <c r="F236" s="10">
        <v>-26</v>
      </c>
      <c r="G236" s="11">
        <v>42507</v>
      </c>
      <c r="H236" s="10" t="s">
        <v>0</v>
      </c>
      <c r="I236" s="12">
        <v>0.72599999999999998</v>
      </c>
      <c r="J236" s="10">
        <v>25437.82</v>
      </c>
      <c r="K236" s="12">
        <f t="shared" si="12"/>
        <v>8.3333333333333419E-3</v>
      </c>
      <c r="L236" s="12">
        <f t="shared" si="12"/>
        <v>-3.8217518340218602E-3</v>
      </c>
      <c r="M236" s="10">
        <f t="shared" si="13"/>
        <v>-3.5636581473814715E-3</v>
      </c>
      <c r="N236" s="12">
        <f t="shared" si="14"/>
        <v>1.1896991480714814E-2</v>
      </c>
      <c r="O236" s="10"/>
      <c r="P236" s="10">
        <f t="shared" si="15"/>
        <v>1.5997897740360085</v>
      </c>
    </row>
    <row r="237" spans="6:16" x14ac:dyDescent="0.25">
      <c r="F237" s="10">
        <v>-25</v>
      </c>
      <c r="G237" s="11">
        <v>42508</v>
      </c>
      <c r="H237" s="10" t="s">
        <v>0</v>
      </c>
      <c r="I237" s="12">
        <v>0.74199999999999999</v>
      </c>
      <c r="J237" s="10">
        <v>25457.54</v>
      </c>
      <c r="K237" s="12">
        <f t="shared" si="12"/>
        <v>2.2038567493112969E-2</v>
      </c>
      <c r="L237" s="12">
        <f t="shared" si="12"/>
        <v>7.7522366303406365E-4</v>
      </c>
      <c r="M237" s="10">
        <f t="shared" si="13"/>
        <v>8.875662013219422E-4</v>
      </c>
      <c r="N237" s="12">
        <f t="shared" si="14"/>
        <v>2.1151001291791028E-2</v>
      </c>
      <c r="O237" s="10"/>
      <c r="P237" s="10">
        <f t="shared" si="15"/>
        <v>2.8441775075724132</v>
      </c>
    </row>
    <row r="238" spans="6:16" x14ac:dyDescent="0.25">
      <c r="F238" s="10">
        <v>-24</v>
      </c>
      <c r="G238" s="11">
        <v>42509</v>
      </c>
      <c r="H238" s="10" t="s">
        <v>0</v>
      </c>
      <c r="I238" s="12">
        <v>0.74199999999999999</v>
      </c>
      <c r="J238" s="10">
        <v>25258</v>
      </c>
      <c r="K238" s="12">
        <f t="shared" si="12"/>
        <v>0</v>
      </c>
      <c r="L238" s="12">
        <f t="shared" si="12"/>
        <v>-7.8381493262900063E-3</v>
      </c>
      <c r="M238" s="10">
        <f t="shared" si="13"/>
        <v>-7.4527122272009033E-3</v>
      </c>
      <c r="N238" s="12">
        <f t="shared" si="14"/>
        <v>7.4527122272009033E-3</v>
      </c>
      <c r="O238" s="10"/>
      <c r="P238" s="10">
        <f t="shared" si="15"/>
        <v>1.0021670461171726</v>
      </c>
    </row>
    <row r="239" spans="6:16" x14ac:dyDescent="0.25">
      <c r="F239" s="10">
        <v>-23</v>
      </c>
      <c r="G239" s="11">
        <v>42510</v>
      </c>
      <c r="H239" s="10" t="s">
        <v>0</v>
      </c>
      <c r="I239" s="12">
        <v>0.72199999999999998</v>
      </c>
      <c r="J239" s="10">
        <v>25173.81</v>
      </c>
      <c r="K239" s="12">
        <f t="shared" si="12"/>
        <v>-2.695417789757415E-2</v>
      </c>
      <c r="L239" s="12">
        <f t="shared" si="12"/>
        <v>-3.3332013619446787E-3</v>
      </c>
      <c r="M239" s="10">
        <f t="shared" si="13"/>
        <v>-3.0905975974017679E-3</v>
      </c>
      <c r="N239" s="12">
        <f t="shared" si="14"/>
        <v>-2.3863580300172382E-2</v>
      </c>
      <c r="O239" s="10"/>
      <c r="P239" s="10">
        <f t="shared" si="15"/>
        <v>-3.2089383099910505</v>
      </c>
    </row>
    <row r="240" spans="6:16" x14ac:dyDescent="0.25">
      <c r="F240" s="10">
        <v>-22</v>
      </c>
      <c r="G240" s="11">
        <v>42513</v>
      </c>
      <c r="H240" s="10" t="s">
        <v>0</v>
      </c>
      <c r="I240" s="12">
        <v>0.73299999999999998</v>
      </c>
      <c r="J240" s="10">
        <v>25338.400000000001</v>
      </c>
      <c r="K240" s="12">
        <f t="shared" si="12"/>
        <v>1.5235457063711925E-2</v>
      </c>
      <c r="L240" s="12">
        <f t="shared" si="12"/>
        <v>6.5381442062206769E-3</v>
      </c>
      <c r="M240" s="10">
        <f t="shared" si="13"/>
        <v>6.467768283735454E-3</v>
      </c>
      <c r="N240" s="12">
        <f t="shared" si="14"/>
        <v>8.7676887799764715E-3</v>
      </c>
      <c r="O240" s="10"/>
      <c r="P240" s="10">
        <f t="shared" si="15"/>
        <v>1.1789920901325086</v>
      </c>
    </row>
    <row r="241" spans="6:16" x14ac:dyDescent="0.25">
      <c r="F241" s="10">
        <v>-21</v>
      </c>
      <c r="G241" s="11">
        <v>42514</v>
      </c>
      <c r="H241" s="10" t="s">
        <v>0</v>
      </c>
      <c r="I241" s="12">
        <v>0.73</v>
      </c>
      <c r="J241" s="10">
        <v>25409.279999999999</v>
      </c>
      <c r="K241" s="12">
        <f t="shared" si="12"/>
        <v>-4.0927694406548473E-3</v>
      </c>
      <c r="L241" s="12">
        <f t="shared" si="12"/>
        <v>2.7973352697880441E-3</v>
      </c>
      <c r="M241" s="10">
        <f t="shared" si="13"/>
        <v>2.8455649823777899E-3</v>
      </c>
      <c r="N241" s="12">
        <f t="shared" si="14"/>
        <v>-6.9383344230326376E-3</v>
      </c>
      <c r="O241" s="10"/>
      <c r="P241" s="10">
        <f t="shared" si="15"/>
        <v>-0.9329986053030882</v>
      </c>
    </row>
    <row r="242" spans="6:16" x14ac:dyDescent="0.25">
      <c r="F242" s="20">
        <v>-20</v>
      </c>
      <c r="G242" s="19">
        <v>42515</v>
      </c>
      <c r="H242" s="20" t="s">
        <v>0</v>
      </c>
      <c r="I242" s="21">
        <v>0.72799999999999998</v>
      </c>
      <c r="J242" s="20">
        <v>25200.17</v>
      </c>
      <c r="K242" s="21">
        <f t="shared" si="12"/>
        <v>-2.7397260273972629E-3</v>
      </c>
      <c r="L242" s="21">
        <f t="shared" si="12"/>
        <v>-8.229670419626238E-3</v>
      </c>
      <c r="M242" s="20">
        <f t="shared" si="13"/>
        <v>-7.8318198001704215E-3</v>
      </c>
      <c r="N242" s="21">
        <f t="shared" si="14"/>
        <v>5.0920937727731586E-3</v>
      </c>
      <c r="O242" s="20"/>
      <c r="P242" s="20">
        <f t="shared" si="15"/>
        <v>0.68473441872427732</v>
      </c>
    </row>
    <row r="243" spans="6:16" x14ac:dyDescent="0.25">
      <c r="F243" s="20">
        <v>-19</v>
      </c>
      <c r="G243" s="19">
        <v>42516</v>
      </c>
      <c r="H243" s="20" t="s">
        <v>0</v>
      </c>
      <c r="I243" s="21">
        <v>0.73099999999999998</v>
      </c>
      <c r="J243" s="20">
        <v>25226.05</v>
      </c>
      <c r="K243" s="21">
        <f t="shared" si="12"/>
        <v>4.1208791208791245E-3</v>
      </c>
      <c r="L243" s="21">
        <f t="shared" si="12"/>
        <v>1.0269771989633808E-3</v>
      </c>
      <c r="M243" s="20">
        <f t="shared" si="13"/>
        <v>1.1313376701319105E-3</v>
      </c>
      <c r="N243" s="21">
        <f t="shared" si="14"/>
        <v>2.9895414507472139E-3</v>
      </c>
      <c r="O243" s="21">
        <f>N243</f>
        <v>2.9895414507472139E-3</v>
      </c>
      <c r="P243" s="20">
        <f t="shared" si="15"/>
        <v>0.40200397299728152</v>
      </c>
    </row>
    <row r="244" spans="6:16" x14ac:dyDescent="0.25">
      <c r="F244" s="20">
        <v>-18</v>
      </c>
      <c r="G244" s="19">
        <v>42517</v>
      </c>
      <c r="H244" s="20" t="s">
        <v>0</v>
      </c>
      <c r="I244" s="21">
        <v>0.72099999999999997</v>
      </c>
      <c r="J244" s="20">
        <v>25172.73</v>
      </c>
      <c r="K244" s="21">
        <f t="shared" si="12"/>
        <v>-1.3679890560875525E-2</v>
      </c>
      <c r="L244" s="21">
        <f t="shared" si="12"/>
        <v>-2.1136880328073444E-3</v>
      </c>
      <c r="M244" s="20">
        <f t="shared" si="13"/>
        <v>-1.9097500101781751E-3</v>
      </c>
      <c r="N244" s="21">
        <f t="shared" si="14"/>
        <v>-1.1770140550697351E-2</v>
      </c>
      <c r="O244" s="21">
        <f t="shared" ref="O244:O279" si="16">N244</f>
        <v>-1.1770140550697351E-2</v>
      </c>
      <c r="P244" s="20">
        <f t="shared" si="15"/>
        <v>-1.5827321152995242</v>
      </c>
    </row>
    <row r="245" spans="6:16" x14ac:dyDescent="0.25">
      <c r="F245" s="20">
        <v>-17</v>
      </c>
      <c r="G245" s="19">
        <v>42520</v>
      </c>
      <c r="H245" s="20" t="s">
        <v>0</v>
      </c>
      <c r="I245" s="21">
        <v>0.73</v>
      </c>
      <c r="J245" s="20">
        <v>25553.62</v>
      </c>
      <c r="K245" s="21">
        <f t="shared" si="12"/>
        <v>1.2482662968099873E-2</v>
      </c>
      <c r="L245" s="21">
        <f t="shared" si="12"/>
        <v>1.5131056504399778E-2</v>
      </c>
      <c r="M245" s="20">
        <f t="shared" si="13"/>
        <v>1.4788234745308701E-2</v>
      </c>
      <c r="N245" s="21">
        <f t="shared" si="14"/>
        <v>-2.3055717772088279E-3</v>
      </c>
      <c r="O245" s="21">
        <f t="shared" si="16"/>
        <v>-2.3055717772088279E-3</v>
      </c>
      <c r="P245" s="20">
        <f t="shared" si="15"/>
        <v>-0.31003049455517434</v>
      </c>
    </row>
    <row r="246" spans="6:16" x14ac:dyDescent="0.25">
      <c r="F246" s="20">
        <v>-16</v>
      </c>
      <c r="G246" s="19">
        <v>42521</v>
      </c>
      <c r="H246" s="20" t="s">
        <v>0</v>
      </c>
      <c r="I246" s="21">
        <v>0.73599999999999999</v>
      </c>
      <c r="J246" s="20">
        <v>25986.69</v>
      </c>
      <c r="K246" s="21">
        <f t="shared" si="12"/>
        <v>8.2191780821917887E-3</v>
      </c>
      <c r="L246" s="21">
        <f t="shared" si="12"/>
        <v>1.6947500980291626E-2</v>
      </c>
      <c r="M246" s="20">
        <f t="shared" si="13"/>
        <v>1.6547087252644404E-2</v>
      </c>
      <c r="N246" s="21">
        <f t="shared" si="14"/>
        <v>-8.3279091704526152E-3</v>
      </c>
      <c r="O246" s="21">
        <f t="shared" si="16"/>
        <v>-8.3279091704526152E-3</v>
      </c>
      <c r="P246" s="20">
        <f t="shared" si="15"/>
        <v>-1.1198548768894558</v>
      </c>
    </row>
    <row r="247" spans="6:16" x14ac:dyDescent="0.25">
      <c r="F247" s="20">
        <v>-15</v>
      </c>
      <c r="G247" s="19">
        <v>42522</v>
      </c>
      <c r="H247" s="20" t="s">
        <v>0</v>
      </c>
      <c r="I247" s="21">
        <v>0.74</v>
      </c>
      <c r="J247" s="20">
        <v>26049.33</v>
      </c>
      <c r="K247" s="21">
        <f t="shared" si="12"/>
        <v>5.4347826086956572E-3</v>
      </c>
      <c r="L247" s="21">
        <f t="shared" si="12"/>
        <v>2.4104647417583025E-3</v>
      </c>
      <c r="M247" s="20">
        <f t="shared" si="13"/>
        <v>2.4709605244544021E-3</v>
      </c>
      <c r="N247" s="21">
        <f t="shared" si="14"/>
        <v>2.9638220842412551E-3</v>
      </c>
      <c r="O247" s="21">
        <f t="shared" si="16"/>
        <v>2.9638220842412551E-3</v>
      </c>
      <c r="P247" s="20">
        <f t="shared" si="15"/>
        <v>0.39854548690879316</v>
      </c>
    </row>
    <row r="248" spans="6:16" x14ac:dyDescent="0.25">
      <c r="F248" s="20">
        <v>-14</v>
      </c>
      <c r="G248" s="19">
        <v>42523</v>
      </c>
      <c r="H248" s="20" t="s">
        <v>0</v>
      </c>
      <c r="I248" s="21">
        <v>0.75700000000000001</v>
      </c>
      <c r="J248" s="20">
        <v>26337.16</v>
      </c>
      <c r="K248" s="21">
        <f t="shared" si="12"/>
        <v>2.2972972972972995E-2</v>
      </c>
      <c r="L248" s="21">
        <f t="shared" si="12"/>
        <v>1.1049420464940868E-2</v>
      </c>
      <c r="M248" s="20">
        <f t="shared" si="13"/>
        <v>1.0836010563774447E-2</v>
      </c>
      <c r="N248" s="21">
        <f t="shared" si="14"/>
        <v>1.2136962409198548E-2</v>
      </c>
      <c r="O248" s="21">
        <f t="shared" si="16"/>
        <v>1.2136962409198548E-2</v>
      </c>
      <c r="P248" s="20">
        <f t="shared" si="15"/>
        <v>1.6320586916087003</v>
      </c>
    </row>
    <row r="249" spans="6:16" x14ac:dyDescent="0.25">
      <c r="F249" s="20">
        <v>-13</v>
      </c>
      <c r="G249" s="19">
        <v>42524</v>
      </c>
      <c r="H249" s="20" t="s">
        <v>0</v>
      </c>
      <c r="I249" s="21">
        <v>0.72699999999999998</v>
      </c>
      <c r="J249" s="20">
        <v>26140.48</v>
      </c>
      <c r="K249" s="21">
        <f t="shared" si="12"/>
        <v>-3.9630118890356704E-2</v>
      </c>
      <c r="L249" s="21">
        <f t="shared" si="12"/>
        <v>-7.4677755688160865E-3</v>
      </c>
      <c r="M249" s="20">
        <f t="shared" si="13"/>
        <v>-7.09408149522408E-3</v>
      </c>
      <c r="N249" s="21">
        <f t="shared" si="14"/>
        <v>-3.2536037395132625E-2</v>
      </c>
      <c r="O249" s="21">
        <f t="shared" si="16"/>
        <v>-3.2536037395132625E-2</v>
      </c>
      <c r="P249" s="20">
        <f t="shared" si="15"/>
        <v>-4.3751245847962013</v>
      </c>
    </row>
    <row r="250" spans="6:16" x14ac:dyDescent="0.25">
      <c r="F250" s="20">
        <v>-12</v>
      </c>
      <c r="G250" s="19">
        <v>42527</v>
      </c>
      <c r="H250" s="20" t="s">
        <v>0</v>
      </c>
      <c r="I250" s="21">
        <v>0.72799999999999998</v>
      </c>
      <c r="J250" s="20">
        <v>26204.17</v>
      </c>
      <c r="K250" s="21">
        <f t="shared" si="12"/>
        <v>1.3755158184319133E-3</v>
      </c>
      <c r="L250" s="21">
        <f t="shared" si="12"/>
        <v>2.4364510521611956E-3</v>
      </c>
      <c r="M250" s="20">
        <f t="shared" si="13"/>
        <v>2.4961229160469617E-3</v>
      </c>
      <c r="N250" s="21">
        <f t="shared" si="14"/>
        <v>-1.1206070976150484E-3</v>
      </c>
      <c r="O250" s="21">
        <f t="shared" si="16"/>
        <v>-1.1206070976150484E-3</v>
      </c>
      <c r="P250" s="20">
        <f t="shared" si="15"/>
        <v>-0.15068816165690083</v>
      </c>
    </row>
    <row r="251" spans="6:16" x14ac:dyDescent="0.25">
      <c r="F251" s="20">
        <v>-11</v>
      </c>
      <c r="G251" s="19">
        <v>42528</v>
      </c>
      <c r="H251" s="20" t="s">
        <v>0</v>
      </c>
      <c r="I251" s="21">
        <v>0.72599999999999998</v>
      </c>
      <c r="J251" s="20">
        <v>26227.16</v>
      </c>
      <c r="K251" s="21">
        <f t="shared" si="12"/>
        <v>-2.7472527472527496E-3</v>
      </c>
      <c r="L251" s="21">
        <f t="shared" si="12"/>
        <v>8.7734127812487872E-4</v>
      </c>
      <c r="M251" s="20">
        <f t="shared" si="13"/>
        <v>9.8644608767653984E-4</v>
      </c>
      <c r="N251" s="21">
        <f t="shared" si="14"/>
        <v>-3.7336988349292895E-3</v>
      </c>
      <c r="O251" s="21">
        <f t="shared" si="16"/>
        <v>-3.7336988349292895E-3</v>
      </c>
      <c r="P251" s="20">
        <f t="shared" si="15"/>
        <v>-0.5020708996163078</v>
      </c>
    </row>
    <row r="252" spans="6:16" x14ac:dyDescent="0.25">
      <c r="F252" s="7">
        <v>-10</v>
      </c>
      <c r="G252" s="8">
        <v>42529</v>
      </c>
      <c r="H252" s="7" t="s">
        <v>0</v>
      </c>
      <c r="I252" s="9">
        <v>0.73299999999999998</v>
      </c>
      <c r="J252" s="7">
        <v>26291.919999999998</v>
      </c>
      <c r="K252" s="9">
        <f t="shared" si="12"/>
        <v>9.6418732782369235E-3</v>
      </c>
      <c r="L252" s="9">
        <f t="shared" si="12"/>
        <v>2.4691960547767429E-3</v>
      </c>
      <c r="M252" s="7">
        <f t="shared" si="13"/>
        <v>2.5278297095754519E-3</v>
      </c>
      <c r="N252" s="9">
        <f t="shared" si="14"/>
        <v>7.1140435686614717E-3</v>
      </c>
      <c r="O252" s="57">
        <f t="shared" si="16"/>
        <v>7.1140435686614717E-3</v>
      </c>
      <c r="P252" s="7">
        <f t="shared" si="15"/>
        <v>0.95662623375329559</v>
      </c>
    </row>
    <row r="253" spans="6:16" x14ac:dyDescent="0.25">
      <c r="F253" s="7">
        <v>-9</v>
      </c>
      <c r="G253" s="8">
        <v>42530</v>
      </c>
      <c r="H253" s="7" t="s">
        <v>0</v>
      </c>
      <c r="I253" s="9">
        <v>0.72</v>
      </c>
      <c r="J253" s="7">
        <v>26002.04</v>
      </c>
      <c r="K253" s="9">
        <f t="shared" si="12"/>
        <v>-1.7735334242837669E-2</v>
      </c>
      <c r="L253" s="9">
        <f t="shared" si="12"/>
        <v>-1.102544051556514E-2</v>
      </c>
      <c r="M253" s="7">
        <f t="shared" si="13"/>
        <v>-1.0538947548053809E-2</v>
      </c>
      <c r="N253" s="9">
        <f t="shared" si="14"/>
        <v>-7.1963866947838597E-3</v>
      </c>
      <c r="O253" s="57">
        <f t="shared" si="16"/>
        <v>-7.1963866947838597E-3</v>
      </c>
      <c r="P253" s="7">
        <f t="shared" si="15"/>
        <v>-0.96769892312575523</v>
      </c>
    </row>
    <row r="254" spans="6:16" x14ac:dyDescent="0.25">
      <c r="F254" s="7">
        <v>-8</v>
      </c>
      <c r="G254" s="8">
        <v>42531</v>
      </c>
      <c r="H254" s="7" t="s">
        <v>0</v>
      </c>
      <c r="I254" s="9">
        <v>0.71</v>
      </c>
      <c r="J254" s="7">
        <v>25657.919999999998</v>
      </c>
      <c r="K254" s="9">
        <f t="shared" si="12"/>
        <v>-1.3888888888888902E-2</v>
      </c>
      <c r="L254" s="9">
        <f t="shared" si="12"/>
        <v>-1.3234346228219116E-2</v>
      </c>
      <c r="M254" s="7">
        <f t="shared" si="13"/>
        <v>-1.267781796371133E-2</v>
      </c>
      <c r="N254" s="9">
        <f t="shared" si="14"/>
        <v>-1.2110709251775716E-3</v>
      </c>
      <c r="O254" s="57">
        <f t="shared" si="16"/>
        <v>-1.2110709251775716E-3</v>
      </c>
      <c r="P254" s="7">
        <f t="shared" si="15"/>
        <v>-0.16285284265959629</v>
      </c>
    </row>
    <row r="255" spans="6:16" x14ac:dyDescent="0.25">
      <c r="F255" s="7">
        <v>-7</v>
      </c>
      <c r="G255" s="8">
        <v>42534</v>
      </c>
      <c r="H255" s="7" t="s">
        <v>0</v>
      </c>
      <c r="I255" s="9">
        <v>0.70499999999999996</v>
      </c>
      <c r="J255" s="7">
        <v>25552.84</v>
      </c>
      <c r="K255" s="9">
        <f t="shared" si="12"/>
        <v>-7.0422535211267668E-3</v>
      </c>
      <c r="L255" s="9">
        <f t="shared" si="12"/>
        <v>-4.0954216086104452E-3</v>
      </c>
      <c r="M255" s="7">
        <f t="shared" si="13"/>
        <v>-3.8286509812421351E-3</v>
      </c>
      <c r="N255" s="9">
        <f t="shared" si="14"/>
        <v>-3.2136025398846317E-3</v>
      </c>
      <c r="O255" s="57">
        <f t="shared" si="16"/>
        <v>-3.2136025398846317E-3</v>
      </c>
      <c r="P255" s="7">
        <f t="shared" si="15"/>
        <v>-0.43213349269496854</v>
      </c>
    </row>
    <row r="256" spans="6:16" x14ac:dyDescent="0.25">
      <c r="F256" s="7">
        <v>-6</v>
      </c>
      <c r="G256" s="8">
        <v>42535</v>
      </c>
      <c r="H256" s="7" t="s">
        <v>0</v>
      </c>
      <c r="I256" s="9">
        <v>0.71499999999999997</v>
      </c>
      <c r="J256" s="7">
        <v>25515.759999999998</v>
      </c>
      <c r="K256" s="9">
        <f t="shared" si="12"/>
        <v>1.4184397163120581E-2</v>
      </c>
      <c r="L256" s="9">
        <f t="shared" si="12"/>
        <v>-1.4511107180259315E-3</v>
      </c>
      <c r="M256" s="7">
        <f t="shared" si="13"/>
        <v>-1.2681802914919688E-3</v>
      </c>
      <c r="N256" s="9">
        <f t="shared" si="14"/>
        <v>1.5452577454612549E-2</v>
      </c>
      <c r="O256" s="57">
        <f t="shared" si="16"/>
        <v>1.5452577454612549E-2</v>
      </c>
      <c r="P256" s="7">
        <f t="shared" si="15"/>
        <v>2.0779098173232624</v>
      </c>
    </row>
    <row r="257" spans="6:17" x14ac:dyDescent="0.25">
      <c r="F257" s="7">
        <v>-5</v>
      </c>
      <c r="G257" s="8">
        <v>42536</v>
      </c>
      <c r="H257" s="7" t="s">
        <v>0</v>
      </c>
      <c r="I257" s="9">
        <v>0.71099999999999997</v>
      </c>
      <c r="J257" s="7">
        <v>25727.82</v>
      </c>
      <c r="K257" s="9">
        <f t="shared" si="12"/>
        <v>-5.5944055944055996E-3</v>
      </c>
      <c r="L257" s="9">
        <f t="shared" si="12"/>
        <v>8.3109419433323294E-3</v>
      </c>
      <c r="M257" s="7">
        <f t="shared" si="13"/>
        <v>8.1843579105045049E-3</v>
      </c>
      <c r="N257" s="9">
        <f t="shared" si="14"/>
        <v>-1.3778763504910104E-2</v>
      </c>
      <c r="O257" s="57">
        <f t="shared" si="16"/>
        <v>-1.3778763504910104E-2</v>
      </c>
      <c r="P257" s="7">
        <f t="shared" si="15"/>
        <v>-1.8528318684390037</v>
      </c>
    </row>
    <row r="258" spans="6:17" x14ac:dyDescent="0.25">
      <c r="F258" s="7">
        <v>-4</v>
      </c>
      <c r="G258" s="8">
        <v>42537</v>
      </c>
      <c r="H258" s="7" t="s">
        <v>0</v>
      </c>
      <c r="I258" s="9">
        <v>0.70199999999999996</v>
      </c>
      <c r="J258" s="7">
        <v>25520.080000000002</v>
      </c>
      <c r="K258" s="9">
        <f t="shared" si="12"/>
        <v>-1.2658227848101278E-2</v>
      </c>
      <c r="L258" s="9">
        <f t="shared" si="12"/>
        <v>-8.0745278846011039E-3</v>
      </c>
      <c r="M258" s="7">
        <f t="shared" si="13"/>
        <v>-7.6815961955708934E-3</v>
      </c>
      <c r="N258" s="9">
        <f t="shared" si="14"/>
        <v>-4.9766316525303844E-3</v>
      </c>
      <c r="O258" s="57">
        <f t="shared" si="16"/>
        <v>-4.9766316525303844E-3</v>
      </c>
      <c r="P258" s="7">
        <f t="shared" si="15"/>
        <v>-0.66920821451102463</v>
      </c>
    </row>
    <row r="259" spans="6:17" x14ac:dyDescent="0.25">
      <c r="F259" s="7">
        <v>-3</v>
      </c>
      <c r="G259" s="8">
        <v>42538</v>
      </c>
      <c r="H259" s="7" t="s">
        <v>0</v>
      </c>
      <c r="I259" s="9">
        <v>0.70099999999999996</v>
      </c>
      <c r="J259" s="7">
        <v>25624.9</v>
      </c>
      <c r="K259" s="9">
        <f t="shared" si="12"/>
        <v>-1.4245014245014259E-3</v>
      </c>
      <c r="L259" s="9">
        <f t="shared" si="12"/>
        <v>4.1073538954423221E-3</v>
      </c>
      <c r="M259" s="7">
        <f t="shared" si="13"/>
        <v>4.1140483161484004E-3</v>
      </c>
      <c r="N259" s="9">
        <f t="shared" si="14"/>
        <v>-5.5385497406498264E-3</v>
      </c>
      <c r="O259" s="57">
        <f t="shared" si="16"/>
        <v>-5.5385497406498264E-3</v>
      </c>
      <c r="P259" s="7">
        <f t="shared" si="15"/>
        <v>-0.74476940262119173</v>
      </c>
    </row>
    <row r="260" spans="6:17" x14ac:dyDescent="0.25">
      <c r="F260" s="7">
        <v>-2</v>
      </c>
      <c r="G260" s="8">
        <v>42542</v>
      </c>
      <c r="H260" s="7" t="s">
        <v>0</v>
      </c>
      <c r="I260" s="9">
        <v>0.7</v>
      </c>
      <c r="J260" s="7">
        <v>25904.03</v>
      </c>
      <c r="K260" s="9">
        <f t="shared" ref="K260:L279" si="17">(I260-I259)/I259</f>
        <v>-1.4265335235378045E-3</v>
      </c>
      <c r="L260" s="9">
        <f t="shared" si="17"/>
        <v>1.0892920557738659E-2</v>
      </c>
      <c r="M260" s="7">
        <f t="shared" si="13"/>
        <v>1.0684472623675695E-2</v>
      </c>
      <c r="N260" s="9">
        <f t="shared" si="14"/>
        <v>-1.2111006147213499E-2</v>
      </c>
      <c r="O260" s="57">
        <f t="shared" si="16"/>
        <v>-1.2111006147213499E-2</v>
      </c>
      <c r="P260" s="7">
        <f t="shared" si="15"/>
        <v>-1.628568350158663</v>
      </c>
    </row>
    <row r="261" spans="6:17" x14ac:dyDescent="0.25">
      <c r="F261" s="7">
        <v>-1</v>
      </c>
      <c r="G261" s="8">
        <v>42543</v>
      </c>
      <c r="H261" s="7" t="s">
        <v>0</v>
      </c>
      <c r="I261" s="9">
        <v>0.70499999999999996</v>
      </c>
      <c r="J261" s="7">
        <v>26080.77</v>
      </c>
      <c r="K261" s="9">
        <f t="shared" si="17"/>
        <v>7.1428571428571496E-3</v>
      </c>
      <c r="L261" s="9">
        <f t="shared" si="17"/>
        <v>6.8228765948773846E-3</v>
      </c>
      <c r="M261" s="7">
        <f t="shared" si="13"/>
        <v>6.7434729817624321E-3</v>
      </c>
      <c r="N261" s="9">
        <f t="shared" si="14"/>
        <v>3.9938416109471745E-4</v>
      </c>
      <c r="O261" s="57">
        <f t="shared" si="16"/>
        <v>3.9938416109471745E-4</v>
      </c>
      <c r="P261" s="7">
        <f t="shared" si="15"/>
        <v>5.3705232778135069E-2</v>
      </c>
    </row>
    <row r="262" spans="6:17" x14ac:dyDescent="0.25">
      <c r="F262" s="4">
        <v>0</v>
      </c>
      <c r="G262" s="3">
        <v>42544</v>
      </c>
      <c r="H262" s="4" t="s">
        <v>0</v>
      </c>
      <c r="I262" s="5">
        <v>0.70299999999999996</v>
      </c>
      <c r="J262" s="4">
        <v>26066.39</v>
      </c>
      <c r="K262" s="5">
        <f t="shared" si="17"/>
        <v>-2.8368794326241163E-3</v>
      </c>
      <c r="L262" s="5">
        <f t="shared" si="17"/>
        <v>-5.5136408932715628E-4</v>
      </c>
      <c r="M262" s="4">
        <f t="shared" si="13"/>
        <v>-3.9696092043098904E-4</v>
      </c>
      <c r="N262" s="5">
        <f t="shared" si="14"/>
        <v>-2.4399185121931274E-3</v>
      </c>
      <c r="O262" s="58">
        <f t="shared" si="16"/>
        <v>-2.4399185121931274E-3</v>
      </c>
      <c r="P262" s="4">
        <f t="shared" si="15"/>
        <v>-0.32809611502329072</v>
      </c>
      <c r="Q262" s="36" t="s">
        <v>17</v>
      </c>
    </row>
    <row r="263" spans="6:17" x14ac:dyDescent="0.25">
      <c r="F263" s="7">
        <v>1</v>
      </c>
      <c r="G263" s="8">
        <v>42545</v>
      </c>
      <c r="H263" s="7" t="s">
        <v>0</v>
      </c>
      <c r="I263" s="9">
        <v>0.67800000000000005</v>
      </c>
      <c r="J263" s="7">
        <v>25286.77</v>
      </c>
      <c r="K263" s="9">
        <f t="shared" si="17"/>
        <v>-3.5561877667140702E-2</v>
      </c>
      <c r="L263" s="9">
        <f t="shared" si="17"/>
        <v>-2.9909013100778398E-2</v>
      </c>
      <c r="M263" s="7">
        <f t="shared" si="13"/>
        <v>-2.8823799867941421E-2</v>
      </c>
      <c r="N263" s="9">
        <f t="shared" si="14"/>
        <v>-6.7380777991992817E-3</v>
      </c>
      <c r="O263" s="57">
        <f t="shared" si="16"/>
        <v>-6.7380777991992817E-3</v>
      </c>
      <c r="P263" s="7">
        <f t="shared" si="15"/>
        <v>-0.90607007471525847</v>
      </c>
      <c r="Q263" s="36"/>
    </row>
    <row r="264" spans="6:17" x14ac:dyDescent="0.25">
      <c r="F264" s="7">
        <v>2</v>
      </c>
      <c r="G264" s="8">
        <v>42548</v>
      </c>
      <c r="H264" s="7" t="s">
        <v>0</v>
      </c>
      <c r="I264" s="9">
        <v>0.68</v>
      </c>
      <c r="J264" s="7">
        <v>25275.71</v>
      </c>
      <c r="K264" s="9">
        <f t="shared" si="17"/>
        <v>2.9498525073746338E-3</v>
      </c>
      <c r="L264" s="9">
        <f t="shared" si="17"/>
        <v>-4.3738286859101855E-4</v>
      </c>
      <c r="M264" s="7">
        <f t="shared" si="13"/>
        <v>-2.8659357447481318E-4</v>
      </c>
      <c r="N264" s="9">
        <f t="shared" si="14"/>
        <v>3.236446081849447E-3</v>
      </c>
      <c r="O264" s="57">
        <f t="shared" si="16"/>
        <v>3.236446081849447E-3</v>
      </c>
      <c r="P264" s="4">
        <f t="shared" si="15"/>
        <v>0.4352052663360032</v>
      </c>
      <c r="Q264" s="39" t="s">
        <v>18</v>
      </c>
    </row>
    <row r="265" spans="6:17" x14ac:dyDescent="0.25">
      <c r="F265" s="7">
        <v>3</v>
      </c>
      <c r="G265" s="8">
        <v>42549</v>
      </c>
      <c r="H265" s="7" t="s">
        <v>0</v>
      </c>
      <c r="I265" s="9">
        <v>0.71</v>
      </c>
      <c r="J265" s="7">
        <v>26142.54</v>
      </c>
      <c r="K265" s="9">
        <f t="shared" si="17"/>
        <v>4.41176470588234E-2</v>
      </c>
      <c r="L265" s="9">
        <f t="shared" si="17"/>
        <v>3.4294981229014011E-2</v>
      </c>
      <c r="M265" s="7">
        <f t="shared" si="13"/>
        <v>3.3344550393619957E-2</v>
      </c>
      <c r="N265" s="9">
        <f t="shared" si="14"/>
        <v>1.0773096665203444E-2</v>
      </c>
      <c r="O265" s="57">
        <f t="shared" si="16"/>
        <v>1.0773096665203444E-2</v>
      </c>
      <c r="P265" s="7">
        <f t="shared" si="15"/>
        <v>1.4486595125861494</v>
      </c>
      <c r="Q265" s="39"/>
    </row>
    <row r="266" spans="6:17" x14ac:dyDescent="0.25">
      <c r="F266" s="7">
        <v>4</v>
      </c>
      <c r="G266" s="8">
        <v>42550</v>
      </c>
      <c r="H266" s="7" t="s">
        <v>0</v>
      </c>
      <c r="I266" s="9">
        <v>0.71699999999999997</v>
      </c>
      <c r="J266" s="7">
        <v>26469.52</v>
      </c>
      <c r="K266" s="9">
        <f t="shared" si="17"/>
        <v>9.8591549295774742E-3</v>
      </c>
      <c r="L266" s="9">
        <f t="shared" si="17"/>
        <v>1.2507583425328967E-2</v>
      </c>
      <c r="M266" s="7">
        <f t="shared" si="13"/>
        <v>1.2247941185944132E-2</v>
      </c>
      <c r="N266" s="9">
        <f t="shared" si="14"/>
        <v>-2.3887862563666575E-3</v>
      </c>
      <c r="O266" s="57">
        <f t="shared" si="16"/>
        <v>-2.3887862563666575E-3</v>
      </c>
      <c r="P266" s="7">
        <f t="shared" si="15"/>
        <v>-0.3212203548676934</v>
      </c>
    </row>
    <row r="267" spans="6:17" x14ac:dyDescent="0.25">
      <c r="F267" s="7">
        <v>5</v>
      </c>
      <c r="G267" s="8">
        <v>42551</v>
      </c>
      <c r="H267" s="7" t="s">
        <v>0</v>
      </c>
      <c r="I267" s="9">
        <v>0.72599999999999998</v>
      </c>
      <c r="J267" s="7">
        <v>26639.03</v>
      </c>
      <c r="K267" s="9">
        <f t="shared" si="17"/>
        <v>1.2552301255230137E-2</v>
      </c>
      <c r="L267" s="9">
        <f t="shared" si="17"/>
        <v>6.4039695468598749E-3</v>
      </c>
      <c r="M267" s="7">
        <f t="shared" si="13"/>
        <v>6.3378477498739439E-3</v>
      </c>
      <c r="N267" s="9">
        <f t="shared" si="14"/>
        <v>6.2144535053561935E-3</v>
      </c>
      <c r="O267" s="57">
        <f t="shared" si="16"/>
        <v>6.2144535053561935E-3</v>
      </c>
      <c r="P267" s="7">
        <f t="shared" si="15"/>
        <v>0.83565825740120026</v>
      </c>
    </row>
    <row r="268" spans="6:17" x14ac:dyDescent="0.25">
      <c r="F268" s="7">
        <v>6</v>
      </c>
      <c r="G268" s="8">
        <v>42552</v>
      </c>
      <c r="H268" s="7" t="s">
        <v>0</v>
      </c>
      <c r="I268" s="9">
        <v>0.72499999999999998</v>
      </c>
      <c r="J268" s="7">
        <v>26614.62</v>
      </c>
      <c r="K268" s="9">
        <f t="shared" si="17"/>
        <v>-1.3774104683195606E-3</v>
      </c>
      <c r="L268" s="9">
        <f t="shared" si="17"/>
        <v>-9.1632465596532063E-4</v>
      </c>
      <c r="M268" s="7">
        <f t="shared" si="13"/>
        <v>-7.5035009154508271E-4</v>
      </c>
      <c r="N268" s="9">
        <f t="shared" si="14"/>
        <v>-6.2706037677447786E-4</v>
      </c>
      <c r="O268" s="57">
        <f t="shared" si="16"/>
        <v>-6.2706037677447786E-4</v>
      </c>
      <c r="P268" s="7">
        <f t="shared" si="15"/>
        <v>-8.4320878946002459E-2</v>
      </c>
    </row>
    <row r="269" spans="6:17" x14ac:dyDescent="0.25">
      <c r="F269" s="7">
        <v>7</v>
      </c>
      <c r="G269" s="8">
        <v>42555</v>
      </c>
      <c r="H269" s="7" t="s">
        <v>0</v>
      </c>
      <c r="I269" s="9">
        <v>0.73799999999999999</v>
      </c>
      <c r="J269" s="7">
        <v>27105.51</v>
      </c>
      <c r="K269" s="9">
        <f t="shared" si="17"/>
        <v>1.7931034482758637E-2</v>
      </c>
      <c r="L269" s="9">
        <f t="shared" si="17"/>
        <v>1.8444373806576965E-2</v>
      </c>
      <c r="M269" s="7">
        <f t="shared" si="13"/>
        <v>1.799650041039149E-2</v>
      </c>
      <c r="N269" s="9">
        <f t="shared" si="14"/>
        <v>-6.5465927632853138E-5</v>
      </c>
      <c r="O269" s="57">
        <f t="shared" si="16"/>
        <v>-6.5465927632853138E-5</v>
      </c>
      <c r="P269" s="7">
        <f t="shared" si="15"/>
        <v>-8.8032106053527372E-3</v>
      </c>
    </row>
    <row r="270" spans="6:17" x14ac:dyDescent="0.25">
      <c r="F270" s="7">
        <v>8</v>
      </c>
      <c r="G270" s="8">
        <v>42556</v>
      </c>
      <c r="H270" s="7" t="s">
        <v>0</v>
      </c>
      <c r="I270" s="9">
        <v>0.76</v>
      </c>
      <c r="J270" s="7">
        <v>27297.27</v>
      </c>
      <c r="K270" s="9">
        <f t="shared" si="17"/>
        <v>2.9810298102981057E-2</v>
      </c>
      <c r="L270" s="9">
        <f t="shared" si="17"/>
        <v>7.0745763499746751E-3</v>
      </c>
      <c r="M270" s="7">
        <f t="shared" ref="M270:M279" si="18">$G$4+$G$5*L270</f>
        <v>6.9871923749089205E-3</v>
      </c>
      <c r="N270" s="9">
        <f t="shared" ref="N270:N279" si="19">K270-M270</f>
        <v>2.2823105728072137E-2</v>
      </c>
      <c r="O270" s="57">
        <f t="shared" si="16"/>
        <v>2.2823105728072137E-2</v>
      </c>
      <c r="P270" s="7">
        <f t="shared" ref="P270:P279" si="20">N270/$G$7</f>
        <v>3.0690255779958475</v>
      </c>
    </row>
    <row r="271" spans="6:17" x14ac:dyDescent="0.25">
      <c r="F271" s="7">
        <v>9</v>
      </c>
      <c r="G271" s="8">
        <v>42557</v>
      </c>
      <c r="H271" s="7" t="s">
        <v>0</v>
      </c>
      <c r="I271" s="9">
        <v>0.752</v>
      </c>
      <c r="J271" s="7">
        <v>27096.51</v>
      </c>
      <c r="K271" s="9">
        <f t="shared" si="17"/>
        <v>-1.0526315789473693E-2</v>
      </c>
      <c r="L271" s="9">
        <f t="shared" si="17"/>
        <v>-7.3545816120074289E-3</v>
      </c>
      <c r="M271" s="7">
        <f t="shared" si="18"/>
        <v>-6.9844764523006482E-3</v>
      </c>
      <c r="N271" s="9">
        <f t="shared" si="19"/>
        <v>-3.5418393371730444E-3</v>
      </c>
      <c r="O271" s="57">
        <f t="shared" si="16"/>
        <v>-3.5418393371730444E-3</v>
      </c>
      <c r="P271" s="7">
        <f t="shared" si="20"/>
        <v>-0.47627153151054163</v>
      </c>
    </row>
    <row r="272" spans="6:17" x14ac:dyDescent="0.25">
      <c r="F272" s="7">
        <v>10</v>
      </c>
      <c r="G272" s="8">
        <v>42558</v>
      </c>
      <c r="H272" s="7" t="s">
        <v>0</v>
      </c>
      <c r="I272" s="9">
        <v>0.749</v>
      </c>
      <c r="J272" s="7">
        <v>27268.52</v>
      </c>
      <c r="K272" s="9">
        <f t="shared" si="17"/>
        <v>-3.9893617021276627E-3</v>
      </c>
      <c r="L272" s="9">
        <f t="shared" si="17"/>
        <v>6.3480499887255612E-3</v>
      </c>
      <c r="M272" s="7">
        <f t="shared" si="18"/>
        <v>6.283701170477207E-3</v>
      </c>
      <c r="N272" s="9">
        <f t="shared" si="19"/>
        <v>-1.027306287260487E-2</v>
      </c>
      <c r="O272" s="9">
        <f t="shared" si="16"/>
        <v>-1.027306287260487E-2</v>
      </c>
      <c r="P272" s="7">
        <f t="shared" si="20"/>
        <v>-1.3814199126109483</v>
      </c>
    </row>
    <row r="273" spans="6:16" x14ac:dyDescent="0.25">
      <c r="F273" s="10">
        <v>11</v>
      </c>
      <c r="G273" s="11">
        <v>42559</v>
      </c>
      <c r="H273" s="10" t="s">
        <v>0</v>
      </c>
      <c r="I273" s="12">
        <v>0.745</v>
      </c>
      <c r="J273" s="10">
        <v>27375.16</v>
      </c>
      <c r="K273" s="12">
        <f t="shared" si="17"/>
        <v>-5.3404539385847848E-3</v>
      </c>
      <c r="L273" s="12">
        <f t="shared" si="17"/>
        <v>3.9107366296373776E-3</v>
      </c>
      <c r="M273" s="10">
        <f t="shared" si="18"/>
        <v>3.9236649735600038E-3</v>
      </c>
      <c r="N273" s="12">
        <f t="shared" si="19"/>
        <v>-9.2641189121447885E-3</v>
      </c>
      <c r="O273" s="12">
        <f t="shared" si="16"/>
        <v>-9.2641189121447885E-3</v>
      </c>
      <c r="P273" s="10">
        <f t="shared" si="20"/>
        <v>-1.2457471054869032</v>
      </c>
    </row>
    <row r="274" spans="6:16" x14ac:dyDescent="0.25">
      <c r="F274" s="10">
        <v>12</v>
      </c>
      <c r="G274" s="11">
        <v>42562</v>
      </c>
      <c r="H274" s="10" t="s">
        <v>0</v>
      </c>
      <c r="I274" s="12">
        <v>0.753</v>
      </c>
      <c r="J274" s="10">
        <v>27959.7</v>
      </c>
      <c r="K274" s="12">
        <f t="shared" si="17"/>
        <v>1.0738255033557057E-2</v>
      </c>
      <c r="L274" s="12">
        <f t="shared" si="17"/>
        <v>2.1352934558190741E-2</v>
      </c>
      <c r="M274" s="10">
        <f t="shared" si="18"/>
        <v>2.0812842687081428E-2</v>
      </c>
      <c r="N274" s="12">
        <f t="shared" si="19"/>
        <v>-1.0074587653524371E-2</v>
      </c>
      <c r="O274" s="12">
        <f t="shared" si="16"/>
        <v>-1.0074587653524371E-2</v>
      </c>
      <c r="P274" s="10">
        <f t="shared" si="20"/>
        <v>-1.3547309277193276</v>
      </c>
    </row>
    <row r="275" spans="6:16" x14ac:dyDescent="0.25">
      <c r="F275" s="10">
        <v>13</v>
      </c>
      <c r="G275" s="11">
        <v>42563</v>
      </c>
      <c r="H275" s="10" t="s">
        <v>0</v>
      </c>
      <c r="I275" s="12">
        <v>0.76</v>
      </c>
      <c r="J275" s="10">
        <v>27544.41</v>
      </c>
      <c r="K275" s="12">
        <f t="shared" si="17"/>
        <v>9.2961487383798232E-3</v>
      </c>
      <c r="L275" s="12">
        <f t="shared" si="17"/>
        <v>-1.4853163660554329E-2</v>
      </c>
      <c r="M275" s="10">
        <f t="shared" si="18"/>
        <v>-1.4245309366598045E-2</v>
      </c>
      <c r="N275" s="12">
        <f t="shared" si="19"/>
        <v>2.3541458104977868E-2</v>
      </c>
      <c r="O275" s="12">
        <f t="shared" si="16"/>
        <v>2.3541458104977868E-2</v>
      </c>
      <c r="P275" s="10">
        <f t="shared" si="20"/>
        <v>3.1656225024024205</v>
      </c>
    </row>
    <row r="276" spans="6:16" x14ac:dyDescent="0.25">
      <c r="F276" s="10">
        <v>14</v>
      </c>
      <c r="G276" s="11">
        <v>42564</v>
      </c>
      <c r="H276" s="10" t="s">
        <v>0</v>
      </c>
      <c r="I276" s="12">
        <v>0.76100000000000001</v>
      </c>
      <c r="J276" s="10">
        <v>27418.33</v>
      </c>
      <c r="K276" s="12">
        <f t="shared" si="17"/>
        <v>1.3157894736842116E-3</v>
      </c>
      <c r="L276" s="12">
        <f t="shared" si="17"/>
        <v>-4.577335292351447E-3</v>
      </c>
      <c r="M276" s="10">
        <f t="shared" si="18"/>
        <v>-4.2952851680928394E-3</v>
      </c>
      <c r="N276" s="12">
        <f t="shared" si="19"/>
        <v>5.6110746417770505E-3</v>
      </c>
      <c r="O276" s="12">
        <f t="shared" si="16"/>
        <v>5.6110746417770505E-3</v>
      </c>
      <c r="P276" s="10">
        <f t="shared" si="20"/>
        <v>0.75452183418125329</v>
      </c>
    </row>
    <row r="277" spans="6:16" x14ac:dyDescent="0.25">
      <c r="F277" s="10">
        <v>15</v>
      </c>
      <c r="G277" s="11">
        <v>42565</v>
      </c>
      <c r="H277" s="10" t="s">
        <v>0</v>
      </c>
      <c r="I277" s="12">
        <v>0.77500000000000002</v>
      </c>
      <c r="J277" s="10">
        <v>27517.29</v>
      </c>
      <c r="K277" s="12">
        <f t="shared" si="17"/>
        <v>1.8396846254927744E-2</v>
      </c>
      <c r="L277" s="12">
        <f t="shared" si="17"/>
        <v>3.6092643133261259E-3</v>
      </c>
      <c r="M277" s="10">
        <f t="shared" si="18"/>
        <v>3.6317511019972608E-3</v>
      </c>
      <c r="N277" s="12">
        <f t="shared" si="19"/>
        <v>1.4765095152930483E-2</v>
      </c>
      <c r="O277" s="12">
        <f t="shared" si="16"/>
        <v>1.4765095152930483E-2</v>
      </c>
      <c r="P277" s="10">
        <f t="shared" si="20"/>
        <v>1.9854639953820985</v>
      </c>
    </row>
    <row r="278" spans="6:16" x14ac:dyDescent="0.25">
      <c r="F278" s="10">
        <v>16</v>
      </c>
      <c r="G278" s="11">
        <v>42566</v>
      </c>
      <c r="H278" s="10" t="s">
        <v>0</v>
      </c>
      <c r="I278" s="12">
        <v>0.77700000000000002</v>
      </c>
      <c r="J278" s="10">
        <v>27694.1</v>
      </c>
      <c r="K278" s="12">
        <f t="shared" si="17"/>
        <v>2.5806451612903247E-3</v>
      </c>
      <c r="L278" s="12">
        <f t="shared" si="17"/>
        <v>6.4254147119864515E-3</v>
      </c>
      <c r="M278" s="10">
        <f t="shared" si="18"/>
        <v>6.3586129771923223E-3</v>
      </c>
      <c r="N278" s="12">
        <f t="shared" si="19"/>
        <v>-3.7779678159019976E-3</v>
      </c>
      <c r="O278" s="12">
        <f t="shared" si="16"/>
        <v>-3.7779678159019976E-3</v>
      </c>
      <c r="P278" s="10">
        <f t="shared" si="20"/>
        <v>-0.50802375443527059</v>
      </c>
    </row>
    <row r="279" spans="6:16" x14ac:dyDescent="0.25">
      <c r="F279" s="10">
        <v>17</v>
      </c>
      <c r="G279" s="11">
        <v>42569</v>
      </c>
      <c r="H279" s="10" t="s">
        <v>0</v>
      </c>
      <c r="I279" s="12">
        <v>0.77900000000000003</v>
      </c>
      <c r="J279" s="10">
        <v>27814.85</v>
      </c>
      <c r="K279" s="12">
        <f t="shared" si="17"/>
        <v>2.5740025740025761E-3</v>
      </c>
      <c r="L279" s="12">
        <f t="shared" si="17"/>
        <v>4.360134469074641E-3</v>
      </c>
      <c r="M279" s="10">
        <f t="shared" si="18"/>
        <v>4.3588142595283475E-3</v>
      </c>
      <c r="N279" s="12">
        <f t="shared" si="19"/>
        <v>-1.7848116855257714E-3</v>
      </c>
      <c r="O279" s="12">
        <f t="shared" si="16"/>
        <v>-1.7848116855257714E-3</v>
      </c>
      <c r="P279" s="10">
        <f t="shared" si="20"/>
        <v>-0.24000382682568278</v>
      </c>
    </row>
    <row r="280" spans="6:16" x14ac:dyDescent="0.25">
      <c r="F280" s="10"/>
      <c r="G280" s="11"/>
      <c r="H280" s="10"/>
      <c r="I280" s="12"/>
      <c r="J280" s="10"/>
      <c r="K280" s="12"/>
      <c r="L280" s="12"/>
      <c r="M280" s="10"/>
      <c r="N280" s="12"/>
      <c r="O280" s="12"/>
      <c r="P280" s="10"/>
    </row>
    <row r="281" spans="6:16" x14ac:dyDescent="0.25">
      <c r="F281" s="10"/>
      <c r="G281" s="11"/>
      <c r="H281" s="10"/>
      <c r="I281" s="12"/>
      <c r="J281" s="10"/>
      <c r="K281" s="12"/>
      <c r="L281" s="12"/>
      <c r="M281" s="10"/>
      <c r="N281" s="12"/>
      <c r="O281" s="12"/>
      <c r="P281" s="10"/>
    </row>
    <row r="282" spans="6:16" x14ac:dyDescent="0.25">
      <c r="F282" s="10"/>
      <c r="G282" s="11"/>
      <c r="H282" s="10"/>
      <c r="I282" s="12"/>
      <c r="J282" s="10"/>
      <c r="K282" s="12"/>
      <c r="L282" s="12"/>
      <c r="M282" s="10"/>
      <c r="N282" s="12"/>
      <c r="O282" s="12"/>
      <c r="P282" s="10"/>
    </row>
    <row r="283" spans="6:16" x14ac:dyDescent="0.25">
      <c r="F283" s="10"/>
      <c r="G283" s="11"/>
      <c r="H283" s="10"/>
      <c r="I283" s="12"/>
      <c r="J283" s="10"/>
      <c r="K283" s="12"/>
      <c r="L283" s="12"/>
      <c r="M283" s="10"/>
      <c r="N283" s="12"/>
      <c r="O283" s="12"/>
      <c r="P283" s="10"/>
    </row>
    <row r="284" spans="6:16" x14ac:dyDescent="0.25">
      <c r="G284" s="1"/>
      <c r="I284" s="2"/>
      <c r="K284" s="2"/>
      <c r="L284" s="2"/>
      <c r="N284" s="2"/>
      <c r="O284" s="2"/>
    </row>
    <row r="285" spans="6:16" x14ac:dyDescent="0.25">
      <c r="G285" s="1"/>
      <c r="I285" s="2"/>
      <c r="K285" s="2"/>
      <c r="L285" s="2"/>
      <c r="N285" s="2"/>
      <c r="O285" s="2"/>
    </row>
    <row r="286" spans="6:16" x14ac:dyDescent="0.25">
      <c r="G286" s="1"/>
      <c r="I286" s="2"/>
      <c r="K286" s="2"/>
      <c r="L286" s="2"/>
      <c r="N286" s="2"/>
      <c r="O286" s="2"/>
    </row>
    <row r="287" spans="6:16" x14ac:dyDescent="0.25">
      <c r="G287" s="1"/>
      <c r="I287" s="2"/>
      <c r="K287" s="2"/>
      <c r="L287" s="2"/>
      <c r="N287" s="2"/>
      <c r="O287" s="2"/>
    </row>
    <row r="288" spans="6:16" x14ac:dyDescent="0.25">
      <c r="G288" s="1"/>
      <c r="I288" s="2"/>
      <c r="K288" s="2"/>
      <c r="L288" s="2"/>
      <c r="N288" s="2"/>
      <c r="O288" s="2"/>
    </row>
    <row r="289" spans="7:15" x14ac:dyDescent="0.25">
      <c r="G289" s="1"/>
      <c r="I289" s="2"/>
      <c r="K289" s="2"/>
      <c r="L289" s="2"/>
      <c r="N289" s="2"/>
      <c r="O289" s="2"/>
    </row>
    <row r="290" spans="7:15" x14ac:dyDescent="0.25">
      <c r="G290" s="1"/>
      <c r="I290" s="2"/>
      <c r="K290" s="2"/>
      <c r="L290" s="2"/>
      <c r="N290" s="2"/>
      <c r="O290" s="2"/>
    </row>
  </sheetData>
  <mergeCells count="3">
    <mergeCell ref="Q262:Q263"/>
    <mergeCell ref="F2:Q2"/>
    <mergeCell ref="Q264:Q26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P290"/>
  <sheetViews>
    <sheetView topLeftCell="B155" workbookViewId="0">
      <selection activeCell="G169" sqref="G169"/>
    </sheetView>
  </sheetViews>
  <sheetFormatPr defaultRowHeight="15" x14ac:dyDescent="0.25"/>
  <cols>
    <col min="6" max="6" width="11.140625" bestFit="1" customWidth="1"/>
    <col min="7" max="7" width="10.7109375" bestFit="1" customWidth="1"/>
    <col min="9" max="9" width="10.140625" bestFit="1" customWidth="1"/>
    <col min="10" max="10" width="11.85546875" bestFit="1" customWidth="1"/>
    <col min="11" max="11" width="10.7109375" bestFit="1" customWidth="1"/>
    <col min="13" max="13" width="12.5703125" customWidth="1"/>
    <col min="16" max="16" width="10.7109375" bestFit="1" customWidth="1"/>
  </cols>
  <sheetData>
    <row r="2" spans="5:16" ht="23.25" x14ac:dyDescent="0.35">
      <c r="F2" s="37" t="s">
        <v>20</v>
      </c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5:16" ht="15.75" thickBot="1" x14ac:dyDescent="0.3"/>
    <row r="4" spans="5:16" ht="15.75" thickBot="1" x14ac:dyDescent="0.3">
      <c r="F4" s="25" t="s">
        <v>12</v>
      </c>
      <c r="G4" s="22">
        <f>INTERCEPT(K13:K158,L13:L158)</f>
        <v>5.7852053736083455E-4</v>
      </c>
    </row>
    <row r="5" spans="5:16" ht="15.75" thickBot="1" x14ac:dyDescent="0.3">
      <c r="F5" s="26" t="s">
        <v>13</v>
      </c>
      <c r="G5" s="22">
        <f>SLOPE(K13:K158,L13:L158)</f>
        <v>1.2059635728191436</v>
      </c>
    </row>
    <row r="6" spans="5:16" ht="15.75" thickBot="1" x14ac:dyDescent="0.3">
      <c r="F6" s="26" t="s">
        <v>14</v>
      </c>
      <c r="G6" s="22">
        <f>RSQ(K13:K158,L13:L158)</f>
        <v>0.53490885045159453</v>
      </c>
    </row>
    <row r="7" spans="5:16" ht="15.75" thickBot="1" x14ac:dyDescent="0.3">
      <c r="F7" s="26" t="s">
        <v>15</v>
      </c>
      <c r="G7" s="22">
        <f>STEYX(K13:K158,L13:L158)</f>
        <v>8.5202743930582244E-3</v>
      </c>
    </row>
    <row r="8" spans="5:16" x14ac:dyDescent="0.25">
      <c r="F8" s="6"/>
    </row>
    <row r="10" spans="5:16" ht="15.75" thickBot="1" x14ac:dyDescent="0.3"/>
    <row r="11" spans="5:16" ht="15.75" thickBot="1" x14ac:dyDescent="0.3">
      <c r="F11" s="27" t="s">
        <v>5</v>
      </c>
      <c r="G11" s="28" t="s">
        <v>3</v>
      </c>
      <c r="H11" s="28" t="s">
        <v>4</v>
      </c>
      <c r="I11" s="28" t="s">
        <v>1</v>
      </c>
      <c r="J11" s="28" t="s">
        <v>2</v>
      </c>
      <c r="K11" s="28" t="s">
        <v>6</v>
      </c>
      <c r="L11" s="28" t="s">
        <v>7</v>
      </c>
      <c r="M11" s="28" t="s">
        <v>8</v>
      </c>
      <c r="N11" s="28" t="s">
        <v>9</v>
      </c>
      <c r="O11" s="28" t="s">
        <v>10</v>
      </c>
      <c r="P11" s="29" t="s">
        <v>11</v>
      </c>
    </row>
    <row r="12" spans="5:16" x14ac:dyDescent="0.25">
      <c r="E12">
        <v>-157</v>
      </c>
      <c r="F12" s="10">
        <v>-251</v>
      </c>
      <c r="G12" s="11">
        <v>43495</v>
      </c>
      <c r="H12" s="10" t="s">
        <v>0</v>
      </c>
      <c r="I12" s="12">
        <v>0.82299999999999995</v>
      </c>
      <c r="J12" s="10">
        <v>33311.15</v>
      </c>
      <c r="K12" s="12"/>
      <c r="L12" s="12"/>
      <c r="M12" s="10"/>
      <c r="N12" s="10"/>
      <c r="O12" s="10"/>
      <c r="P12" s="10"/>
    </row>
    <row r="13" spans="5:16" x14ac:dyDescent="0.25">
      <c r="E13">
        <v>-156</v>
      </c>
      <c r="F13" s="10">
        <v>-250</v>
      </c>
      <c r="G13" s="11">
        <v>43496</v>
      </c>
      <c r="H13" s="10" t="s">
        <v>0</v>
      </c>
      <c r="I13" s="12">
        <v>0.80500000000000005</v>
      </c>
      <c r="J13" s="10">
        <v>33287.08</v>
      </c>
      <c r="K13" s="12">
        <f t="shared" ref="K13:L67" si="0">(I13-I12)/I12</f>
        <v>-2.1871202916160275E-2</v>
      </c>
      <c r="L13" s="12">
        <f t="shared" si="0"/>
        <v>-7.2258087757401672E-4</v>
      </c>
      <c r="M13" s="10">
        <f>$G$4+$G$5*L13</f>
        <v>-2.9288567940911881E-4</v>
      </c>
      <c r="N13" s="12">
        <f>K13-M13</f>
        <v>-2.1578317236751157E-2</v>
      </c>
      <c r="O13" s="10"/>
      <c r="P13" s="10">
        <f>N13/$G$7</f>
        <v>-2.532584778529174</v>
      </c>
    </row>
    <row r="14" spans="5:16" x14ac:dyDescent="0.25">
      <c r="E14">
        <v>-155</v>
      </c>
      <c r="F14" s="10">
        <v>-249</v>
      </c>
      <c r="G14" s="11">
        <v>43497</v>
      </c>
      <c r="H14" s="10" t="s">
        <v>0</v>
      </c>
      <c r="I14" s="12">
        <v>0.80200000000000005</v>
      </c>
      <c r="J14" s="10">
        <v>33142.410000000003</v>
      </c>
      <c r="K14" s="12">
        <f t="shared" si="0"/>
        <v>-3.7267080745341644E-3</v>
      </c>
      <c r="L14" s="12">
        <f t="shared" si="0"/>
        <v>-4.3461306909467054E-3</v>
      </c>
      <c r="M14" s="10">
        <f t="shared" ref="M14:M77" si="1">$G$4+$G$5*L14</f>
        <v>-4.6627547586321873E-3</v>
      </c>
      <c r="N14" s="12">
        <f t="shared" ref="N14:N77" si="2">K14-M14</f>
        <v>9.3604668409802286E-4</v>
      </c>
      <c r="O14" s="10"/>
      <c r="P14" s="10">
        <f t="shared" ref="P14:P77" si="3">N14/$G$7</f>
        <v>0.10986109612392929</v>
      </c>
    </row>
    <row r="15" spans="5:16" x14ac:dyDescent="0.25">
      <c r="E15">
        <v>-154</v>
      </c>
      <c r="F15" s="10">
        <v>-248</v>
      </c>
      <c r="G15" s="11">
        <v>43500</v>
      </c>
      <c r="H15" s="10" t="s">
        <v>0</v>
      </c>
      <c r="I15" s="12">
        <v>0.81499999999999995</v>
      </c>
      <c r="J15" s="10">
        <v>33827.919999999998</v>
      </c>
      <c r="K15" s="12">
        <f t="shared" si="0"/>
        <v>1.6209476309226808E-2</v>
      </c>
      <c r="L15" s="12">
        <f t="shared" si="0"/>
        <v>2.068377043190265E-2</v>
      </c>
      <c r="M15" s="10">
        <f t="shared" si="1"/>
        <v>2.5522394226789116E-2</v>
      </c>
      <c r="N15" s="12">
        <f t="shared" si="2"/>
        <v>-9.3129179175623078E-3</v>
      </c>
      <c r="O15" s="10"/>
      <c r="P15" s="10">
        <f t="shared" si="3"/>
        <v>-1.0930302814132229</v>
      </c>
    </row>
    <row r="16" spans="5:16" x14ac:dyDescent="0.25">
      <c r="E16">
        <v>-153</v>
      </c>
      <c r="F16" s="10">
        <v>-247</v>
      </c>
      <c r="G16" s="11">
        <v>43501</v>
      </c>
      <c r="H16" s="10" t="s">
        <v>0</v>
      </c>
      <c r="I16" s="12">
        <v>0.81899999999999995</v>
      </c>
      <c r="J16" s="10">
        <v>34398.97</v>
      </c>
      <c r="K16" s="12">
        <f t="shared" si="0"/>
        <v>4.907975460122704E-3</v>
      </c>
      <c r="L16" s="12">
        <f t="shared" si="0"/>
        <v>1.6881026087326768E-2</v>
      </c>
      <c r="M16" s="10">
        <f t="shared" si="1"/>
        <v>2.0936423070486591E-2</v>
      </c>
      <c r="N16" s="12">
        <f t="shared" si="2"/>
        <v>-1.6028447610363886E-2</v>
      </c>
      <c r="O16" s="10"/>
      <c r="P16" s="10">
        <f t="shared" si="3"/>
        <v>-1.8812126078266729</v>
      </c>
    </row>
    <row r="17" spans="5:16" x14ac:dyDescent="0.25">
      <c r="E17">
        <v>-152</v>
      </c>
      <c r="F17" s="10">
        <v>-246</v>
      </c>
      <c r="G17" s="11">
        <v>43502</v>
      </c>
      <c r="H17" s="10" t="s">
        <v>0</v>
      </c>
      <c r="I17" s="12">
        <v>0.82199999999999995</v>
      </c>
      <c r="J17" s="10">
        <v>34280.42</v>
      </c>
      <c r="K17" s="12">
        <f t="shared" si="0"/>
        <v>3.6630036630036665E-3</v>
      </c>
      <c r="L17" s="12">
        <f t="shared" si="0"/>
        <v>-3.4463241195885489E-3</v>
      </c>
      <c r="M17" s="10">
        <f t="shared" si="1"/>
        <v>-3.5776208109909611E-3</v>
      </c>
      <c r="N17" s="12">
        <f t="shared" si="2"/>
        <v>7.2406244739946276E-3</v>
      </c>
      <c r="O17" s="10"/>
      <c r="P17" s="10">
        <f t="shared" si="3"/>
        <v>0.84981118447239523</v>
      </c>
    </row>
    <row r="18" spans="5:16" x14ac:dyDescent="0.25">
      <c r="E18">
        <v>-151</v>
      </c>
      <c r="F18" s="10">
        <v>-245</v>
      </c>
      <c r="G18" s="11">
        <v>43503</v>
      </c>
      <c r="H18" s="10" t="s">
        <v>0</v>
      </c>
      <c r="I18" s="12">
        <v>0.82299999999999995</v>
      </c>
      <c r="J18" s="10">
        <v>34471.15</v>
      </c>
      <c r="K18" s="12">
        <f t="shared" si="0"/>
        <v>1.2165450121654512E-3</v>
      </c>
      <c r="L18" s="12">
        <f t="shared" si="0"/>
        <v>5.5638174794825504E-3</v>
      </c>
      <c r="M18" s="10">
        <f t="shared" si="1"/>
        <v>7.288281743431213E-3</v>
      </c>
      <c r="N18" s="12">
        <f t="shared" si="2"/>
        <v>-6.0717367312657618E-3</v>
      </c>
      <c r="O18" s="10"/>
      <c r="P18" s="10">
        <f t="shared" si="3"/>
        <v>-0.71262220571354196</v>
      </c>
    </row>
    <row r="19" spans="5:16" x14ac:dyDescent="0.25">
      <c r="E19">
        <v>-150</v>
      </c>
      <c r="F19" s="10">
        <v>-244</v>
      </c>
      <c r="G19" s="11">
        <v>43504</v>
      </c>
      <c r="H19" s="10" t="s">
        <v>0</v>
      </c>
      <c r="I19" s="12">
        <v>0.83</v>
      </c>
      <c r="J19" s="10">
        <v>34615.910000000003</v>
      </c>
      <c r="K19" s="12">
        <f t="shared" si="0"/>
        <v>8.5054678007290482E-3</v>
      </c>
      <c r="L19" s="12">
        <f t="shared" si="0"/>
        <v>4.1994537461036846E-3</v>
      </c>
      <c r="M19" s="10">
        <f t="shared" si="1"/>
        <v>5.6429087809007706E-3</v>
      </c>
      <c r="N19" s="12">
        <f t="shared" si="2"/>
        <v>2.8625590198282777E-3</v>
      </c>
      <c r="O19" s="10"/>
      <c r="P19" s="10">
        <f t="shared" si="3"/>
        <v>0.33597028543593715</v>
      </c>
    </row>
    <row r="20" spans="5:16" x14ac:dyDescent="0.25">
      <c r="E20">
        <v>-149</v>
      </c>
      <c r="F20" s="10">
        <v>-243</v>
      </c>
      <c r="G20" s="11">
        <v>43507</v>
      </c>
      <c r="H20" s="10" t="s">
        <v>0</v>
      </c>
      <c r="I20" s="12">
        <v>0.82499999999999996</v>
      </c>
      <c r="J20" s="10">
        <v>34133.230000000003</v>
      </c>
      <c r="K20" s="12">
        <f t="shared" si="0"/>
        <v>-6.0240963855421742E-3</v>
      </c>
      <c r="L20" s="12">
        <f t="shared" si="0"/>
        <v>-1.3943877251818608E-2</v>
      </c>
      <c r="M20" s="10">
        <f t="shared" si="1"/>
        <v>-1.6237287492193914E-2</v>
      </c>
      <c r="N20" s="12">
        <f t="shared" si="2"/>
        <v>1.0213191106651739E-2</v>
      </c>
      <c r="O20" s="10"/>
      <c r="P20" s="10">
        <f t="shared" si="3"/>
        <v>1.1986927457374841</v>
      </c>
    </row>
    <row r="21" spans="5:16" x14ac:dyDescent="0.25">
      <c r="E21">
        <v>-148</v>
      </c>
      <c r="F21" s="10">
        <v>-242</v>
      </c>
      <c r="G21" s="11">
        <v>43508</v>
      </c>
      <c r="H21" s="10" t="s">
        <v>0</v>
      </c>
      <c r="I21" s="12">
        <v>0.82399999999999995</v>
      </c>
      <c r="J21" s="10">
        <v>34147.730000000003</v>
      </c>
      <c r="K21" s="12">
        <f t="shared" si="0"/>
        <v>-1.2121212121212132E-3</v>
      </c>
      <c r="L21" s="12">
        <f t="shared" si="0"/>
        <v>4.2480597353370888E-4</v>
      </c>
      <c r="M21" s="10">
        <f t="shared" si="1"/>
        <v>1.0908210669584605E-3</v>
      </c>
      <c r="N21" s="12">
        <f t="shared" si="2"/>
        <v>-2.302942279079674E-3</v>
      </c>
      <c r="O21" s="10"/>
      <c r="P21" s="10">
        <f t="shared" si="3"/>
        <v>-0.27028968467916531</v>
      </c>
    </row>
    <row r="22" spans="5:16" x14ac:dyDescent="0.25">
      <c r="E22">
        <v>-147</v>
      </c>
      <c r="F22" s="10">
        <v>-241</v>
      </c>
      <c r="G22" s="11">
        <v>43509</v>
      </c>
      <c r="H22" s="10" t="s">
        <v>0</v>
      </c>
      <c r="I22" s="12">
        <v>0.83799999999999997</v>
      </c>
      <c r="J22" s="10">
        <v>34769.760000000002</v>
      </c>
      <c r="K22" s="12">
        <f t="shared" si="0"/>
        <v>1.6990291262135939E-2</v>
      </c>
      <c r="L22" s="12">
        <f t="shared" si="0"/>
        <v>1.8215852122527583E-2</v>
      </c>
      <c r="M22" s="10">
        <f t="shared" si="1"/>
        <v>2.254617464498938E-2</v>
      </c>
      <c r="N22" s="12">
        <f t="shared" si="2"/>
        <v>-5.555883382853441E-3</v>
      </c>
      <c r="O22" s="10"/>
      <c r="P22" s="10">
        <f t="shared" si="3"/>
        <v>-0.65207798793194027</v>
      </c>
    </row>
    <row r="23" spans="5:16" x14ac:dyDescent="0.25">
      <c r="E23">
        <v>-146</v>
      </c>
      <c r="F23" s="10">
        <v>-240</v>
      </c>
      <c r="G23" s="11">
        <v>43510</v>
      </c>
      <c r="H23" s="10" t="s">
        <v>0</v>
      </c>
      <c r="I23" s="12">
        <v>0.85</v>
      </c>
      <c r="J23" s="10">
        <v>34769.040000000001</v>
      </c>
      <c r="K23" s="12">
        <f t="shared" si="0"/>
        <v>1.4319809069212423E-2</v>
      </c>
      <c r="L23" s="12">
        <f t="shared" si="0"/>
        <v>-2.0707649405723942E-5</v>
      </c>
      <c r="M23" s="10">
        <f t="shared" si="1"/>
        <v>5.5354786649882152E-4</v>
      </c>
      <c r="N23" s="12">
        <f t="shared" si="2"/>
        <v>1.3766261202713601E-2</v>
      </c>
      <c r="O23" s="10"/>
      <c r="P23" s="10">
        <f t="shared" si="3"/>
        <v>1.6157063220791894</v>
      </c>
    </row>
    <row r="24" spans="5:16" x14ac:dyDescent="0.25">
      <c r="E24">
        <v>-145</v>
      </c>
      <c r="F24" s="10">
        <v>-239</v>
      </c>
      <c r="G24" s="11">
        <v>43511</v>
      </c>
      <c r="H24" s="10" t="s">
        <v>0</v>
      </c>
      <c r="I24" s="12">
        <v>0.88</v>
      </c>
      <c r="J24" s="10">
        <v>35169.46</v>
      </c>
      <c r="K24" s="12">
        <f t="shared" si="0"/>
        <v>3.5294117647058858E-2</v>
      </c>
      <c r="L24" s="12">
        <f t="shared" si="0"/>
        <v>1.1516567613025792E-2</v>
      </c>
      <c r="M24" s="10">
        <f t="shared" si="1"/>
        <v>1.4467081562578653E-2</v>
      </c>
      <c r="N24" s="12">
        <f t="shared" si="2"/>
        <v>2.0827036084480204E-2</v>
      </c>
      <c r="O24" s="10"/>
      <c r="P24" s="10">
        <f t="shared" si="3"/>
        <v>2.4444090792954678</v>
      </c>
    </row>
    <row r="25" spans="5:16" x14ac:dyDescent="0.25">
      <c r="E25">
        <v>-144</v>
      </c>
      <c r="F25" s="10">
        <v>-238</v>
      </c>
      <c r="G25" s="11">
        <v>43514</v>
      </c>
      <c r="H25" s="10" t="s">
        <v>0</v>
      </c>
      <c r="I25" s="12">
        <v>0.88700000000000001</v>
      </c>
      <c r="J25" s="10">
        <v>35099.25</v>
      </c>
      <c r="K25" s="12">
        <f t="shared" si="0"/>
        <v>7.9545454545454624E-3</v>
      </c>
      <c r="L25" s="12">
        <f t="shared" si="0"/>
        <v>-1.9963343196056785E-3</v>
      </c>
      <c r="M25" s="10">
        <f t="shared" si="1"/>
        <v>-1.8289859312523036E-3</v>
      </c>
      <c r="N25" s="12">
        <f t="shared" si="2"/>
        <v>9.7835313857977668E-3</v>
      </c>
      <c r="O25" s="10"/>
      <c r="P25" s="10">
        <f t="shared" si="3"/>
        <v>1.1482648251057224</v>
      </c>
    </row>
    <row r="26" spans="5:16" x14ac:dyDescent="0.25">
      <c r="E26">
        <v>-143</v>
      </c>
      <c r="F26" s="10">
        <v>-237</v>
      </c>
      <c r="G26" s="11">
        <v>43515</v>
      </c>
      <c r="H26" s="10" t="s">
        <v>0</v>
      </c>
      <c r="I26" s="12">
        <v>0.88500000000000001</v>
      </c>
      <c r="J26" s="10">
        <v>35161.879999999997</v>
      </c>
      <c r="K26" s="12">
        <f t="shared" si="0"/>
        <v>-2.2547914317925613E-3</v>
      </c>
      <c r="L26" s="12">
        <f t="shared" si="0"/>
        <v>1.7843686118648513E-3</v>
      </c>
      <c r="M26" s="10">
        <f t="shared" si="1"/>
        <v>2.7304040837517062E-3</v>
      </c>
      <c r="N26" s="12">
        <f t="shared" si="2"/>
        <v>-4.9851955155442674E-3</v>
      </c>
      <c r="O26" s="10"/>
      <c r="P26" s="10">
        <f t="shared" si="3"/>
        <v>-0.58509800102281762</v>
      </c>
    </row>
    <row r="27" spans="5:16" x14ac:dyDescent="0.25">
      <c r="E27">
        <v>-142</v>
      </c>
      <c r="F27" s="10">
        <v>-236</v>
      </c>
      <c r="G27" s="11">
        <v>43516</v>
      </c>
      <c r="H27" s="10" t="s">
        <v>0</v>
      </c>
      <c r="I27" s="12">
        <v>0.88</v>
      </c>
      <c r="J27" s="10">
        <v>35024.81</v>
      </c>
      <c r="K27" s="12">
        <f t="shared" si="0"/>
        <v>-5.649717514124299E-3</v>
      </c>
      <c r="L27" s="12">
        <f t="shared" si="0"/>
        <v>-3.8982557246654537E-3</v>
      </c>
      <c r="M27" s="10">
        <f t="shared" si="1"/>
        <v>-4.1226338641193955E-3</v>
      </c>
      <c r="N27" s="12">
        <f t="shared" si="2"/>
        <v>-1.5270836500049035E-3</v>
      </c>
      <c r="O27" s="10"/>
      <c r="P27" s="10">
        <f t="shared" si="3"/>
        <v>-0.1792293979697501</v>
      </c>
    </row>
    <row r="28" spans="5:16" x14ac:dyDescent="0.25">
      <c r="E28">
        <v>-141</v>
      </c>
      <c r="F28" s="10">
        <v>-235</v>
      </c>
      <c r="G28" s="11">
        <v>43517</v>
      </c>
      <c r="H28" s="10" t="s">
        <v>0</v>
      </c>
      <c r="I28" s="12">
        <v>0.89</v>
      </c>
      <c r="J28" s="10">
        <v>35159.75</v>
      </c>
      <c r="K28" s="12">
        <f t="shared" si="0"/>
        <v>1.1363636363636374E-2</v>
      </c>
      <c r="L28" s="12">
        <f t="shared" si="0"/>
        <v>3.8526975592444996E-3</v>
      </c>
      <c r="M28" s="10">
        <f t="shared" si="1"/>
        <v>5.2247334508989255E-3</v>
      </c>
      <c r="N28" s="12">
        <f t="shared" si="2"/>
        <v>6.1389029127374489E-3</v>
      </c>
      <c r="O28" s="10"/>
      <c r="P28" s="10">
        <f t="shared" si="3"/>
        <v>0.72050530646513389</v>
      </c>
    </row>
    <row r="29" spans="5:16" x14ac:dyDescent="0.25">
      <c r="E29">
        <v>-140</v>
      </c>
      <c r="F29" s="10">
        <v>-234</v>
      </c>
      <c r="G29" s="11">
        <v>43518</v>
      </c>
      <c r="H29" s="10" t="s">
        <v>0</v>
      </c>
      <c r="I29" s="12">
        <v>0.89200000000000002</v>
      </c>
      <c r="J29" s="10">
        <v>35263.839999999997</v>
      </c>
      <c r="K29" s="12">
        <f t="shared" si="0"/>
        <v>2.247191011235957E-3</v>
      </c>
      <c r="L29" s="12">
        <f t="shared" si="0"/>
        <v>2.9604874892454158E-3</v>
      </c>
      <c r="M29" s="10">
        <f t="shared" si="1"/>
        <v>4.1487606071776116E-3</v>
      </c>
      <c r="N29" s="12">
        <f t="shared" si="2"/>
        <v>-1.9015695959416546E-3</v>
      </c>
      <c r="O29" s="10"/>
      <c r="P29" s="10">
        <f t="shared" si="3"/>
        <v>-0.22318173197461014</v>
      </c>
    </row>
    <row r="30" spans="5:16" x14ac:dyDescent="0.25">
      <c r="E30">
        <v>-139</v>
      </c>
      <c r="F30" s="10">
        <v>-233</v>
      </c>
      <c r="G30" s="11">
        <v>43521</v>
      </c>
      <c r="H30" s="10" t="s">
        <v>0</v>
      </c>
      <c r="I30" s="12">
        <v>0.89</v>
      </c>
      <c r="J30" s="10">
        <v>35242.61</v>
      </c>
      <c r="K30" s="12">
        <f t="shared" si="0"/>
        <v>-2.2421524663677151E-3</v>
      </c>
      <c r="L30" s="12">
        <f t="shared" si="0"/>
        <v>-6.0203313082171216E-4</v>
      </c>
      <c r="M30" s="10">
        <f t="shared" si="1"/>
        <v>-1.4750948804041232E-4</v>
      </c>
      <c r="N30" s="12">
        <f t="shared" si="2"/>
        <v>-2.0946429783273027E-3</v>
      </c>
      <c r="O30" s="10"/>
      <c r="P30" s="10">
        <f t="shared" si="3"/>
        <v>-0.24584219729283416</v>
      </c>
    </row>
    <row r="31" spans="5:16" x14ac:dyDescent="0.25">
      <c r="E31">
        <v>-138</v>
      </c>
      <c r="F31" s="10">
        <v>-232</v>
      </c>
      <c r="G31" s="11">
        <v>43522</v>
      </c>
      <c r="H31" s="10" t="s">
        <v>0</v>
      </c>
      <c r="I31" s="12">
        <v>0.88900000000000001</v>
      </c>
      <c r="J31" s="10">
        <v>35230.14</v>
      </c>
      <c r="K31" s="12">
        <f t="shared" si="0"/>
        <v>-1.1235955056179785E-3</v>
      </c>
      <c r="L31" s="12">
        <f t="shared" si="0"/>
        <v>-3.5383304471493923E-4</v>
      </c>
      <c r="M31" s="10">
        <f t="shared" si="1"/>
        <v>1.5181077457493067E-4</v>
      </c>
      <c r="N31" s="12">
        <f t="shared" si="2"/>
        <v>-1.2754062801929092E-3</v>
      </c>
      <c r="O31" s="10"/>
      <c r="P31" s="10">
        <f t="shared" si="3"/>
        <v>-0.1496907518884637</v>
      </c>
    </row>
    <row r="32" spans="5:16" x14ac:dyDescent="0.25">
      <c r="E32">
        <v>-137</v>
      </c>
      <c r="F32" s="10">
        <v>-231</v>
      </c>
      <c r="G32" s="11">
        <v>43523</v>
      </c>
      <c r="H32" s="10" t="s">
        <v>0</v>
      </c>
      <c r="I32" s="12">
        <v>0.876</v>
      </c>
      <c r="J32" s="10">
        <v>34845.71</v>
      </c>
      <c r="K32" s="12">
        <f t="shared" si="0"/>
        <v>-1.4623172103487077E-2</v>
      </c>
      <c r="L32" s="12">
        <f t="shared" si="0"/>
        <v>-1.091196344947821E-2</v>
      </c>
      <c r="M32" s="10">
        <f t="shared" si="1"/>
        <v>-1.2580909890643813E-2</v>
      </c>
      <c r="N32" s="12">
        <f t="shared" si="2"/>
        <v>-2.0422622128432634E-3</v>
      </c>
      <c r="O32" s="10"/>
      <c r="P32" s="10">
        <f t="shared" si="3"/>
        <v>-0.23969441811723438</v>
      </c>
    </row>
    <row r="33" spans="5:16" x14ac:dyDescent="0.25">
      <c r="E33">
        <v>-136</v>
      </c>
      <c r="F33" s="10">
        <v>-230</v>
      </c>
      <c r="G33" s="11">
        <v>43524</v>
      </c>
      <c r="H33" s="10" t="s">
        <v>0</v>
      </c>
      <c r="I33" s="12">
        <v>0.88200000000000001</v>
      </c>
      <c r="J33" s="10">
        <v>35054.050000000003</v>
      </c>
      <c r="K33" s="12">
        <f t="shared" si="0"/>
        <v>6.8493150684931564E-3</v>
      </c>
      <c r="L33" s="12">
        <f t="shared" si="0"/>
        <v>5.9789282525740985E-3</v>
      </c>
      <c r="M33" s="10">
        <f t="shared" si="1"/>
        <v>7.7888902144644129E-3</v>
      </c>
      <c r="N33" s="12">
        <f t="shared" si="2"/>
        <v>-9.3957514597125657E-4</v>
      </c>
      <c r="O33" s="10"/>
      <c r="P33" s="10">
        <f t="shared" si="3"/>
        <v>-0.1102752215042232</v>
      </c>
    </row>
    <row r="34" spans="5:16" x14ac:dyDescent="0.25">
      <c r="E34">
        <v>-135</v>
      </c>
      <c r="F34" s="10">
        <v>-229</v>
      </c>
      <c r="G34" s="11">
        <v>43525</v>
      </c>
      <c r="H34" s="10" t="s">
        <v>0</v>
      </c>
      <c r="I34" s="12">
        <v>0.878</v>
      </c>
      <c r="J34" s="10">
        <v>34953.760000000002</v>
      </c>
      <c r="K34" s="12">
        <f t="shared" si="0"/>
        <v>-4.535147392290253E-3</v>
      </c>
      <c r="L34" s="12">
        <f t="shared" si="0"/>
        <v>-2.8610103540104743E-3</v>
      </c>
      <c r="M34" s="10">
        <f t="shared" si="1"/>
        <v>-2.8717537310341996E-3</v>
      </c>
      <c r="N34" s="12">
        <f t="shared" si="2"/>
        <v>-1.6633936612560534E-3</v>
      </c>
      <c r="O34" s="10"/>
      <c r="P34" s="10">
        <f t="shared" si="3"/>
        <v>-0.19522771034361056</v>
      </c>
    </row>
    <row r="35" spans="5:16" x14ac:dyDescent="0.25">
      <c r="E35">
        <v>-134</v>
      </c>
      <c r="F35" s="10">
        <v>-228</v>
      </c>
      <c r="G35" s="11">
        <v>43528</v>
      </c>
      <c r="H35" s="10" t="s">
        <v>0</v>
      </c>
      <c r="I35" s="12">
        <v>0.88</v>
      </c>
      <c r="J35" s="10">
        <v>35262.480000000003</v>
      </c>
      <c r="K35" s="12">
        <f t="shared" si="0"/>
        <v>2.2779043280182253E-3</v>
      </c>
      <c r="L35" s="12">
        <f t="shared" si="0"/>
        <v>8.8322400794650178E-3</v>
      </c>
      <c r="M35" s="10">
        <f t="shared" si="1"/>
        <v>1.1229880339588903E-2</v>
      </c>
      <c r="N35" s="12">
        <f t="shared" si="2"/>
        <v>-8.9519760115706788E-3</v>
      </c>
      <c r="O35" s="10"/>
      <c r="P35" s="10">
        <f t="shared" si="3"/>
        <v>-1.0506675722631864</v>
      </c>
    </row>
    <row r="36" spans="5:16" x14ac:dyDescent="0.25">
      <c r="E36">
        <v>-133</v>
      </c>
      <c r="F36" s="10">
        <v>-227</v>
      </c>
      <c r="G36" s="11">
        <v>43529</v>
      </c>
      <c r="H36" s="10" t="s">
        <v>0</v>
      </c>
      <c r="I36" s="12">
        <v>0.88</v>
      </c>
      <c r="J36" s="10">
        <v>35212.959999999999</v>
      </c>
      <c r="K36" s="12">
        <f t="shared" si="0"/>
        <v>0</v>
      </c>
      <c r="L36" s="12">
        <f t="shared" si="0"/>
        <v>-1.4043255040486111E-3</v>
      </c>
      <c r="M36" s="10">
        <f t="shared" si="1"/>
        <v>-1.1150448649026733E-3</v>
      </c>
      <c r="N36" s="12">
        <f t="shared" si="2"/>
        <v>1.1150448649026733E-3</v>
      </c>
      <c r="O36" s="10"/>
      <c r="P36" s="10">
        <f t="shared" si="3"/>
        <v>0.13086959568005704</v>
      </c>
    </row>
    <row r="37" spans="5:16" x14ac:dyDescent="0.25">
      <c r="E37">
        <v>-132</v>
      </c>
      <c r="F37" s="10">
        <v>-226</v>
      </c>
      <c r="G37" s="11">
        <v>43530</v>
      </c>
      <c r="H37" s="10" t="s">
        <v>0</v>
      </c>
      <c r="I37" s="12">
        <v>0.88500000000000001</v>
      </c>
      <c r="J37" s="10">
        <v>35557.15</v>
      </c>
      <c r="K37" s="12">
        <f t="shared" si="0"/>
        <v>5.6818181818181872E-3</v>
      </c>
      <c r="L37" s="12">
        <f t="shared" si="0"/>
        <v>9.774526197172926E-3</v>
      </c>
      <c r="M37" s="10">
        <f t="shared" si="1"/>
        <v>1.2366243072717813E-2</v>
      </c>
      <c r="N37" s="12">
        <f t="shared" si="2"/>
        <v>-6.6844248908996262E-3</v>
      </c>
      <c r="O37" s="10"/>
      <c r="P37" s="10">
        <f t="shared" si="3"/>
        <v>-0.78453164564109212</v>
      </c>
    </row>
    <row r="38" spans="5:16" x14ac:dyDescent="0.25">
      <c r="E38">
        <v>-131</v>
      </c>
      <c r="F38" s="10">
        <v>-225</v>
      </c>
      <c r="G38" s="11">
        <v>43531</v>
      </c>
      <c r="H38" s="10" t="s">
        <v>0</v>
      </c>
      <c r="I38" s="12">
        <v>0.88500000000000001</v>
      </c>
      <c r="J38" s="10">
        <v>35597.440000000002</v>
      </c>
      <c r="K38" s="12">
        <f t="shared" si="0"/>
        <v>0</v>
      </c>
      <c r="L38" s="12">
        <f t="shared" si="0"/>
        <v>1.1331054373030704E-3</v>
      </c>
      <c r="M38" s="10">
        <f t="shared" si="1"/>
        <v>1.9450044189116434E-3</v>
      </c>
      <c r="N38" s="12">
        <f t="shared" si="2"/>
        <v>-1.9450044189116434E-3</v>
      </c>
      <c r="O38" s="10"/>
      <c r="P38" s="10">
        <f t="shared" si="3"/>
        <v>-0.22827955171212663</v>
      </c>
    </row>
    <row r="39" spans="5:16" x14ac:dyDescent="0.25">
      <c r="E39">
        <v>-130</v>
      </c>
      <c r="F39" s="10">
        <v>-224</v>
      </c>
      <c r="G39" s="11">
        <v>43532</v>
      </c>
      <c r="H39" s="10" t="s">
        <v>0</v>
      </c>
      <c r="I39" s="12">
        <v>0.88500000000000001</v>
      </c>
      <c r="J39" s="10">
        <v>35612.25</v>
      </c>
      <c r="K39" s="12">
        <f t="shared" si="0"/>
        <v>0</v>
      </c>
      <c r="L39" s="12">
        <f t="shared" si="0"/>
        <v>4.1604115352108665E-4</v>
      </c>
      <c r="M39" s="10">
        <f t="shared" si="1"/>
        <v>1.080251013300922E-3</v>
      </c>
      <c r="N39" s="12">
        <f t="shared" si="2"/>
        <v>-1.080251013300922E-3</v>
      </c>
      <c r="O39" s="10"/>
      <c r="P39" s="10">
        <f t="shared" si="3"/>
        <v>-0.12678594179795918</v>
      </c>
    </row>
    <row r="40" spans="5:16" x14ac:dyDescent="0.25">
      <c r="E40">
        <v>-129</v>
      </c>
      <c r="F40" s="10">
        <v>-223</v>
      </c>
      <c r="G40" s="11">
        <v>43535</v>
      </c>
      <c r="H40" s="10" t="s">
        <v>0</v>
      </c>
      <c r="I40" s="12">
        <v>0.89500000000000002</v>
      </c>
      <c r="J40" s="10">
        <v>35816.160000000003</v>
      </c>
      <c r="K40" s="12">
        <f t="shared" si="0"/>
        <v>1.1299435028248598E-2</v>
      </c>
      <c r="L40" s="12">
        <f t="shared" si="0"/>
        <v>5.7258387212266422E-3</v>
      </c>
      <c r="M40" s="10">
        <f t="shared" si="1"/>
        <v>7.4836734589975125E-3</v>
      </c>
      <c r="N40" s="12">
        <f t="shared" si="2"/>
        <v>3.8157615692510855E-3</v>
      </c>
      <c r="O40" s="10"/>
      <c r="P40" s="10">
        <f t="shared" si="3"/>
        <v>0.44784491592898984</v>
      </c>
    </row>
    <row r="41" spans="5:16" x14ac:dyDescent="0.25">
      <c r="E41">
        <v>-128</v>
      </c>
      <c r="F41" s="10">
        <v>-222</v>
      </c>
      <c r="G41" s="11">
        <v>43536</v>
      </c>
      <c r="H41" s="10" t="s">
        <v>0</v>
      </c>
      <c r="I41" s="12">
        <v>0.89100000000000001</v>
      </c>
      <c r="J41" s="10">
        <v>35771.22</v>
      </c>
      <c r="K41" s="12">
        <f t="shared" si="0"/>
        <v>-4.4692737430167637E-3</v>
      </c>
      <c r="L41" s="12">
        <f t="shared" si="0"/>
        <v>-1.2547408767439705E-3</v>
      </c>
      <c r="M41" s="10">
        <f t="shared" si="1"/>
        <v>-9.3465125331954882E-4</v>
      </c>
      <c r="N41" s="12">
        <f t="shared" si="2"/>
        <v>-3.5346224896972149E-3</v>
      </c>
      <c r="O41" s="10"/>
      <c r="P41" s="10">
        <f t="shared" si="3"/>
        <v>-0.41484843405712374</v>
      </c>
    </row>
    <row r="42" spans="5:16" x14ac:dyDescent="0.25">
      <c r="E42">
        <v>-127</v>
      </c>
      <c r="F42" s="10">
        <v>-221</v>
      </c>
      <c r="G42" s="11">
        <v>43537</v>
      </c>
      <c r="H42" s="10" t="s">
        <v>0</v>
      </c>
      <c r="I42" s="12">
        <v>0.88800000000000001</v>
      </c>
      <c r="J42" s="10">
        <v>35786.32</v>
      </c>
      <c r="K42" s="12">
        <f t="shared" si="0"/>
        <v>-3.3670033670033699E-3</v>
      </c>
      <c r="L42" s="12">
        <f t="shared" si="0"/>
        <v>4.221270619229242E-4</v>
      </c>
      <c r="M42" s="10">
        <f t="shared" si="1"/>
        <v>1.0875903971410521E-3</v>
      </c>
      <c r="N42" s="12">
        <f t="shared" si="2"/>
        <v>-4.454593764144422E-3</v>
      </c>
      <c r="O42" s="10"/>
      <c r="P42" s="10">
        <f t="shared" si="3"/>
        <v>-0.52282280577415918</v>
      </c>
    </row>
    <row r="43" spans="5:16" x14ac:dyDescent="0.25">
      <c r="E43">
        <v>-126</v>
      </c>
      <c r="F43" s="10">
        <v>-220</v>
      </c>
      <c r="G43" s="11">
        <v>43538</v>
      </c>
      <c r="H43" s="10" t="s">
        <v>0</v>
      </c>
      <c r="I43" s="12">
        <v>0.88300000000000001</v>
      </c>
      <c r="J43" s="10">
        <v>35636.339999999997</v>
      </c>
      <c r="K43" s="12">
        <f t="shared" si="0"/>
        <v>-5.6306306306306356E-3</v>
      </c>
      <c r="L43" s="12">
        <f t="shared" si="0"/>
        <v>-4.1909869469675337E-3</v>
      </c>
      <c r="M43" s="10">
        <f t="shared" si="1"/>
        <v>-4.4756570548425273E-3</v>
      </c>
      <c r="N43" s="12">
        <f t="shared" si="2"/>
        <v>-1.1549735757881083E-3</v>
      </c>
      <c r="O43" s="10"/>
      <c r="P43" s="10">
        <f t="shared" si="3"/>
        <v>-0.13555591316743354</v>
      </c>
    </row>
    <row r="44" spans="5:16" x14ac:dyDescent="0.25">
      <c r="E44">
        <v>-125</v>
      </c>
      <c r="F44" s="10">
        <v>-219</v>
      </c>
      <c r="G44" s="11">
        <v>43539</v>
      </c>
      <c r="H44" s="10" t="s">
        <v>0</v>
      </c>
      <c r="I44" s="12">
        <v>0.88100000000000001</v>
      </c>
      <c r="J44" s="10">
        <v>35740.33</v>
      </c>
      <c r="K44" s="12">
        <f t="shared" si="0"/>
        <v>-2.2650056625141582E-3</v>
      </c>
      <c r="L44" s="12">
        <f t="shared" si="0"/>
        <v>2.9180886701610001E-3</v>
      </c>
      <c r="M44" s="10">
        <f t="shared" si="1"/>
        <v>4.0976291758312577E-3</v>
      </c>
      <c r="N44" s="12">
        <f t="shared" si="2"/>
        <v>-6.3626348383454163E-3</v>
      </c>
      <c r="O44" s="10"/>
      <c r="P44" s="10">
        <f t="shared" si="3"/>
        <v>-0.74676407646322807</v>
      </c>
    </row>
    <row r="45" spans="5:16" x14ac:dyDescent="0.25">
      <c r="E45">
        <v>-124</v>
      </c>
      <c r="F45" s="10">
        <v>-218</v>
      </c>
      <c r="G45" s="11">
        <v>43542</v>
      </c>
      <c r="H45" s="10" t="s">
        <v>0</v>
      </c>
      <c r="I45" s="12">
        <v>0.88200000000000001</v>
      </c>
      <c r="J45" s="10">
        <v>35764.839999999997</v>
      </c>
      <c r="K45" s="12">
        <f t="shared" si="0"/>
        <v>1.1350737797956878E-3</v>
      </c>
      <c r="L45" s="12">
        <f t="shared" si="0"/>
        <v>6.8577990186421782E-4</v>
      </c>
      <c r="M45" s="10">
        <f t="shared" si="1"/>
        <v>1.4055461179805684E-3</v>
      </c>
      <c r="N45" s="12">
        <f t="shared" si="2"/>
        <v>-2.7047233818488061E-4</v>
      </c>
      <c r="O45" s="10"/>
      <c r="P45" s="10">
        <f t="shared" si="3"/>
        <v>-3.1744557241635808E-2</v>
      </c>
    </row>
    <row r="46" spans="5:16" x14ac:dyDescent="0.25">
      <c r="E46">
        <v>-123</v>
      </c>
      <c r="F46" s="10">
        <v>-217</v>
      </c>
      <c r="G46" s="11">
        <v>43543</v>
      </c>
      <c r="H46" s="10" t="s">
        <v>0</v>
      </c>
      <c r="I46" s="12">
        <v>0.88600000000000001</v>
      </c>
      <c r="J46" s="10">
        <v>35705.129999999997</v>
      </c>
      <c r="K46" s="12">
        <f t="shared" si="0"/>
        <v>4.535147392290253E-3</v>
      </c>
      <c r="L46" s="12">
        <f t="shared" si="0"/>
        <v>-1.6695167656278942E-3</v>
      </c>
      <c r="M46" s="10">
        <f t="shared" si="1"/>
        <v>-1.4348558661972416E-3</v>
      </c>
      <c r="N46" s="12">
        <f t="shared" si="2"/>
        <v>5.9700032584874951E-3</v>
      </c>
      <c r="O46" s="10"/>
      <c r="P46" s="10">
        <f t="shared" si="3"/>
        <v>0.70068204180741789</v>
      </c>
    </row>
    <row r="47" spans="5:16" x14ac:dyDescent="0.25">
      <c r="E47">
        <v>-122</v>
      </c>
      <c r="F47" s="10">
        <v>-216</v>
      </c>
      <c r="G47" s="11">
        <v>43544</v>
      </c>
      <c r="H47" s="10" t="s">
        <v>0</v>
      </c>
      <c r="I47" s="12">
        <v>0.89400000000000002</v>
      </c>
      <c r="J47" s="10">
        <v>35761.089999999997</v>
      </c>
      <c r="K47" s="12">
        <f t="shared" si="0"/>
        <v>9.0293453724605045E-3</v>
      </c>
      <c r="L47" s="12">
        <f t="shared" si="0"/>
        <v>1.5672817883592394E-3</v>
      </c>
      <c r="M47" s="10">
        <f t="shared" si="1"/>
        <v>2.46860528246492E-3</v>
      </c>
      <c r="N47" s="12">
        <f t="shared" si="2"/>
        <v>6.5607400899955846E-3</v>
      </c>
      <c r="O47" s="10"/>
      <c r="P47" s="10">
        <f t="shared" si="3"/>
        <v>0.77001511774560416</v>
      </c>
    </row>
    <row r="48" spans="5:16" x14ac:dyDescent="0.25">
      <c r="E48">
        <v>-121</v>
      </c>
      <c r="F48" s="10">
        <v>-215</v>
      </c>
      <c r="G48" s="11">
        <v>43545</v>
      </c>
      <c r="H48" s="10" t="s">
        <v>0</v>
      </c>
      <c r="I48" s="12">
        <v>0.90400000000000003</v>
      </c>
      <c r="J48" s="10">
        <v>35887.599999999999</v>
      </c>
      <c r="K48" s="12">
        <f t="shared" si="0"/>
        <v>1.1185682326621933E-2</v>
      </c>
      <c r="L48" s="12">
        <f t="shared" si="0"/>
        <v>3.5376438469857056E-3</v>
      </c>
      <c r="M48" s="10">
        <f t="shared" si="1"/>
        <v>4.8447901504333757E-3</v>
      </c>
      <c r="N48" s="12">
        <f t="shared" si="2"/>
        <v>6.3408921761885575E-3</v>
      </c>
      <c r="O48" s="10"/>
      <c r="P48" s="10">
        <f t="shared" si="3"/>
        <v>0.74421220299603397</v>
      </c>
    </row>
    <row r="49" spans="5:16" x14ac:dyDescent="0.25">
      <c r="E49">
        <v>-120</v>
      </c>
      <c r="F49" s="10">
        <v>-214</v>
      </c>
      <c r="G49" s="11">
        <v>43546</v>
      </c>
      <c r="H49" s="10" t="s">
        <v>0</v>
      </c>
      <c r="I49" s="12">
        <v>0.89500000000000002</v>
      </c>
      <c r="J49" s="10">
        <v>35697.86</v>
      </c>
      <c r="K49" s="12">
        <f t="shared" si="0"/>
        <v>-9.9557522123893891E-3</v>
      </c>
      <c r="L49" s="12">
        <f t="shared" si="0"/>
        <v>-5.2870629409600524E-3</v>
      </c>
      <c r="M49" s="10">
        <f t="shared" si="1"/>
        <v>-5.797484776639039E-3</v>
      </c>
      <c r="N49" s="12">
        <f t="shared" si="2"/>
        <v>-4.1582674357503501E-3</v>
      </c>
      <c r="O49" s="10"/>
      <c r="P49" s="10">
        <f t="shared" si="3"/>
        <v>-0.48804384036484094</v>
      </c>
    </row>
    <row r="50" spans="5:16" x14ac:dyDescent="0.25">
      <c r="E50">
        <v>-119</v>
      </c>
      <c r="F50" s="10">
        <v>-213</v>
      </c>
      <c r="G50" s="11">
        <v>43549</v>
      </c>
      <c r="H50" s="10" t="s">
        <v>0</v>
      </c>
      <c r="I50" s="12">
        <v>0.89200000000000002</v>
      </c>
      <c r="J50" s="10">
        <v>35271</v>
      </c>
      <c r="K50" s="12">
        <f t="shared" si="0"/>
        <v>-3.3519553072625728E-3</v>
      </c>
      <c r="L50" s="12">
        <f t="shared" si="0"/>
        <v>-1.1957579529977443E-2</v>
      </c>
      <c r="M50" s="10">
        <f t="shared" si="1"/>
        <v>-1.3841884794879817E-2</v>
      </c>
      <c r="N50" s="12">
        <f t="shared" si="2"/>
        <v>1.0489929487617244E-2</v>
      </c>
      <c r="O50" s="10"/>
      <c r="P50" s="10">
        <f t="shared" si="3"/>
        <v>1.2311727303247144</v>
      </c>
    </row>
    <row r="51" spans="5:16" x14ac:dyDescent="0.25">
      <c r="E51">
        <v>-118</v>
      </c>
      <c r="F51" s="10">
        <v>-212</v>
      </c>
      <c r="G51" s="11">
        <v>43550</v>
      </c>
      <c r="H51" s="10" t="s">
        <v>0</v>
      </c>
      <c r="I51" s="12">
        <v>0.90200000000000002</v>
      </c>
      <c r="J51" s="10">
        <v>35453.550000000003</v>
      </c>
      <c r="K51" s="12">
        <f t="shared" si="0"/>
        <v>1.1210762331838575E-2</v>
      </c>
      <c r="L51" s="12">
        <f t="shared" si="0"/>
        <v>5.1756400442290523E-3</v>
      </c>
      <c r="M51" s="10">
        <f t="shared" si="1"/>
        <v>6.8201538967251323E-3</v>
      </c>
      <c r="N51" s="12">
        <f t="shared" si="2"/>
        <v>4.3906084351134425E-3</v>
      </c>
      <c r="O51" s="10"/>
      <c r="P51" s="10">
        <f t="shared" si="3"/>
        <v>0.51531303248761917</v>
      </c>
    </row>
    <row r="52" spans="5:16" x14ac:dyDescent="0.25">
      <c r="E52">
        <v>-117</v>
      </c>
      <c r="F52" s="10">
        <v>-211</v>
      </c>
      <c r="G52" s="11">
        <v>43551</v>
      </c>
      <c r="H52" s="10" t="s">
        <v>0</v>
      </c>
      <c r="I52" s="12">
        <v>0.90700000000000003</v>
      </c>
      <c r="J52" s="10">
        <v>35756.769999999997</v>
      </c>
      <c r="K52" s="12">
        <f t="shared" si="0"/>
        <v>5.5432372505543285E-3</v>
      </c>
      <c r="L52" s="12">
        <f t="shared" si="0"/>
        <v>8.5525991050259802E-3</v>
      </c>
      <c r="M52" s="10">
        <f t="shared" si="1"/>
        <v>1.0892643510947774E-2</v>
      </c>
      <c r="N52" s="12">
        <f t="shared" si="2"/>
        <v>-5.3494062603934456E-3</v>
      </c>
      <c r="O52" s="10"/>
      <c r="P52" s="10">
        <f t="shared" si="3"/>
        <v>-0.62784436434955671</v>
      </c>
    </row>
    <row r="53" spans="5:16" x14ac:dyDescent="0.25">
      <c r="E53">
        <v>-116</v>
      </c>
      <c r="F53" s="10">
        <v>-210</v>
      </c>
      <c r="G53" s="11">
        <v>43552</v>
      </c>
      <c r="H53" s="10" t="s">
        <v>0</v>
      </c>
      <c r="I53" s="12">
        <v>0.90900000000000003</v>
      </c>
      <c r="J53" s="10">
        <v>35698.400000000001</v>
      </c>
      <c r="K53" s="12">
        <f t="shared" si="0"/>
        <v>2.2050716648291087E-3</v>
      </c>
      <c r="L53" s="12">
        <f t="shared" si="0"/>
        <v>-1.6324181406764467E-3</v>
      </c>
      <c r="M53" s="10">
        <f t="shared" si="1"/>
        <v>-1.3901162759041162E-3</v>
      </c>
      <c r="N53" s="12">
        <f t="shared" si="2"/>
        <v>3.5951879407332249E-3</v>
      </c>
      <c r="O53" s="10"/>
      <c r="P53" s="10">
        <f t="shared" si="3"/>
        <v>0.42195682613958474</v>
      </c>
    </row>
    <row r="54" spans="5:16" x14ac:dyDescent="0.25">
      <c r="E54">
        <v>-115</v>
      </c>
      <c r="F54" s="10">
        <v>-209</v>
      </c>
      <c r="G54" s="11">
        <v>43553</v>
      </c>
      <c r="H54" s="10" t="s">
        <v>0</v>
      </c>
      <c r="I54" s="12">
        <v>0.91500000000000004</v>
      </c>
      <c r="J54" s="10">
        <v>35768.47</v>
      </c>
      <c r="K54" s="12">
        <f t="shared" si="0"/>
        <v>6.6006600660066059E-3</v>
      </c>
      <c r="L54" s="12">
        <f t="shared" si="0"/>
        <v>1.9628330681487043E-3</v>
      </c>
      <c r="M54" s="10">
        <f t="shared" si="1"/>
        <v>2.9456257170730076E-3</v>
      </c>
      <c r="N54" s="12">
        <f t="shared" si="2"/>
        <v>3.6550343489335983E-3</v>
      </c>
      <c r="O54" s="10"/>
      <c r="P54" s="10">
        <f t="shared" si="3"/>
        <v>0.42898082624093503</v>
      </c>
    </row>
    <row r="55" spans="5:16" x14ac:dyDescent="0.25">
      <c r="E55">
        <v>-114</v>
      </c>
      <c r="F55" s="10">
        <v>-208</v>
      </c>
      <c r="G55" s="11">
        <v>43556</v>
      </c>
      <c r="H55" s="10" t="s">
        <v>0</v>
      </c>
      <c r="I55" s="12">
        <v>0.92600000000000005</v>
      </c>
      <c r="J55" s="10">
        <v>35939.43</v>
      </c>
      <c r="K55" s="12">
        <f t="shared" si="0"/>
        <v>1.2021857923497277E-2</v>
      </c>
      <c r="L55" s="12">
        <f t="shared" si="0"/>
        <v>4.7796285387661014E-3</v>
      </c>
      <c r="M55" s="10">
        <f t="shared" si="1"/>
        <v>6.3425784467195448E-3</v>
      </c>
      <c r="N55" s="12">
        <f t="shared" si="2"/>
        <v>5.6792794767777325E-3</v>
      </c>
      <c r="O55" s="10"/>
      <c r="P55" s="10">
        <f t="shared" si="3"/>
        <v>0.6665606311229656</v>
      </c>
    </row>
    <row r="56" spans="5:16" x14ac:dyDescent="0.25">
      <c r="E56">
        <v>-113</v>
      </c>
      <c r="F56" s="10">
        <v>-207</v>
      </c>
      <c r="G56" s="11">
        <v>43557</v>
      </c>
      <c r="H56" s="10" t="s">
        <v>0</v>
      </c>
      <c r="I56" s="12">
        <v>0.92200000000000004</v>
      </c>
      <c r="J56" s="10">
        <v>35664.69</v>
      </c>
      <c r="K56" s="12">
        <f t="shared" si="0"/>
        <v>-4.3196544276457921E-3</v>
      </c>
      <c r="L56" s="12">
        <f t="shared" si="0"/>
        <v>-7.6445285860125764E-3</v>
      </c>
      <c r="M56" s="10">
        <f t="shared" si="1"/>
        <v>-8.6405024687449677E-3</v>
      </c>
      <c r="N56" s="12">
        <f t="shared" si="2"/>
        <v>4.3208480410991757E-3</v>
      </c>
      <c r="O56" s="10"/>
      <c r="P56" s="10">
        <f t="shared" si="3"/>
        <v>0.50712545650167407</v>
      </c>
    </row>
    <row r="57" spans="5:16" x14ac:dyDescent="0.25">
      <c r="E57">
        <v>-112</v>
      </c>
      <c r="F57" s="10">
        <v>-206</v>
      </c>
      <c r="G57" s="11">
        <v>43558</v>
      </c>
      <c r="H57" s="10" t="s">
        <v>0</v>
      </c>
      <c r="I57" s="12">
        <v>0.92400000000000004</v>
      </c>
      <c r="J57" s="10">
        <v>35945.31</v>
      </c>
      <c r="K57" s="12">
        <f t="shared" si="0"/>
        <v>2.1691973969631254E-3</v>
      </c>
      <c r="L57" s="12">
        <f t="shared" si="0"/>
        <v>7.8682865321413227E-3</v>
      </c>
      <c r="M57" s="10">
        <f t="shared" si="1"/>
        <v>1.0067387475626733E-2</v>
      </c>
      <c r="N57" s="12">
        <f t="shared" si="2"/>
        <v>-7.898190078663608E-3</v>
      </c>
      <c r="O57" s="10"/>
      <c r="P57" s="10">
        <f t="shared" si="3"/>
        <v>-0.92698776052312926</v>
      </c>
    </row>
    <row r="58" spans="5:16" x14ac:dyDescent="0.25">
      <c r="E58">
        <v>-111</v>
      </c>
      <c r="F58" s="10">
        <v>-205</v>
      </c>
      <c r="G58" s="11">
        <v>43559</v>
      </c>
      <c r="H58" s="10" t="s">
        <v>0</v>
      </c>
      <c r="I58" s="12">
        <v>0.92400000000000004</v>
      </c>
      <c r="J58" s="10">
        <v>35990.449999999997</v>
      </c>
      <c r="K58" s="12">
        <f t="shared" si="0"/>
        <v>0</v>
      </c>
      <c r="L58" s="12">
        <f t="shared" si="0"/>
        <v>1.2557966533046849E-3</v>
      </c>
      <c r="M58" s="10">
        <f t="shared" si="1"/>
        <v>2.0929655561144757E-3</v>
      </c>
      <c r="N58" s="12">
        <f t="shared" si="2"/>
        <v>-2.0929655561144757E-3</v>
      </c>
      <c r="O58" s="10"/>
      <c r="P58" s="10">
        <f t="shared" si="3"/>
        <v>-0.2456453230919054</v>
      </c>
    </row>
    <row r="59" spans="5:16" x14ac:dyDescent="0.25">
      <c r="E59">
        <v>-110</v>
      </c>
      <c r="F59" s="10">
        <v>-204</v>
      </c>
      <c r="G59" s="11">
        <v>43560</v>
      </c>
      <c r="H59" s="10" t="s">
        <v>0</v>
      </c>
      <c r="I59" s="12">
        <v>0.92400000000000004</v>
      </c>
      <c r="J59" s="10">
        <v>36096.050000000003</v>
      </c>
      <c r="K59" s="12">
        <f t="shared" si="0"/>
        <v>0</v>
      </c>
      <c r="L59" s="12">
        <f t="shared" si="0"/>
        <v>2.9341116879618295E-3</v>
      </c>
      <c r="M59" s="10">
        <f t="shared" si="1"/>
        <v>4.1169523516256905E-3</v>
      </c>
      <c r="N59" s="12">
        <f t="shared" si="2"/>
        <v>-4.1169523516256905E-3</v>
      </c>
      <c r="O59" s="10"/>
      <c r="P59" s="10">
        <f t="shared" si="3"/>
        <v>-0.48319480825405348</v>
      </c>
    </row>
    <row r="60" spans="5:16" x14ac:dyDescent="0.25">
      <c r="E60">
        <v>-109</v>
      </c>
      <c r="F60" s="10">
        <v>-203</v>
      </c>
      <c r="G60" s="11">
        <v>43563</v>
      </c>
      <c r="H60" s="10" t="s">
        <v>0</v>
      </c>
      <c r="I60" s="12">
        <v>0.92</v>
      </c>
      <c r="J60" s="10">
        <v>35993.050000000003</v>
      </c>
      <c r="K60" s="12">
        <f t="shared" si="0"/>
        <v>-4.3290043290043325E-3</v>
      </c>
      <c r="L60" s="12">
        <f t="shared" si="0"/>
        <v>-2.8534978203986305E-3</v>
      </c>
      <c r="M60" s="10">
        <f t="shared" si="1"/>
        <v>-2.8626938891587366E-3</v>
      </c>
      <c r="N60" s="12">
        <f t="shared" si="2"/>
        <v>-1.4663104398455959E-3</v>
      </c>
      <c r="O60" s="10"/>
      <c r="P60" s="10">
        <f t="shared" si="3"/>
        <v>-0.1720966217989707</v>
      </c>
    </row>
    <row r="61" spans="5:16" x14ac:dyDescent="0.25">
      <c r="E61">
        <v>-108</v>
      </c>
      <c r="F61" s="10">
        <v>-202</v>
      </c>
      <c r="G61" s="11">
        <v>43564</v>
      </c>
      <c r="H61" s="10" t="s">
        <v>0</v>
      </c>
      <c r="I61" s="12">
        <v>0.93799999999999994</v>
      </c>
      <c r="J61" s="10">
        <v>36142.49</v>
      </c>
      <c r="K61" s="12">
        <f t="shared" si="0"/>
        <v>1.9565217391304245E-2</v>
      </c>
      <c r="L61" s="12">
        <f t="shared" si="0"/>
        <v>4.1519126609163449E-3</v>
      </c>
      <c r="M61" s="10">
        <f t="shared" si="1"/>
        <v>5.5855759639525469E-3</v>
      </c>
      <c r="N61" s="12">
        <f t="shared" si="2"/>
        <v>1.3979641427351698E-2</v>
      </c>
      <c r="O61" s="10"/>
      <c r="P61" s="10">
        <f t="shared" si="3"/>
        <v>1.6407501428288997</v>
      </c>
    </row>
    <row r="62" spans="5:16" x14ac:dyDescent="0.25">
      <c r="E62">
        <v>-107</v>
      </c>
      <c r="F62" s="10">
        <v>-201</v>
      </c>
      <c r="G62" s="11">
        <v>43565</v>
      </c>
      <c r="H62" s="10" t="s">
        <v>0</v>
      </c>
      <c r="I62" s="12">
        <v>0.94599999999999995</v>
      </c>
      <c r="J62" s="10">
        <v>36121.78</v>
      </c>
      <c r="K62" s="12">
        <f t="shared" si="0"/>
        <v>8.5287846481876418E-3</v>
      </c>
      <c r="L62" s="12">
        <f t="shared" si="0"/>
        <v>-5.7300977326130902E-4</v>
      </c>
      <c r="M62" s="10">
        <f t="shared" si="1"/>
        <v>-1.1250837606166107E-4</v>
      </c>
      <c r="N62" s="12">
        <f t="shared" si="2"/>
        <v>8.6412930242493035E-3</v>
      </c>
      <c r="O62" s="10"/>
      <c r="P62" s="10">
        <f t="shared" si="3"/>
        <v>1.0142036072558505</v>
      </c>
    </row>
    <row r="63" spans="5:16" x14ac:dyDescent="0.25">
      <c r="E63">
        <v>-106</v>
      </c>
      <c r="F63" s="10">
        <v>-200</v>
      </c>
      <c r="G63" s="11">
        <v>43566</v>
      </c>
      <c r="H63" s="10" t="s">
        <v>0</v>
      </c>
      <c r="I63" s="12">
        <v>0.95599999999999996</v>
      </c>
      <c r="J63" s="10">
        <v>36346.89</v>
      </c>
      <c r="K63" s="12">
        <f t="shared" si="0"/>
        <v>1.0570824524312907E-2</v>
      </c>
      <c r="L63" s="12">
        <f t="shared" si="0"/>
        <v>6.2319741718154693E-3</v>
      </c>
      <c r="M63" s="10">
        <f t="shared" si="1"/>
        <v>8.0940543753200422E-3</v>
      </c>
      <c r="N63" s="12">
        <f t="shared" si="2"/>
        <v>2.4767701489928646E-3</v>
      </c>
      <c r="O63" s="10"/>
      <c r="P63" s="10">
        <f t="shared" si="3"/>
        <v>0.29069135977718968</v>
      </c>
    </row>
    <row r="64" spans="5:16" x14ac:dyDescent="0.25">
      <c r="E64">
        <v>-105</v>
      </c>
      <c r="F64" s="10">
        <v>-199</v>
      </c>
      <c r="G64" s="11">
        <v>43567</v>
      </c>
      <c r="H64" s="10" t="s">
        <v>0</v>
      </c>
      <c r="I64" s="12">
        <v>0.93200000000000005</v>
      </c>
      <c r="J64" s="10">
        <v>35824.14</v>
      </c>
      <c r="K64" s="12">
        <f t="shared" si="0"/>
        <v>-2.5104602510460157E-2</v>
      </c>
      <c r="L64" s="12">
        <f t="shared" si="0"/>
        <v>-1.4382248384937473E-2</v>
      </c>
      <c r="M64" s="10">
        <f t="shared" si="1"/>
        <v>-1.6765947110110715E-2</v>
      </c>
      <c r="N64" s="12">
        <f t="shared" si="2"/>
        <v>-8.3386554003494415E-3</v>
      </c>
      <c r="O64" s="10"/>
      <c r="P64" s="10">
        <f t="shared" si="3"/>
        <v>-0.97868390331926935</v>
      </c>
    </row>
    <row r="65" spans="5:16" x14ac:dyDescent="0.25">
      <c r="E65">
        <v>-104</v>
      </c>
      <c r="F65" s="10">
        <v>-198</v>
      </c>
      <c r="G65" s="11">
        <v>43570</v>
      </c>
      <c r="H65" s="10" t="s">
        <v>0</v>
      </c>
      <c r="I65" s="12">
        <v>0.94799999999999995</v>
      </c>
      <c r="J65" s="10">
        <v>35884.839999999997</v>
      </c>
      <c r="K65" s="12">
        <f t="shared" si="0"/>
        <v>1.7167381974248823E-2</v>
      </c>
      <c r="L65" s="12">
        <f t="shared" si="0"/>
        <v>1.6943881974556009E-3</v>
      </c>
      <c r="M65" s="10">
        <f t="shared" si="1"/>
        <v>2.6218909817069796E-3</v>
      </c>
      <c r="N65" s="12">
        <f t="shared" si="2"/>
        <v>1.4545490992541843E-2</v>
      </c>
      <c r="O65" s="10"/>
      <c r="P65" s="10">
        <f t="shared" si="3"/>
        <v>1.7071622721907385</v>
      </c>
    </row>
    <row r="66" spans="5:16" x14ac:dyDescent="0.25">
      <c r="E66">
        <v>-103</v>
      </c>
      <c r="F66" s="10">
        <v>-197</v>
      </c>
      <c r="G66" s="11">
        <v>43571</v>
      </c>
      <c r="H66" s="10" t="s">
        <v>0</v>
      </c>
      <c r="I66" s="12">
        <v>0.94199999999999995</v>
      </c>
      <c r="J66" s="10">
        <v>35797.19</v>
      </c>
      <c r="K66" s="12">
        <f t="shared" si="0"/>
        <v>-6.3291139240506389E-3</v>
      </c>
      <c r="L66" s="12">
        <f t="shared" si="0"/>
        <v>-2.4425356222849033E-3</v>
      </c>
      <c r="M66" s="10">
        <f t="shared" si="1"/>
        <v>-2.3670884484278975E-3</v>
      </c>
      <c r="N66" s="12">
        <f t="shared" si="2"/>
        <v>-3.9620254756227418E-3</v>
      </c>
      <c r="O66" s="10"/>
      <c r="P66" s="10">
        <f t="shared" si="3"/>
        <v>-0.4650114882275091</v>
      </c>
    </row>
    <row r="67" spans="5:16" x14ac:dyDescent="0.25">
      <c r="E67">
        <v>-102</v>
      </c>
      <c r="F67" s="10">
        <v>-196</v>
      </c>
      <c r="G67" s="11">
        <v>43572</v>
      </c>
      <c r="H67" s="10" t="s">
        <v>0</v>
      </c>
      <c r="I67" s="12">
        <v>0.95399999999999996</v>
      </c>
      <c r="J67" s="10">
        <v>35966.47</v>
      </c>
      <c r="K67" s="12">
        <f t="shared" si="0"/>
        <v>1.2738853503184726E-2</v>
      </c>
      <c r="L67" s="12">
        <f t="shared" si="0"/>
        <v>4.7288627962138599E-3</v>
      </c>
      <c r="M67" s="10">
        <f t="shared" si="1"/>
        <v>6.2813568104544268E-3</v>
      </c>
      <c r="N67" s="12">
        <f t="shared" si="2"/>
        <v>6.4574966927302994E-3</v>
      </c>
      <c r="O67" s="10"/>
      <c r="P67" s="10">
        <f t="shared" si="3"/>
        <v>0.75789773836291652</v>
      </c>
    </row>
    <row r="68" spans="5:16" x14ac:dyDescent="0.25">
      <c r="E68">
        <v>-101</v>
      </c>
      <c r="F68" s="10">
        <v>-195</v>
      </c>
      <c r="G68" s="11">
        <v>43573</v>
      </c>
      <c r="H68" s="10" t="s">
        <v>0</v>
      </c>
      <c r="I68" s="12">
        <v>0.95399999999999996</v>
      </c>
      <c r="J68" s="10">
        <v>35973.51</v>
      </c>
      <c r="K68" s="12">
        <f t="shared" ref="K68:L131" si="4">(I68-I67)/I67</f>
        <v>0</v>
      </c>
      <c r="L68" s="12">
        <f t="shared" si="4"/>
        <v>1.9573786362689675E-4</v>
      </c>
      <c r="M68" s="10">
        <f t="shared" si="1"/>
        <v>8.1457327071631327E-4</v>
      </c>
      <c r="N68" s="12">
        <f t="shared" si="2"/>
        <v>-8.1457327071631327E-4</v>
      </c>
      <c r="O68" s="10"/>
      <c r="P68" s="10">
        <f t="shared" si="3"/>
        <v>-9.5604112395719976E-2</v>
      </c>
    </row>
    <row r="69" spans="5:16" x14ac:dyDescent="0.25">
      <c r="E69">
        <v>-100</v>
      </c>
      <c r="F69" s="10">
        <v>-194</v>
      </c>
      <c r="G69" s="11">
        <v>43574</v>
      </c>
      <c r="H69" s="10" t="s">
        <v>0</v>
      </c>
      <c r="I69" s="12">
        <v>0.96</v>
      </c>
      <c r="J69" s="10">
        <v>36203.160000000003</v>
      </c>
      <c r="K69" s="12">
        <f t="shared" si="4"/>
        <v>6.2893081761006345E-3</v>
      </c>
      <c r="L69" s="12">
        <f t="shared" si="4"/>
        <v>6.3838641266865939E-3</v>
      </c>
      <c r="M69" s="10">
        <f t="shared" si="1"/>
        <v>8.277228127971761E-3</v>
      </c>
      <c r="N69" s="12">
        <f t="shared" si="2"/>
        <v>-1.9879199518711265E-3</v>
      </c>
      <c r="O69" s="10"/>
      <c r="P69" s="10">
        <f t="shared" si="3"/>
        <v>-0.23331642388075632</v>
      </c>
    </row>
    <row r="70" spans="5:16" x14ac:dyDescent="0.25">
      <c r="E70">
        <v>-99</v>
      </c>
      <c r="F70" s="10">
        <v>-193</v>
      </c>
      <c r="G70" s="11">
        <v>43577</v>
      </c>
      <c r="H70" s="10" t="s">
        <v>0</v>
      </c>
      <c r="I70" s="12">
        <v>0.96</v>
      </c>
      <c r="J70" s="10">
        <v>36130.19</v>
      </c>
      <c r="K70" s="12">
        <f t="shared" si="4"/>
        <v>0</v>
      </c>
      <c r="L70" s="12">
        <f t="shared" si="4"/>
        <v>-2.0155699115768115E-3</v>
      </c>
      <c r="M70" s="10">
        <f t="shared" si="1"/>
        <v>-1.8521833544711025E-3</v>
      </c>
      <c r="N70" s="12">
        <f t="shared" si="2"/>
        <v>1.8521833544711025E-3</v>
      </c>
      <c r="O70" s="10"/>
      <c r="P70" s="10">
        <f t="shared" si="3"/>
        <v>0.21738541143465323</v>
      </c>
    </row>
    <row r="71" spans="5:16" x14ac:dyDescent="0.25">
      <c r="E71">
        <v>-98</v>
      </c>
      <c r="F71" s="10">
        <v>-192</v>
      </c>
      <c r="G71" s="11">
        <v>43578</v>
      </c>
      <c r="H71" s="10" t="s">
        <v>0</v>
      </c>
      <c r="I71" s="12">
        <v>0.95799999999999996</v>
      </c>
      <c r="J71" s="10">
        <v>36051.33</v>
      </c>
      <c r="K71" s="12">
        <f t="shared" si="4"/>
        <v>-2.0833333333333355E-3</v>
      </c>
      <c r="L71" s="12">
        <f t="shared" si="4"/>
        <v>-2.1826622002264749E-3</v>
      </c>
      <c r="M71" s="10">
        <f t="shared" si="1"/>
        <v>-2.0536905678815781E-3</v>
      </c>
      <c r="N71" s="12">
        <f t="shared" si="2"/>
        <v>-2.9642765451757397E-5</v>
      </c>
      <c r="O71" s="10"/>
      <c r="P71" s="10">
        <f t="shared" si="3"/>
        <v>-3.4790857763816185E-3</v>
      </c>
    </row>
    <row r="72" spans="5:16" x14ac:dyDescent="0.25">
      <c r="E72">
        <v>-97</v>
      </c>
      <c r="F72" s="10">
        <v>-191</v>
      </c>
      <c r="G72" s="11">
        <v>43579</v>
      </c>
      <c r="H72" s="10" t="s">
        <v>0</v>
      </c>
      <c r="I72" s="12">
        <v>0.96199999999999997</v>
      </c>
      <c r="J72" s="10">
        <v>36212.9</v>
      </c>
      <c r="K72" s="12">
        <f t="shared" si="4"/>
        <v>4.1753653444676448E-3</v>
      </c>
      <c r="L72" s="12">
        <f t="shared" si="4"/>
        <v>4.4816654475715511E-3</v>
      </c>
      <c r="M72" s="10">
        <f t="shared" si="1"/>
        <v>5.9832458126943284E-3</v>
      </c>
      <c r="N72" s="12">
        <f t="shared" si="2"/>
        <v>-1.8078804682266835E-3</v>
      </c>
      <c r="O72" s="10"/>
      <c r="P72" s="10">
        <f t="shared" si="3"/>
        <v>-0.21218570961747771</v>
      </c>
    </row>
    <row r="73" spans="5:16" x14ac:dyDescent="0.25">
      <c r="E73">
        <v>-96</v>
      </c>
      <c r="F73" s="10">
        <v>-190</v>
      </c>
      <c r="G73" s="11">
        <v>43580</v>
      </c>
      <c r="H73" s="10" t="s">
        <v>0</v>
      </c>
      <c r="I73" s="12">
        <v>0.97</v>
      </c>
      <c r="J73" s="10">
        <v>36298.910000000003</v>
      </c>
      <c r="K73" s="12">
        <f t="shared" si="4"/>
        <v>8.3160083160083234E-3</v>
      </c>
      <c r="L73" s="12">
        <f t="shared" si="4"/>
        <v>2.3751204681205325E-3</v>
      </c>
      <c r="M73" s="10">
        <f t="shared" si="1"/>
        <v>3.4428293029713486E-3</v>
      </c>
      <c r="N73" s="12">
        <f t="shared" si="2"/>
        <v>4.8731790130369743E-3</v>
      </c>
      <c r="O73" s="10"/>
      <c r="P73" s="10">
        <f t="shared" si="3"/>
        <v>0.57195094761353338</v>
      </c>
    </row>
    <row r="74" spans="5:16" x14ac:dyDescent="0.25">
      <c r="E74">
        <v>-95</v>
      </c>
      <c r="F74" s="10">
        <v>-189</v>
      </c>
      <c r="G74" s="11">
        <v>43585</v>
      </c>
      <c r="H74" s="10" t="s">
        <v>0</v>
      </c>
      <c r="I74" s="12">
        <v>0.97799999999999998</v>
      </c>
      <c r="J74" s="10">
        <v>36312.720000000001</v>
      </c>
      <c r="K74" s="12">
        <f t="shared" si="4"/>
        <v>8.2474226804123783E-3</v>
      </c>
      <c r="L74" s="12">
        <f t="shared" si="4"/>
        <v>3.804521953964367E-4</v>
      </c>
      <c r="M74" s="10">
        <f t="shared" si="1"/>
        <v>1.0373320262080082E-3</v>
      </c>
      <c r="N74" s="12">
        <f t="shared" si="2"/>
        <v>7.2100906542043701E-3</v>
      </c>
      <c r="O74" s="10"/>
      <c r="P74" s="10">
        <f t="shared" si="3"/>
        <v>0.84622751822156006</v>
      </c>
    </row>
    <row r="75" spans="5:16" x14ac:dyDescent="0.25">
      <c r="E75">
        <v>-94</v>
      </c>
      <c r="F75" s="10">
        <v>-188</v>
      </c>
      <c r="G75" s="11">
        <v>43587</v>
      </c>
      <c r="H75" s="10" t="s">
        <v>0</v>
      </c>
      <c r="I75" s="12">
        <v>0.97799999999999998</v>
      </c>
      <c r="J75" s="10">
        <v>36455.26</v>
      </c>
      <c r="K75" s="12">
        <f t="shared" si="4"/>
        <v>0</v>
      </c>
      <c r="L75" s="12">
        <f t="shared" si="4"/>
        <v>3.9253462698470637E-3</v>
      </c>
      <c r="M75" s="10">
        <f t="shared" si="1"/>
        <v>5.3123451494978971E-3</v>
      </c>
      <c r="N75" s="12">
        <f t="shared" si="2"/>
        <v>-5.3123451494978971E-3</v>
      </c>
      <c r="O75" s="10"/>
      <c r="P75" s="10">
        <f t="shared" si="3"/>
        <v>-0.62349460879171414</v>
      </c>
    </row>
    <row r="76" spans="5:16" x14ac:dyDescent="0.25">
      <c r="E76">
        <v>-93</v>
      </c>
      <c r="F76" s="10">
        <v>-187</v>
      </c>
      <c r="G76" s="11">
        <v>43588</v>
      </c>
      <c r="H76" s="10" t="s">
        <v>0</v>
      </c>
      <c r="I76" s="12">
        <v>0.97399999999999998</v>
      </c>
      <c r="J76" s="10">
        <v>36420.43</v>
      </c>
      <c r="K76" s="12">
        <f t="shared" si="4"/>
        <v>-4.0899795501022533E-3</v>
      </c>
      <c r="L76" s="12">
        <f t="shared" si="4"/>
        <v>-9.5541768183800486E-4</v>
      </c>
      <c r="M76" s="10">
        <f t="shared" si="1"/>
        <v>-5.7367838376310961E-4</v>
      </c>
      <c r="N76" s="12">
        <f t="shared" si="2"/>
        <v>-3.5163011663391437E-3</v>
      </c>
      <c r="O76" s="10"/>
      <c r="P76" s="10">
        <f t="shared" si="3"/>
        <v>-0.4126981132443342</v>
      </c>
    </row>
    <row r="77" spans="5:16" x14ac:dyDescent="0.25">
      <c r="E77">
        <v>-92</v>
      </c>
      <c r="F77" s="10">
        <v>-186</v>
      </c>
      <c r="G77" s="11">
        <v>43591</v>
      </c>
      <c r="H77" s="10" t="s">
        <v>0</v>
      </c>
      <c r="I77" s="12">
        <v>0.95399999999999996</v>
      </c>
      <c r="J77" s="10">
        <v>35890.89</v>
      </c>
      <c r="K77" s="12">
        <f t="shared" si="4"/>
        <v>-2.053388090349078E-2</v>
      </c>
      <c r="L77" s="12">
        <f t="shared" si="4"/>
        <v>-1.4539641624220277E-2</v>
      </c>
      <c r="M77" s="10">
        <f t="shared" si="1"/>
        <v>-1.6955757623293786E-2</v>
      </c>
      <c r="N77" s="12">
        <f t="shared" si="2"/>
        <v>-3.5781232801969931E-3</v>
      </c>
      <c r="O77" s="10"/>
      <c r="P77" s="10">
        <f t="shared" si="3"/>
        <v>-0.41995399621310547</v>
      </c>
    </row>
    <row r="78" spans="5:16" x14ac:dyDescent="0.25">
      <c r="E78">
        <v>-91</v>
      </c>
      <c r="F78" s="10">
        <v>-185</v>
      </c>
      <c r="G78" s="11">
        <v>43592</v>
      </c>
      <c r="H78" s="10" t="s">
        <v>0</v>
      </c>
      <c r="I78" s="12">
        <v>0.96</v>
      </c>
      <c r="J78" s="10">
        <v>36034.370000000003</v>
      </c>
      <c r="K78" s="12">
        <f t="shared" si="4"/>
        <v>6.2893081761006345E-3</v>
      </c>
      <c r="L78" s="12">
        <f t="shared" si="4"/>
        <v>3.9976718326016217E-3</v>
      </c>
      <c r="M78" s="10">
        <f t="shared" ref="M78:M141" si="5">$G$4+$G$5*L78</f>
        <v>5.3995671435635396E-3</v>
      </c>
      <c r="N78" s="12">
        <f t="shared" ref="N78:N141" si="6">K78-M78</f>
        <v>8.8974103253709486E-4</v>
      </c>
      <c r="O78" s="10"/>
      <c r="P78" s="10">
        <f t="shared" ref="P78:P141" si="7">N78/$G$7</f>
        <v>0.10442633552529705</v>
      </c>
    </row>
    <row r="79" spans="5:16" x14ac:dyDescent="0.25">
      <c r="E79">
        <v>-90</v>
      </c>
      <c r="F79" s="10">
        <v>-184</v>
      </c>
      <c r="G79" s="11">
        <v>43593</v>
      </c>
      <c r="H79" s="10" t="s">
        <v>0</v>
      </c>
      <c r="I79" s="12">
        <v>0.95</v>
      </c>
      <c r="J79" s="10">
        <v>35674.120000000003</v>
      </c>
      <c r="K79" s="12">
        <f t="shared" si="4"/>
        <v>-1.0416666666666676E-2</v>
      </c>
      <c r="L79" s="12">
        <f t="shared" si="4"/>
        <v>-9.9973997047818498E-3</v>
      </c>
      <c r="M79" s="10">
        <f t="shared" si="5"/>
        <v>-1.1477979329518936E-2</v>
      </c>
      <c r="N79" s="12">
        <f t="shared" si="6"/>
        <v>1.0613126628522592E-3</v>
      </c>
      <c r="O79" s="10"/>
      <c r="P79" s="10">
        <f t="shared" si="7"/>
        <v>0.12456320229744584</v>
      </c>
    </row>
    <row r="80" spans="5:16" x14ac:dyDescent="0.25">
      <c r="E80">
        <v>-89</v>
      </c>
      <c r="F80" s="10">
        <v>-183</v>
      </c>
      <c r="G80" s="11">
        <v>43594</v>
      </c>
      <c r="H80" s="10" t="s">
        <v>0</v>
      </c>
      <c r="I80" s="12">
        <v>0.96199999999999997</v>
      </c>
      <c r="J80" s="10">
        <v>35925.519999999997</v>
      </c>
      <c r="K80" s="12">
        <f t="shared" si="4"/>
        <v>1.2631578947368433E-2</v>
      </c>
      <c r="L80" s="12">
        <f t="shared" si="4"/>
        <v>7.0471254791987627E-3</v>
      </c>
      <c r="M80" s="10">
        <f t="shared" si="5"/>
        <v>9.0770971583601923E-3</v>
      </c>
      <c r="N80" s="12">
        <f t="shared" si="6"/>
        <v>3.5544817890082406E-3</v>
      </c>
      <c r="O80" s="10"/>
      <c r="P80" s="10">
        <f t="shared" si="7"/>
        <v>0.41717926266602462</v>
      </c>
    </row>
    <row r="81" spans="5:16" x14ac:dyDescent="0.25">
      <c r="E81">
        <v>-88</v>
      </c>
      <c r="F81" s="10">
        <v>-182</v>
      </c>
      <c r="G81" s="11">
        <v>43595</v>
      </c>
      <c r="H81" s="10" t="s">
        <v>0</v>
      </c>
      <c r="I81" s="12">
        <v>0.97</v>
      </c>
      <c r="J81" s="10">
        <v>36096.49</v>
      </c>
      <c r="K81" s="12">
        <f t="shared" si="4"/>
        <v>8.3160083160083234E-3</v>
      </c>
      <c r="L81" s="12">
        <f t="shared" si="4"/>
        <v>4.7590125348220755E-3</v>
      </c>
      <c r="M81" s="10">
        <f t="shared" si="5"/>
        <v>6.3177162969459532E-3</v>
      </c>
      <c r="N81" s="12">
        <f t="shared" si="6"/>
        <v>1.9982920190623702E-3</v>
      </c>
      <c r="O81" s="10"/>
      <c r="P81" s="10">
        <f t="shared" si="7"/>
        <v>0.23453376345372762</v>
      </c>
    </row>
    <row r="82" spans="5:16" x14ac:dyDescent="0.25">
      <c r="E82">
        <v>-87</v>
      </c>
      <c r="F82" s="10">
        <v>-181</v>
      </c>
      <c r="G82" s="11">
        <v>43598</v>
      </c>
      <c r="H82" s="10" t="s">
        <v>0</v>
      </c>
      <c r="I82" s="12">
        <v>0.96</v>
      </c>
      <c r="J82" s="10">
        <v>35847.83</v>
      </c>
      <c r="K82" s="12">
        <f t="shared" si="4"/>
        <v>-1.0309278350515474E-2</v>
      </c>
      <c r="L82" s="12">
        <f t="shared" si="4"/>
        <v>-6.888758436069441E-3</v>
      </c>
      <c r="M82" s="10">
        <f t="shared" si="5"/>
        <v>-7.7290711984894849E-3</v>
      </c>
      <c r="N82" s="12">
        <f t="shared" si="6"/>
        <v>-2.5802071520259892E-3</v>
      </c>
      <c r="O82" s="10"/>
      <c r="P82" s="10">
        <f t="shared" si="7"/>
        <v>-0.30283146210973877</v>
      </c>
    </row>
    <row r="83" spans="5:16" x14ac:dyDescent="0.25">
      <c r="E83">
        <v>-86</v>
      </c>
      <c r="F83" s="10">
        <v>-180</v>
      </c>
      <c r="G83" s="11">
        <v>43599</v>
      </c>
      <c r="H83" s="10" t="s">
        <v>0</v>
      </c>
      <c r="I83" s="12">
        <v>0.95</v>
      </c>
      <c r="J83" s="10">
        <v>35597.919999999998</v>
      </c>
      <c r="K83" s="12">
        <f t="shared" si="4"/>
        <v>-1.0416666666666676E-2</v>
      </c>
      <c r="L83" s="12">
        <f t="shared" si="4"/>
        <v>-6.9714122165833604E-3</v>
      </c>
      <c r="M83" s="10">
        <f t="shared" si="5"/>
        <v>-7.82874864694506E-3</v>
      </c>
      <c r="N83" s="12">
        <f t="shared" si="6"/>
        <v>-2.5879180197216165E-3</v>
      </c>
      <c r="O83" s="10"/>
      <c r="P83" s="10">
        <f t="shared" si="7"/>
        <v>-0.30373646438312912</v>
      </c>
    </row>
    <row r="84" spans="5:16" x14ac:dyDescent="0.25">
      <c r="E84">
        <v>-85</v>
      </c>
      <c r="F84" s="10">
        <v>-179</v>
      </c>
      <c r="G84" s="11">
        <v>43600</v>
      </c>
      <c r="H84" s="10" t="s">
        <v>0</v>
      </c>
      <c r="I84" s="12">
        <v>0.96</v>
      </c>
      <c r="J84" s="10">
        <v>35827.910000000003</v>
      </c>
      <c r="K84" s="12">
        <f t="shared" si="4"/>
        <v>1.0526315789473694E-2</v>
      </c>
      <c r="L84" s="12">
        <f t="shared" si="4"/>
        <v>6.4607707416614582E-3</v>
      </c>
      <c r="M84" s="10">
        <f t="shared" si="5"/>
        <v>8.3699747041402744E-3</v>
      </c>
      <c r="N84" s="12">
        <f t="shared" si="6"/>
        <v>2.15634108533342E-3</v>
      </c>
      <c r="O84" s="10"/>
      <c r="P84" s="10">
        <f t="shared" si="7"/>
        <v>0.25308352593553429</v>
      </c>
    </row>
    <row r="85" spans="5:16" x14ac:dyDescent="0.25">
      <c r="E85">
        <v>-84</v>
      </c>
      <c r="F85" s="10">
        <v>-178</v>
      </c>
      <c r="G85" s="11">
        <v>43601</v>
      </c>
      <c r="H85" s="10" t="s">
        <v>0</v>
      </c>
      <c r="I85" s="12">
        <v>0.97199999999999998</v>
      </c>
      <c r="J85" s="10">
        <v>35846.36</v>
      </c>
      <c r="K85" s="12">
        <f t="shared" si="4"/>
        <v>1.2500000000000011E-2</v>
      </c>
      <c r="L85" s="12">
        <f t="shared" si="4"/>
        <v>5.1496165977856618E-4</v>
      </c>
      <c r="M85" s="10">
        <f t="shared" si="5"/>
        <v>1.1995455404522704E-3</v>
      </c>
      <c r="N85" s="12">
        <f t="shared" si="6"/>
        <v>1.1300454459547742E-2</v>
      </c>
      <c r="O85" s="10"/>
      <c r="P85" s="10">
        <f t="shared" si="7"/>
        <v>1.3263017055829365</v>
      </c>
    </row>
    <row r="86" spans="5:16" x14ac:dyDescent="0.25">
      <c r="E86">
        <v>-83</v>
      </c>
      <c r="F86" s="10">
        <v>-177</v>
      </c>
      <c r="G86" s="11">
        <v>43602</v>
      </c>
      <c r="H86" s="10" t="s">
        <v>0</v>
      </c>
      <c r="I86" s="12">
        <v>0.97799999999999998</v>
      </c>
      <c r="J86" s="10">
        <v>35985.58</v>
      </c>
      <c r="K86" s="12">
        <f t="shared" si="4"/>
        <v>6.1728395061728452E-3</v>
      </c>
      <c r="L86" s="12">
        <f t="shared" si="4"/>
        <v>3.8837974064870511E-3</v>
      </c>
      <c r="M86" s="10">
        <f t="shared" si="5"/>
        <v>5.2622387337936827E-3</v>
      </c>
      <c r="N86" s="12">
        <f t="shared" si="6"/>
        <v>9.1060077237916249E-4</v>
      </c>
      <c r="O86" s="10"/>
      <c r="P86" s="10">
        <f t="shared" si="7"/>
        <v>0.1068745829501761</v>
      </c>
    </row>
    <row r="87" spans="5:16" x14ac:dyDescent="0.25">
      <c r="E87">
        <v>-82</v>
      </c>
      <c r="F87" s="10">
        <v>-176</v>
      </c>
      <c r="G87" s="11">
        <v>43605</v>
      </c>
      <c r="H87" s="10" t="s">
        <v>0</v>
      </c>
      <c r="I87" s="12">
        <v>0.97399999999999998</v>
      </c>
      <c r="J87" s="10">
        <v>35842.89</v>
      </c>
      <c r="K87" s="12">
        <f t="shared" si="4"/>
        <v>-4.0899795501022533E-3</v>
      </c>
      <c r="L87" s="12">
        <f t="shared" si="4"/>
        <v>-3.9651993937572308E-3</v>
      </c>
      <c r="M87" s="10">
        <f t="shared" si="5"/>
        <v>-4.2033654904749373E-3</v>
      </c>
      <c r="N87" s="12">
        <f t="shared" si="6"/>
        <v>1.1338594037268394E-4</v>
      </c>
      <c r="O87" s="10"/>
      <c r="P87" s="10">
        <f t="shared" si="7"/>
        <v>1.3307780376775607E-2</v>
      </c>
    </row>
    <row r="88" spans="5:16" x14ac:dyDescent="0.25">
      <c r="E88">
        <v>-81</v>
      </c>
      <c r="F88" s="10">
        <v>-175</v>
      </c>
      <c r="G88" s="11">
        <v>43606</v>
      </c>
      <c r="H88" s="10" t="s">
        <v>0</v>
      </c>
      <c r="I88" s="12">
        <v>0.95799999999999996</v>
      </c>
      <c r="J88" s="10">
        <v>35693.269999999997</v>
      </c>
      <c r="K88" s="12">
        <f t="shared" si="4"/>
        <v>-1.6427104722792622E-2</v>
      </c>
      <c r="L88" s="12">
        <f t="shared" si="4"/>
        <v>-4.1743285767415136E-3</v>
      </c>
      <c r="M88" s="10">
        <f t="shared" si="5"/>
        <v>-4.4555676671674121E-3</v>
      </c>
      <c r="N88" s="12">
        <f t="shared" si="6"/>
        <v>-1.197153705562521E-2</v>
      </c>
      <c r="O88" s="10"/>
      <c r="P88" s="10">
        <f t="shared" si="7"/>
        <v>-1.4050647318798621</v>
      </c>
    </row>
    <row r="89" spans="5:16" x14ac:dyDescent="0.25">
      <c r="E89">
        <v>-80</v>
      </c>
      <c r="F89" s="10">
        <v>-174</v>
      </c>
      <c r="G89" s="11">
        <v>43607</v>
      </c>
      <c r="H89" s="10" t="s">
        <v>0</v>
      </c>
      <c r="I89" s="12">
        <v>0.97</v>
      </c>
      <c r="J89" s="10">
        <v>35867.660000000003</v>
      </c>
      <c r="K89" s="12">
        <f t="shared" si="4"/>
        <v>1.2526096033402934E-2</v>
      </c>
      <c r="L89" s="12">
        <f t="shared" si="4"/>
        <v>4.8857949972083451E-3</v>
      </c>
      <c r="M89" s="10">
        <f t="shared" si="5"/>
        <v>6.4706113282561083E-3</v>
      </c>
      <c r="N89" s="12">
        <f t="shared" si="6"/>
        <v>6.0554847051468253E-3</v>
      </c>
      <c r="O89" s="10"/>
      <c r="P89" s="10">
        <f t="shared" si="7"/>
        <v>0.71071475234183157</v>
      </c>
    </row>
    <row r="90" spans="5:16" x14ac:dyDescent="0.25">
      <c r="E90">
        <v>-79</v>
      </c>
      <c r="F90" s="10">
        <v>-173</v>
      </c>
      <c r="G90" s="11">
        <v>43608</v>
      </c>
      <c r="H90" s="10" t="s">
        <v>0</v>
      </c>
      <c r="I90" s="12">
        <v>0.96799999999999997</v>
      </c>
      <c r="J90" s="10">
        <v>35727.53</v>
      </c>
      <c r="K90" s="12">
        <f t="shared" si="4"/>
        <v>-2.0618556701030946E-3</v>
      </c>
      <c r="L90" s="12">
        <f t="shared" si="4"/>
        <v>-3.9068620590248888E-3</v>
      </c>
      <c r="M90" s="10">
        <f t="shared" si="5"/>
        <v>-4.1330127898523764E-3</v>
      </c>
      <c r="N90" s="12">
        <f t="shared" si="6"/>
        <v>2.0711571197492818E-3</v>
      </c>
      <c r="O90" s="10"/>
      <c r="P90" s="10">
        <f t="shared" si="7"/>
        <v>0.24308572989582689</v>
      </c>
    </row>
    <row r="91" spans="5:16" x14ac:dyDescent="0.25">
      <c r="E91">
        <v>-78</v>
      </c>
      <c r="F91" s="10">
        <v>-172</v>
      </c>
      <c r="G91" s="11">
        <v>43609</v>
      </c>
      <c r="H91" s="10" t="s">
        <v>0</v>
      </c>
      <c r="I91" s="12">
        <v>0.96399999999999997</v>
      </c>
      <c r="J91" s="10">
        <v>35662.25</v>
      </c>
      <c r="K91" s="12">
        <f t="shared" si="4"/>
        <v>-4.1322314049586813E-3</v>
      </c>
      <c r="L91" s="12">
        <f t="shared" si="4"/>
        <v>-1.8271624150899555E-3</v>
      </c>
      <c r="M91" s="10">
        <f t="shared" si="5"/>
        <v>-1.6249707768619033E-3</v>
      </c>
      <c r="N91" s="12">
        <f t="shared" si="6"/>
        <v>-2.507260628096778E-3</v>
      </c>
      <c r="O91" s="10"/>
      <c r="P91" s="10">
        <f t="shared" si="7"/>
        <v>-0.2942699392568312</v>
      </c>
    </row>
    <row r="92" spans="5:16" x14ac:dyDescent="0.25">
      <c r="E92">
        <v>-77</v>
      </c>
      <c r="F92" s="10">
        <v>-171</v>
      </c>
      <c r="G92" s="11">
        <v>43612</v>
      </c>
      <c r="H92" s="10" t="s">
        <v>0</v>
      </c>
      <c r="I92" s="12">
        <v>0.96599999999999997</v>
      </c>
      <c r="J92" s="10">
        <v>35371.760000000002</v>
      </c>
      <c r="K92" s="12">
        <f t="shared" si="4"/>
        <v>2.0746887966804997E-3</v>
      </c>
      <c r="L92" s="12">
        <f t="shared" si="4"/>
        <v>-8.1455881218935426E-3</v>
      </c>
      <c r="M92" s="10">
        <f t="shared" si="5"/>
        <v>-9.2447620168310783E-3</v>
      </c>
      <c r="N92" s="12">
        <f t="shared" si="6"/>
        <v>1.1319450813511578E-2</v>
      </c>
      <c r="O92" s="10"/>
      <c r="P92" s="10">
        <f t="shared" si="7"/>
        <v>1.3285312527885185</v>
      </c>
    </row>
    <row r="93" spans="5:16" x14ac:dyDescent="0.25">
      <c r="E93">
        <v>-76</v>
      </c>
      <c r="F93" s="10">
        <v>-170</v>
      </c>
      <c r="G93" s="11">
        <v>43613</v>
      </c>
      <c r="H93" s="10" t="s">
        <v>0</v>
      </c>
      <c r="I93" s="12">
        <v>0.98599999999999999</v>
      </c>
      <c r="J93" s="10">
        <v>35901.019999999997</v>
      </c>
      <c r="K93" s="12">
        <f t="shared" si="4"/>
        <v>2.0703933747412029E-2</v>
      </c>
      <c r="L93" s="12">
        <f t="shared" si="4"/>
        <v>1.496278387052255E-2</v>
      </c>
      <c r="M93" s="10">
        <f t="shared" si="5"/>
        <v>1.8623092833176865E-2</v>
      </c>
      <c r="N93" s="12">
        <f t="shared" si="6"/>
        <v>2.0808409142351637E-3</v>
      </c>
      <c r="O93" s="10"/>
      <c r="P93" s="10">
        <f t="shared" si="7"/>
        <v>0.24422228888901748</v>
      </c>
    </row>
    <row r="94" spans="5:16" x14ac:dyDescent="0.25">
      <c r="E94">
        <v>-75</v>
      </c>
      <c r="F94" s="10">
        <v>-169</v>
      </c>
      <c r="G94" s="11">
        <v>43614</v>
      </c>
      <c r="H94" s="10" t="s">
        <v>0</v>
      </c>
      <c r="I94" s="12">
        <v>0.99199999999999999</v>
      </c>
      <c r="J94" s="10">
        <v>36068.019999999997</v>
      </c>
      <c r="K94" s="12">
        <f t="shared" si="4"/>
        <v>6.0851926977687678E-3</v>
      </c>
      <c r="L94" s="12">
        <f t="shared" si="4"/>
        <v>4.6516784202788675E-3</v>
      </c>
      <c r="M94" s="10">
        <f t="shared" si="5"/>
        <v>6.1882752646860474E-3</v>
      </c>
      <c r="N94" s="12">
        <f t="shared" si="6"/>
        <v>-1.0308256691727961E-4</v>
      </c>
      <c r="O94" s="10"/>
      <c r="P94" s="10">
        <f t="shared" si="7"/>
        <v>-1.2098503189200657E-2</v>
      </c>
    </row>
    <row r="95" spans="5:16" x14ac:dyDescent="0.25">
      <c r="E95">
        <v>-74</v>
      </c>
      <c r="F95" s="10">
        <v>-168</v>
      </c>
      <c r="G95" s="11">
        <v>43615</v>
      </c>
      <c r="H95" s="10" t="s">
        <v>0</v>
      </c>
      <c r="I95" s="12">
        <v>1.0149999999999999</v>
      </c>
      <c r="J95" s="10">
        <v>37393.58</v>
      </c>
      <c r="K95" s="12">
        <f t="shared" si="4"/>
        <v>2.3185483870967652E-2</v>
      </c>
      <c r="L95" s="12">
        <f t="shared" si="4"/>
        <v>3.6751670870760443E-2</v>
      </c>
      <c r="M95" s="10">
        <f t="shared" si="5"/>
        <v>4.4899696847736342E-2</v>
      </c>
      <c r="N95" s="12">
        <f t="shared" si="6"/>
        <v>-2.171421297676869E-2</v>
      </c>
      <c r="O95" s="10"/>
      <c r="P95" s="10">
        <f t="shared" si="7"/>
        <v>-2.5485344690847098</v>
      </c>
    </row>
    <row r="96" spans="5:16" x14ac:dyDescent="0.25">
      <c r="E96">
        <v>-73</v>
      </c>
      <c r="F96" s="10">
        <v>-167</v>
      </c>
      <c r="G96" s="11">
        <v>43616</v>
      </c>
      <c r="H96" s="10" t="s">
        <v>0</v>
      </c>
      <c r="I96" s="12">
        <v>1.0349999999999999</v>
      </c>
      <c r="J96" s="10">
        <v>38155.07</v>
      </c>
      <c r="K96" s="12">
        <f t="shared" si="4"/>
        <v>1.9704433497536967E-2</v>
      </c>
      <c r="L96" s="12">
        <f t="shared" si="4"/>
        <v>2.0364190858430723E-2</v>
      </c>
      <c r="M96" s="10">
        <f t="shared" si="5"/>
        <v>2.5136992902564891E-2</v>
      </c>
      <c r="N96" s="12">
        <f t="shared" si="6"/>
        <v>-5.4325594050279244E-3</v>
      </c>
      <c r="O96" s="10"/>
      <c r="P96" s="10">
        <f t="shared" si="7"/>
        <v>-0.63760380879916578</v>
      </c>
    </row>
    <row r="97" spans="5:16" x14ac:dyDescent="0.25">
      <c r="E97">
        <v>-72</v>
      </c>
      <c r="F97" s="10">
        <v>-166</v>
      </c>
      <c r="G97" s="11">
        <v>43619</v>
      </c>
      <c r="H97" s="10" t="s">
        <v>0</v>
      </c>
      <c r="I97" s="12">
        <v>1.075</v>
      </c>
      <c r="J97" s="10">
        <v>38796.28</v>
      </c>
      <c r="K97" s="12">
        <f t="shared" si="4"/>
        <v>3.8647342995169122E-2</v>
      </c>
      <c r="L97" s="12">
        <f t="shared" si="4"/>
        <v>1.6805368198774085E-2</v>
      </c>
      <c r="M97" s="10">
        <f t="shared" si="5"/>
        <v>2.0845182412895645E-2</v>
      </c>
      <c r="N97" s="12">
        <f t="shared" si="6"/>
        <v>1.7802160582273477E-2</v>
      </c>
      <c r="O97" s="10"/>
      <c r="P97" s="10">
        <f t="shared" si="7"/>
        <v>2.0893881770729754</v>
      </c>
    </row>
    <row r="98" spans="5:16" x14ac:dyDescent="0.25">
      <c r="E98">
        <v>-71</v>
      </c>
      <c r="F98" s="10">
        <v>-165</v>
      </c>
      <c r="G98" s="11">
        <v>43620</v>
      </c>
      <c r="H98" s="10" t="s">
        <v>0</v>
      </c>
      <c r="I98" s="12">
        <v>1.06</v>
      </c>
      <c r="J98" s="10">
        <v>38439.46</v>
      </c>
      <c r="K98" s="12">
        <f t="shared" si="4"/>
        <v>-1.3953488372092933E-2</v>
      </c>
      <c r="L98" s="12">
        <f t="shared" si="4"/>
        <v>-9.1972735530313661E-3</v>
      </c>
      <c r="M98" s="10">
        <f t="shared" si="5"/>
        <v>-1.051305633684789E-2</v>
      </c>
      <c r="N98" s="12">
        <f t="shared" si="6"/>
        <v>-3.4404320352450432E-3</v>
      </c>
      <c r="O98" s="10"/>
      <c r="P98" s="10">
        <f t="shared" si="7"/>
        <v>-0.40379357242861658</v>
      </c>
    </row>
    <row r="99" spans="5:16" x14ac:dyDescent="0.25">
      <c r="E99">
        <v>-70</v>
      </c>
      <c r="F99" s="10">
        <v>-164</v>
      </c>
      <c r="G99" s="11">
        <v>43621</v>
      </c>
      <c r="H99" s="10" t="s">
        <v>0</v>
      </c>
      <c r="I99" s="12">
        <v>1.0900000000000001</v>
      </c>
      <c r="J99" s="10">
        <v>38893.67</v>
      </c>
      <c r="K99" s="12">
        <f t="shared" si="4"/>
        <v>2.8301886792452855E-2</v>
      </c>
      <c r="L99" s="12">
        <f t="shared" si="4"/>
        <v>1.1816242996129475E-2</v>
      </c>
      <c r="M99" s="10">
        <f t="shared" si="5"/>
        <v>1.4828479158272317E-2</v>
      </c>
      <c r="N99" s="12">
        <f t="shared" si="6"/>
        <v>1.3473407634180538E-2</v>
      </c>
      <c r="O99" s="10"/>
      <c r="P99" s="10">
        <f t="shared" si="7"/>
        <v>1.5813349444658509</v>
      </c>
    </row>
    <row r="100" spans="5:16" x14ac:dyDescent="0.25">
      <c r="E100">
        <v>-69</v>
      </c>
      <c r="F100" s="10">
        <v>-163</v>
      </c>
      <c r="G100" s="11">
        <v>43622</v>
      </c>
      <c r="H100" s="10" t="s">
        <v>0</v>
      </c>
      <c r="I100" s="12">
        <v>1.1000000000000001</v>
      </c>
      <c r="J100" s="10">
        <v>38873.61</v>
      </c>
      <c r="K100" s="12">
        <f t="shared" si="4"/>
        <v>9.174311926605512E-3</v>
      </c>
      <c r="L100" s="12">
        <f t="shared" si="4"/>
        <v>-5.1576516178590689E-4</v>
      </c>
      <c r="M100" s="10">
        <f t="shared" si="5"/>
        <v>-4.3473459882141302E-5</v>
      </c>
      <c r="N100" s="12">
        <f t="shared" si="6"/>
        <v>9.2177853864876536E-3</v>
      </c>
      <c r="O100" s="10"/>
      <c r="P100" s="10">
        <f t="shared" si="7"/>
        <v>1.0818648509721374</v>
      </c>
    </row>
    <row r="101" spans="5:16" x14ac:dyDescent="0.25">
      <c r="E101">
        <v>-68</v>
      </c>
      <c r="F101" s="10">
        <v>-162</v>
      </c>
      <c r="G101" s="11">
        <v>43623</v>
      </c>
      <c r="H101" s="10" t="s">
        <v>0</v>
      </c>
      <c r="I101" s="12">
        <v>1.03</v>
      </c>
      <c r="J101" s="10">
        <v>37835.230000000003</v>
      </c>
      <c r="K101" s="12">
        <f t="shared" si="4"/>
        <v>-6.3636363636363685E-2</v>
      </c>
      <c r="L101" s="12">
        <f t="shared" si="4"/>
        <v>-2.671169464322962E-2</v>
      </c>
      <c r="M101" s="10">
        <f t="shared" si="5"/>
        <v>-3.1634810170642333E-2</v>
      </c>
      <c r="N101" s="12">
        <f t="shared" si="6"/>
        <v>-3.2001553465721352E-2</v>
      </c>
      <c r="O101" s="10"/>
      <c r="P101" s="10">
        <f t="shared" si="7"/>
        <v>-3.7559299136884809</v>
      </c>
    </row>
    <row r="102" spans="5:16" x14ac:dyDescent="0.25">
      <c r="E102">
        <v>-67</v>
      </c>
      <c r="F102" s="10">
        <v>-161</v>
      </c>
      <c r="G102" s="11">
        <v>43626</v>
      </c>
      <c r="H102" s="10" t="s">
        <v>0</v>
      </c>
      <c r="I102" s="12">
        <v>1.0149999999999999</v>
      </c>
      <c r="J102" s="10">
        <v>37925.64</v>
      </c>
      <c r="K102" s="12">
        <f t="shared" si="4"/>
        <v>-1.4563106796116625E-2</v>
      </c>
      <c r="L102" s="12">
        <f t="shared" si="4"/>
        <v>2.3895718355616234E-3</v>
      </c>
      <c r="M102" s="10">
        <f t="shared" si="5"/>
        <v>3.460257125682729E-3</v>
      </c>
      <c r="N102" s="12">
        <f t="shared" si="6"/>
        <v>-1.8023363921799353E-2</v>
      </c>
      <c r="O102" s="10"/>
      <c r="P102" s="10">
        <f t="shared" si="7"/>
        <v>-2.1153501742248628</v>
      </c>
    </row>
    <row r="103" spans="5:16" x14ac:dyDescent="0.25">
      <c r="E103">
        <v>-66</v>
      </c>
      <c r="F103" s="10">
        <v>-160</v>
      </c>
      <c r="G103" s="11">
        <v>43627</v>
      </c>
      <c r="H103" s="10" t="s">
        <v>0</v>
      </c>
      <c r="I103" s="12">
        <v>1.02</v>
      </c>
      <c r="J103" s="10">
        <v>38079.08</v>
      </c>
      <c r="K103" s="12">
        <f t="shared" si="4"/>
        <v>4.926108374384351E-3</v>
      </c>
      <c r="L103" s="12">
        <f t="shared" si="4"/>
        <v>4.04581175162772E-3</v>
      </c>
      <c r="M103" s="10">
        <f t="shared" si="5"/>
        <v>5.4576221323074771E-3</v>
      </c>
      <c r="N103" s="12">
        <f t="shared" si="6"/>
        <v>-5.3151375792312612E-4</v>
      </c>
      <c r="O103" s="10"/>
      <c r="P103" s="10">
        <f t="shared" si="7"/>
        <v>-6.2382234820532255E-2</v>
      </c>
    </row>
    <row r="104" spans="5:16" x14ac:dyDescent="0.25">
      <c r="E104">
        <v>-65</v>
      </c>
      <c r="F104" s="10">
        <v>-159</v>
      </c>
      <c r="G104" s="11">
        <v>43628</v>
      </c>
      <c r="H104" s="10" t="s">
        <v>0</v>
      </c>
      <c r="I104" s="12">
        <v>1.02</v>
      </c>
      <c r="J104" s="10">
        <v>38320.230000000003</v>
      </c>
      <c r="K104" s="12">
        <f t="shared" si="4"/>
        <v>0</v>
      </c>
      <c r="L104" s="12">
        <f t="shared" si="4"/>
        <v>6.3328735883325295E-3</v>
      </c>
      <c r="M104" s="10">
        <f t="shared" si="5"/>
        <v>8.2157353961583232E-3</v>
      </c>
      <c r="N104" s="12">
        <f t="shared" si="6"/>
        <v>-8.2157353961583232E-3</v>
      </c>
      <c r="O104" s="10"/>
      <c r="P104" s="10">
        <f t="shared" si="7"/>
        <v>-0.96425713740533758</v>
      </c>
    </row>
    <row r="105" spans="5:16" x14ac:dyDescent="0.25">
      <c r="E105">
        <v>-64</v>
      </c>
      <c r="F105" s="10">
        <v>-158</v>
      </c>
      <c r="G105" s="11">
        <v>43629</v>
      </c>
      <c r="H105" s="10" t="s">
        <v>0</v>
      </c>
      <c r="I105" s="12">
        <v>1.0149999999999999</v>
      </c>
      <c r="J105" s="10">
        <v>38310.120000000003</v>
      </c>
      <c r="K105" s="12">
        <f t="shared" si="4"/>
        <v>-4.9019607843138382E-3</v>
      </c>
      <c r="L105" s="12">
        <f t="shared" si="4"/>
        <v>-2.6382931417688729E-4</v>
      </c>
      <c r="M105" s="10">
        <f t="shared" si="5"/>
        <v>2.603519950216512E-4</v>
      </c>
      <c r="N105" s="12">
        <f t="shared" si="6"/>
        <v>-5.162312779335489E-3</v>
      </c>
      <c r="O105" s="10"/>
      <c r="P105" s="10">
        <f t="shared" si="7"/>
        <v>-0.6058857427809381</v>
      </c>
    </row>
    <row r="106" spans="5:16" x14ac:dyDescent="0.25">
      <c r="E106">
        <v>-63</v>
      </c>
      <c r="F106" s="10">
        <v>-157</v>
      </c>
      <c r="G106" s="11">
        <v>43630</v>
      </c>
      <c r="H106" s="10" t="s">
        <v>0</v>
      </c>
      <c r="I106" s="12">
        <v>1.01</v>
      </c>
      <c r="J106" s="10">
        <v>38228.11</v>
      </c>
      <c r="K106" s="12">
        <f t="shared" si="4"/>
        <v>-4.9261083743841316E-3</v>
      </c>
      <c r="L106" s="12">
        <f t="shared" si="4"/>
        <v>-2.1406876303180994E-3</v>
      </c>
      <c r="M106" s="10">
        <f t="shared" si="5"/>
        <v>-2.0030707655873266E-3</v>
      </c>
      <c r="N106" s="12">
        <f t="shared" si="6"/>
        <v>-2.9230376087968049E-3</v>
      </c>
      <c r="O106" s="10"/>
      <c r="P106" s="10">
        <f t="shared" si="7"/>
        <v>-0.3430684827683847</v>
      </c>
    </row>
    <row r="107" spans="5:16" x14ac:dyDescent="0.25">
      <c r="E107">
        <v>-62</v>
      </c>
      <c r="F107" s="10">
        <v>-156</v>
      </c>
      <c r="G107" s="11">
        <v>43634</v>
      </c>
      <c r="H107" s="10" t="s">
        <v>0</v>
      </c>
      <c r="I107" s="12">
        <v>1.0049999999999999</v>
      </c>
      <c r="J107" s="10">
        <v>38172.42</v>
      </c>
      <c r="K107" s="12">
        <f t="shared" si="4"/>
        <v>-4.950495049505065E-3</v>
      </c>
      <c r="L107" s="12">
        <f t="shared" si="4"/>
        <v>-1.4567814103287431E-3</v>
      </c>
      <c r="M107" s="10">
        <f t="shared" si="5"/>
        <v>-1.1783047770557273E-3</v>
      </c>
      <c r="N107" s="12">
        <f t="shared" si="6"/>
        <v>-3.7721902724493377E-3</v>
      </c>
      <c r="O107" s="10"/>
      <c r="P107" s="10">
        <f t="shared" si="7"/>
        <v>-0.44273107865195954</v>
      </c>
    </row>
    <row r="108" spans="5:16" x14ac:dyDescent="0.25">
      <c r="E108">
        <v>-61</v>
      </c>
      <c r="F108" s="10">
        <v>-155</v>
      </c>
      <c r="G108" s="11">
        <v>43635</v>
      </c>
      <c r="H108" s="10" t="s">
        <v>0</v>
      </c>
      <c r="I108" s="12">
        <v>1.02</v>
      </c>
      <c r="J108" s="10">
        <v>38354.949999999997</v>
      </c>
      <c r="K108" s="12">
        <f t="shared" si="4"/>
        <v>1.4925373134328483E-2</v>
      </c>
      <c r="L108" s="12">
        <f t="shared" si="4"/>
        <v>4.7817246064042794E-3</v>
      </c>
      <c r="M108" s="10">
        <f t="shared" si="5"/>
        <v>6.3451062279373527E-3</v>
      </c>
      <c r="N108" s="12">
        <f t="shared" si="6"/>
        <v>8.5802669063911301E-3</v>
      </c>
      <c r="O108" s="10"/>
      <c r="P108" s="10">
        <f t="shared" si="7"/>
        <v>1.0070411480388217</v>
      </c>
    </row>
    <row r="109" spans="5:16" x14ac:dyDescent="0.25">
      <c r="E109">
        <v>-60</v>
      </c>
      <c r="F109" s="10">
        <v>-154</v>
      </c>
      <c r="G109" s="11">
        <v>43636</v>
      </c>
      <c r="H109" s="10" t="s">
        <v>0</v>
      </c>
      <c r="I109" s="12">
        <v>1.04</v>
      </c>
      <c r="J109" s="10">
        <v>38527.879999999997</v>
      </c>
      <c r="K109" s="12">
        <f t="shared" si="4"/>
        <v>1.9607843137254919E-2</v>
      </c>
      <c r="L109" s="12">
        <f t="shared" si="4"/>
        <v>4.5086748907246735E-3</v>
      </c>
      <c r="M109" s="10">
        <f t="shared" si="5"/>
        <v>6.0158182172591239E-3</v>
      </c>
      <c r="N109" s="12">
        <f t="shared" si="6"/>
        <v>1.3592024919995796E-2</v>
      </c>
      <c r="O109" s="10"/>
      <c r="P109" s="10">
        <f t="shared" si="7"/>
        <v>1.5952567127497337</v>
      </c>
    </row>
    <row r="110" spans="5:16" x14ac:dyDescent="0.25">
      <c r="E110">
        <v>-59</v>
      </c>
      <c r="F110" s="10">
        <v>-153</v>
      </c>
      <c r="G110" s="11">
        <v>43637</v>
      </c>
      <c r="H110" s="10" t="s">
        <v>0</v>
      </c>
      <c r="I110" s="12">
        <v>1.0549999999999999</v>
      </c>
      <c r="J110" s="10">
        <v>38696.58</v>
      </c>
      <c r="K110" s="12">
        <f t="shared" si="4"/>
        <v>1.4423076923076828E-2</v>
      </c>
      <c r="L110" s="12">
        <f t="shared" si="4"/>
        <v>4.3786473587439636E-3</v>
      </c>
      <c r="M110" s="10">
        <f t="shared" si="5"/>
        <v>5.8590097502268113E-3</v>
      </c>
      <c r="N110" s="12">
        <f t="shared" si="6"/>
        <v>8.5640671728500171E-3</v>
      </c>
      <c r="O110" s="10"/>
      <c r="P110" s="10">
        <f t="shared" si="7"/>
        <v>1.0051398320959559</v>
      </c>
    </row>
    <row r="111" spans="5:16" x14ac:dyDescent="0.25">
      <c r="E111">
        <v>-58</v>
      </c>
      <c r="F111" s="10">
        <v>-152</v>
      </c>
      <c r="G111" s="11">
        <v>43640</v>
      </c>
      <c r="H111" s="10" t="s">
        <v>0</v>
      </c>
      <c r="I111" s="12">
        <v>1.02</v>
      </c>
      <c r="J111" s="10">
        <v>38191.35</v>
      </c>
      <c r="K111" s="12">
        <f t="shared" si="4"/>
        <v>-3.3175355450236893E-2</v>
      </c>
      <c r="L111" s="12">
        <f t="shared" si="4"/>
        <v>-1.305619256275369E-2</v>
      </c>
      <c r="M111" s="10">
        <f t="shared" si="5"/>
        <v>-1.5166772093032334E-2</v>
      </c>
      <c r="N111" s="12">
        <f t="shared" si="6"/>
        <v>-1.8008583357204559E-2</v>
      </c>
      <c r="O111" s="10"/>
      <c r="P111" s="10">
        <f t="shared" si="7"/>
        <v>-2.1136154220428396</v>
      </c>
    </row>
    <row r="112" spans="5:16" x14ac:dyDescent="0.25">
      <c r="E112">
        <v>-57</v>
      </c>
      <c r="F112" s="10">
        <v>-151</v>
      </c>
      <c r="G112" s="11">
        <v>43641</v>
      </c>
      <c r="H112" s="10" t="s">
        <v>0</v>
      </c>
      <c r="I112" s="12">
        <v>1.03</v>
      </c>
      <c r="J112" s="10">
        <v>38272.79</v>
      </c>
      <c r="K112" s="12">
        <f t="shared" si="4"/>
        <v>9.8039215686274595E-3</v>
      </c>
      <c r="L112" s="12">
        <f t="shared" si="4"/>
        <v>2.1324200375216463E-3</v>
      </c>
      <c r="M112" s="10">
        <f t="shared" si="5"/>
        <v>3.1501414245615712E-3</v>
      </c>
      <c r="N112" s="12">
        <f t="shared" si="6"/>
        <v>6.6537801440658883E-3</v>
      </c>
      <c r="O112" s="10"/>
      <c r="P112" s="10">
        <f t="shared" si="7"/>
        <v>0.7809349602035075</v>
      </c>
    </row>
    <row r="113" spans="5:16" x14ac:dyDescent="0.25">
      <c r="E113">
        <v>-56</v>
      </c>
      <c r="F113" s="10">
        <v>-150</v>
      </c>
      <c r="G113" s="11">
        <v>43642</v>
      </c>
      <c r="H113" s="10" t="s">
        <v>0</v>
      </c>
      <c r="I113" s="12">
        <v>1.0449999999999999</v>
      </c>
      <c r="J113" s="10">
        <v>38451.129999999997</v>
      </c>
      <c r="K113" s="12">
        <f t="shared" si="4"/>
        <v>1.456310679611641E-2</v>
      </c>
      <c r="L113" s="12">
        <f t="shared" si="4"/>
        <v>4.6597073273204406E-3</v>
      </c>
      <c r="M113" s="10">
        <f t="shared" si="5"/>
        <v>6.1979578341077356E-3</v>
      </c>
      <c r="N113" s="12">
        <f t="shared" si="6"/>
        <v>8.3651489620086734E-3</v>
      </c>
      <c r="O113" s="10"/>
      <c r="P113" s="10">
        <f t="shared" si="7"/>
        <v>0.98179337614103868</v>
      </c>
    </row>
    <row r="114" spans="5:16" x14ac:dyDescent="0.25">
      <c r="E114">
        <v>-55</v>
      </c>
      <c r="F114" s="10">
        <v>-149</v>
      </c>
      <c r="G114" s="11">
        <v>43643</v>
      </c>
      <c r="H114" s="10" t="s">
        <v>0</v>
      </c>
      <c r="I114" s="12">
        <v>1.0549999999999999</v>
      </c>
      <c r="J114" s="10">
        <v>38659.61</v>
      </c>
      <c r="K114" s="12">
        <f t="shared" si="4"/>
        <v>9.5693779904306303E-3</v>
      </c>
      <c r="L114" s="12">
        <f t="shared" si="4"/>
        <v>5.4219472873749926E-3</v>
      </c>
      <c r="M114" s="10">
        <f t="shared" si="5"/>
        <v>7.1171914596806444E-3</v>
      </c>
      <c r="N114" s="12">
        <f t="shared" si="6"/>
        <v>2.4521865307499859E-3</v>
      </c>
      <c r="O114" s="10"/>
      <c r="P114" s="10">
        <f t="shared" si="7"/>
        <v>0.28780605149851407</v>
      </c>
    </row>
    <row r="115" spans="5:16" x14ac:dyDescent="0.25">
      <c r="E115">
        <v>-54</v>
      </c>
      <c r="F115" s="10">
        <v>-148</v>
      </c>
      <c r="G115" s="11">
        <v>43644</v>
      </c>
      <c r="H115" s="10" t="s">
        <v>0</v>
      </c>
      <c r="I115" s="12">
        <v>1.07</v>
      </c>
      <c r="J115" s="10">
        <v>38801.360000000001</v>
      </c>
      <c r="K115" s="12">
        <f t="shared" si="4"/>
        <v>1.4218009478673105E-2</v>
      </c>
      <c r="L115" s="12">
        <f t="shared" si="4"/>
        <v>3.6666174335436906E-3</v>
      </c>
      <c r="M115" s="10">
        <f t="shared" si="5"/>
        <v>5.0003275976781419E-3</v>
      </c>
      <c r="N115" s="12">
        <f t="shared" si="6"/>
        <v>9.2176818809949629E-3</v>
      </c>
      <c r="O115" s="10"/>
      <c r="P115" s="10">
        <f t="shared" si="7"/>
        <v>1.0818527028313714</v>
      </c>
    </row>
    <row r="116" spans="5:16" x14ac:dyDescent="0.25">
      <c r="E116">
        <v>-53</v>
      </c>
      <c r="F116" s="10">
        <v>-147</v>
      </c>
      <c r="G116" s="11">
        <v>43647</v>
      </c>
      <c r="H116" s="10" t="s">
        <v>0</v>
      </c>
      <c r="I116" s="12">
        <v>1.05</v>
      </c>
      <c r="J116" s="10">
        <v>38613.4</v>
      </c>
      <c r="K116" s="12">
        <f t="shared" si="4"/>
        <v>-1.8691588785046745E-2</v>
      </c>
      <c r="L116" s="12">
        <f t="shared" si="4"/>
        <v>-4.8441601016046632E-3</v>
      </c>
      <c r="M116" s="10">
        <f t="shared" si="5"/>
        <v>-5.2633600860782703E-3</v>
      </c>
      <c r="N116" s="12">
        <f t="shared" si="6"/>
        <v>-1.3428228698968474E-2</v>
      </c>
      <c r="O116" s="10"/>
      <c r="P116" s="10">
        <f t="shared" si="7"/>
        <v>-1.5760324233112653</v>
      </c>
    </row>
    <row r="117" spans="5:16" x14ac:dyDescent="0.25">
      <c r="E117">
        <v>-52</v>
      </c>
      <c r="F117" s="10">
        <v>-146</v>
      </c>
      <c r="G117" s="11">
        <v>43648</v>
      </c>
      <c r="H117" s="10" t="s">
        <v>0</v>
      </c>
      <c r="I117" s="12">
        <v>1.0449999999999999</v>
      </c>
      <c r="J117" s="10">
        <v>38987.83</v>
      </c>
      <c r="K117" s="12">
        <f t="shared" si="4"/>
        <v>-4.7619047619048716E-3</v>
      </c>
      <c r="L117" s="12">
        <f t="shared" si="4"/>
        <v>9.6968927885138397E-3</v>
      </c>
      <c r="M117" s="10">
        <f t="shared" si="5"/>
        <v>1.2272620009841171E-2</v>
      </c>
      <c r="N117" s="12">
        <f t="shared" si="6"/>
        <v>-1.7034524771746044E-2</v>
      </c>
      <c r="O117" s="10"/>
      <c r="P117" s="10">
        <f t="shared" si="7"/>
        <v>-1.9992929788299645</v>
      </c>
    </row>
    <row r="118" spans="5:16" x14ac:dyDescent="0.25">
      <c r="E118">
        <v>-51</v>
      </c>
      <c r="F118" s="10">
        <v>-145</v>
      </c>
      <c r="G118" s="11">
        <v>43649</v>
      </c>
      <c r="H118" s="10" t="s">
        <v>0</v>
      </c>
      <c r="I118" s="12">
        <v>1.0649999999999999</v>
      </c>
      <c r="J118" s="10">
        <v>39118.74</v>
      </c>
      <c r="K118" s="12">
        <f t="shared" si="4"/>
        <v>1.9138755980861261E-2</v>
      </c>
      <c r="L118" s="12">
        <f t="shared" si="4"/>
        <v>3.3577144457641321E-3</v>
      </c>
      <c r="M118" s="10">
        <f t="shared" si="5"/>
        <v>4.6278018468809976E-3</v>
      </c>
      <c r="N118" s="12">
        <f t="shared" si="6"/>
        <v>1.4510954133980264E-2</v>
      </c>
      <c r="O118" s="10"/>
      <c r="P118" s="10">
        <f t="shared" si="7"/>
        <v>1.703108780839601</v>
      </c>
    </row>
    <row r="119" spans="5:16" x14ac:dyDescent="0.25">
      <c r="E119">
        <v>-50</v>
      </c>
      <c r="F119" s="10">
        <v>-144</v>
      </c>
      <c r="G119" s="11">
        <v>43650</v>
      </c>
      <c r="H119" s="10" t="s">
        <v>0</v>
      </c>
      <c r="I119" s="12">
        <v>1.075</v>
      </c>
      <c r="J119" s="10">
        <v>39699.93</v>
      </c>
      <c r="K119" s="12">
        <f t="shared" si="4"/>
        <v>9.3896713615023563E-3</v>
      </c>
      <c r="L119" s="12">
        <f t="shared" si="4"/>
        <v>1.4857073617401849E-2</v>
      </c>
      <c r="M119" s="10">
        <f t="shared" si="5"/>
        <v>1.8495610118639805E-2</v>
      </c>
      <c r="N119" s="12">
        <f t="shared" si="6"/>
        <v>-9.1059387571374491E-3</v>
      </c>
      <c r="O119" s="10"/>
      <c r="P119" s="10">
        <f t="shared" si="7"/>
        <v>-1.0687377350847276</v>
      </c>
    </row>
    <row r="120" spans="5:16" x14ac:dyDescent="0.25">
      <c r="E120">
        <v>-49</v>
      </c>
      <c r="F120" s="10">
        <v>-143</v>
      </c>
      <c r="G120" s="11">
        <v>43651</v>
      </c>
      <c r="H120" s="10" t="s">
        <v>0</v>
      </c>
      <c r="I120" s="12">
        <v>1.0900000000000001</v>
      </c>
      <c r="J120" s="10">
        <v>39504.370000000003</v>
      </c>
      <c r="K120" s="12">
        <f t="shared" si="4"/>
        <v>1.3953488372093139E-2</v>
      </c>
      <c r="L120" s="12">
        <f t="shared" si="4"/>
        <v>-4.9259532699427342E-3</v>
      </c>
      <c r="M120" s="10">
        <f t="shared" si="5"/>
        <v>-5.3619996675994481E-3</v>
      </c>
      <c r="N120" s="12">
        <f t="shared" si="6"/>
        <v>1.9315488039692588E-2</v>
      </c>
      <c r="O120" s="10"/>
      <c r="P120" s="10">
        <f t="shared" si="7"/>
        <v>2.2670030504451377</v>
      </c>
    </row>
    <row r="121" spans="5:16" x14ac:dyDescent="0.25">
      <c r="E121">
        <v>-48</v>
      </c>
      <c r="F121" s="10">
        <v>-142</v>
      </c>
      <c r="G121" s="11">
        <v>43654</v>
      </c>
      <c r="H121" s="10" t="s">
        <v>0</v>
      </c>
      <c r="I121" s="12">
        <v>1.07</v>
      </c>
      <c r="J121" s="10">
        <v>39239.949999999997</v>
      </c>
      <c r="K121" s="12">
        <f t="shared" si="4"/>
        <v>-1.8348623853211024E-2</v>
      </c>
      <c r="L121" s="12">
        <f t="shared" si="4"/>
        <v>-6.693436700800583E-3</v>
      </c>
      <c r="M121" s="10">
        <f t="shared" si="5"/>
        <v>-7.4935203007754176E-3</v>
      </c>
      <c r="N121" s="12">
        <f t="shared" si="6"/>
        <v>-1.0855103552435606E-2</v>
      </c>
      <c r="O121" s="10"/>
      <c r="P121" s="10">
        <f t="shared" si="7"/>
        <v>-1.2740321557342862</v>
      </c>
    </row>
    <row r="122" spans="5:16" x14ac:dyDescent="0.25">
      <c r="E122">
        <v>-47</v>
      </c>
      <c r="F122" s="10">
        <v>-141</v>
      </c>
      <c r="G122" s="11">
        <v>43655</v>
      </c>
      <c r="H122" s="10" t="s">
        <v>0</v>
      </c>
      <c r="I122" s="12">
        <v>1.1000000000000001</v>
      </c>
      <c r="J122" s="10">
        <v>39542.879999999997</v>
      </c>
      <c r="K122" s="12">
        <f t="shared" si="4"/>
        <v>2.8037383177570117E-2</v>
      </c>
      <c r="L122" s="12">
        <f t="shared" si="4"/>
        <v>7.7199384810633124E-3</v>
      </c>
      <c r="M122" s="10">
        <f t="shared" si="5"/>
        <v>9.8884851299279389E-3</v>
      </c>
      <c r="N122" s="12">
        <f t="shared" si="6"/>
        <v>1.8148898047642179E-2</v>
      </c>
      <c r="O122" s="10"/>
      <c r="P122" s="10">
        <f t="shared" si="7"/>
        <v>2.1300837520477911</v>
      </c>
    </row>
    <row r="123" spans="5:16" x14ac:dyDescent="0.25">
      <c r="E123">
        <v>-46</v>
      </c>
      <c r="F123" s="10">
        <v>-140</v>
      </c>
      <c r="G123" s="11">
        <v>43656</v>
      </c>
      <c r="H123" s="10" t="s">
        <v>0</v>
      </c>
      <c r="I123" s="12">
        <v>1.0900000000000001</v>
      </c>
      <c r="J123" s="10">
        <v>39600.58</v>
      </c>
      <c r="K123" s="12">
        <f t="shared" si="4"/>
        <v>-9.0909090909090974E-3</v>
      </c>
      <c r="L123" s="12">
        <f t="shared" si="4"/>
        <v>1.4591754571241238E-3</v>
      </c>
      <c r="M123" s="10">
        <f t="shared" si="5"/>
        <v>2.33823298500425E-3</v>
      </c>
      <c r="N123" s="12">
        <f t="shared" si="6"/>
        <v>-1.1429142075913348E-2</v>
      </c>
      <c r="O123" s="10"/>
      <c r="P123" s="10">
        <f t="shared" si="7"/>
        <v>-1.3414053994816275</v>
      </c>
    </row>
    <row r="124" spans="5:16" x14ac:dyDescent="0.25">
      <c r="E124">
        <v>-45</v>
      </c>
      <c r="F124" s="10">
        <v>-139</v>
      </c>
      <c r="G124" s="11">
        <v>43657</v>
      </c>
      <c r="H124" s="10" t="s">
        <v>0</v>
      </c>
      <c r="I124" s="12">
        <v>1.1000000000000001</v>
      </c>
      <c r="J124" s="10">
        <v>39689.72</v>
      </c>
      <c r="K124" s="12">
        <f t="shared" si="4"/>
        <v>9.174311926605512E-3</v>
      </c>
      <c r="L124" s="12">
        <f t="shared" si="4"/>
        <v>2.2509771321531E-3</v>
      </c>
      <c r="M124" s="10">
        <f t="shared" si="5"/>
        <v>3.2931169619863764E-3</v>
      </c>
      <c r="N124" s="12">
        <f t="shared" si="6"/>
        <v>5.8811949646191356E-3</v>
      </c>
      <c r="O124" s="10"/>
      <c r="P124" s="10">
        <f t="shared" si="7"/>
        <v>0.69025886882360943</v>
      </c>
    </row>
    <row r="125" spans="5:16" x14ac:dyDescent="0.25">
      <c r="E125">
        <v>-44</v>
      </c>
      <c r="F125" s="10">
        <v>-138</v>
      </c>
      <c r="G125" s="11">
        <v>43658</v>
      </c>
      <c r="H125" s="10" t="s">
        <v>0</v>
      </c>
      <c r="I125" s="12">
        <v>1.0900000000000001</v>
      </c>
      <c r="J125" s="10">
        <v>39952.160000000003</v>
      </c>
      <c r="K125" s="12">
        <f t="shared" si="4"/>
        <v>-9.0909090909090974E-3</v>
      </c>
      <c r="L125" s="12">
        <f t="shared" si="4"/>
        <v>6.6122915455186461E-3</v>
      </c>
      <c r="M125" s="10">
        <f t="shared" si="5"/>
        <v>8.5527032741163182E-3</v>
      </c>
      <c r="N125" s="12">
        <f t="shared" si="6"/>
        <v>-1.7643612365025416E-2</v>
      </c>
      <c r="O125" s="10"/>
      <c r="P125" s="10">
        <f t="shared" si="7"/>
        <v>-2.0707798306824841</v>
      </c>
    </row>
    <row r="126" spans="5:16" x14ac:dyDescent="0.25">
      <c r="E126">
        <v>-43</v>
      </c>
      <c r="F126" s="10">
        <v>-137</v>
      </c>
      <c r="G126" s="11">
        <v>43661</v>
      </c>
      <c r="H126" s="10" t="s">
        <v>0</v>
      </c>
      <c r="I126" s="12">
        <v>1.085</v>
      </c>
      <c r="J126" s="10">
        <v>40284.26</v>
      </c>
      <c r="K126" s="12">
        <f t="shared" si="4"/>
        <v>-4.5871559633028575E-3</v>
      </c>
      <c r="L126" s="12">
        <f t="shared" si="4"/>
        <v>8.312441680249541E-3</v>
      </c>
      <c r="M126" s="10">
        <f t="shared" si="5"/>
        <v>1.0603022404925336E-2</v>
      </c>
      <c r="N126" s="12">
        <f t="shared" si="6"/>
        <v>-1.5190178368228193E-2</v>
      </c>
      <c r="O126" s="10"/>
      <c r="P126" s="10">
        <f t="shared" si="7"/>
        <v>-1.7828273676965358</v>
      </c>
    </row>
    <row r="127" spans="5:16" x14ac:dyDescent="0.25">
      <c r="E127">
        <v>-42</v>
      </c>
      <c r="F127" s="10">
        <v>-136</v>
      </c>
      <c r="G127" s="11">
        <v>43662</v>
      </c>
      <c r="H127" s="10" t="s">
        <v>0</v>
      </c>
      <c r="I127" s="12">
        <v>1.08</v>
      </c>
      <c r="J127" s="10">
        <v>39967.230000000003</v>
      </c>
      <c r="K127" s="12">
        <f t="shared" si="4"/>
        <v>-4.608294930875478E-3</v>
      </c>
      <c r="L127" s="12">
        <f t="shared" si="4"/>
        <v>-7.8698231021247216E-3</v>
      </c>
      <c r="M127" s="10">
        <f t="shared" si="5"/>
        <v>-8.912199448332131E-3</v>
      </c>
      <c r="N127" s="12">
        <f t="shared" si="6"/>
        <v>4.3039045174566529E-3</v>
      </c>
      <c r="O127" s="10"/>
      <c r="P127" s="10">
        <f t="shared" si="7"/>
        <v>0.50513684406258086</v>
      </c>
    </row>
    <row r="128" spans="5:16" x14ac:dyDescent="0.25">
      <c r="E128">
        <v>-41</v>
      </c>
      <c r="F128" s="10">
        <v>-135</v>
      </c>
      <c r="G128" s="11">
        <v>43663</v>
      </c>
      <c r="H128" s="10" t="s">
        <v>0</v>
      </c>
      <c r="I128" s="12">
        <v>1.075</v>
      </c>
      <c r="J128" s="10">
        <v>39803.21</v>
      </c>
      <c r="K128" s="12">
        <f t="shared" si="4"/>
        <v>-4.6296296296297361E-3</v>
      </c>
      <c r="L128" s="12">
        <f t="shared" si="4"/>
        <v>-4.1038620890165283E-3</v>
      </c>
      <c r="M128" s="10">
        <f t="shared" si="5"/>
        <v>-4.3705876498665724E-3</v>
      </c>
      <c r="N128" s="12">
        <f t="shared" si="6"/>
        <v>-2.5904197976316361E-4</v>
      </c>
      <c r="O128" s="10"/>
      <c r="P128" s="10">
        <f t="shared" si="7"/>
        <v>-3.0403009083159866E-2</v>
      </c>
    </row>
    <row r="129" spans="5:16" x14ac:dyDescent="0.25">
      <c r="E129">
        <v>-40</v>
      </c>
      <c r="F129" s="10">
        <v>-134</v>
      </c>
      <c r="G129" s="11">
        <v>43664</v>
      </c>
      <c r="H129" s="10" t="s">
        <v>0</v>
      </c>
      <c r="I129" s="12">
        <v>1.085</v>
      </c>
      <c r="J129" s="10">
        <v>39688.639999999999</v>
      </c>
      <c r="K129" s="12">
        <f t="shared" si="4"/>
        <v>9.3023255813953574E-3</v>
      </c>
      <c r="L129" s="12">
        <f t="shared" si="4"/>
        <v>-2.8784110628263327E-3</v>
      </c>
      <c r="M129" s="10">
        <f t="shared" si="5"/>
        <v>-2.8927383520073579E-3</v>
      </c>
      <c r="N129" s="12">
        <f t="shared" si="6"/>
        <v>1.2195063933402715E-2</v>
      </c>
      <c r="O129" s="10"/>
      <c r="P129" s="10">
        <f t="shared" si="7"/>
        <v>1.4312994360062481</v>
      </c>
    </row>
    <row r="130" spans="5:16" x14ac:dyDescent="0.25">
      <c r="E130">
        <v>-39</v>
      </c>
      <c r="F130" s="10">
        <v>-133</v>
      </c>
      <c r="G130" s="11">
        <v>43665</v>
      </c>
      <c r="H130" s="10" t="s">
        <v>0</v>
      </c>
      <c r="I130" s="12">
        <v>1.085</v>
      </c>
      <c r="J130" s="10">
        <v>40159.410000000003</v>
      </c>
      <c r="K130" s="12">
        <f t="shared" si="4"/>
        <v>0</v>
      </c>
      <c r="L130" s="12">
        <f t="shared" si="4"/>
        <v>1.1861580542946396E-2</v>
      </c>
      <c r="M130" s="10">
        <f t="shared" si="5"/>
        <v>1.4883154588214507E-2</v>
      </c>
      <c r="N130" s="12">
        <f t="shared" si="6"/>
        <v>-1.4883154588214507E-2</v>
      </c>
      <c r="O130" s="10"/>
      <c r="P130" s="10">
        <f t="shared" si="7"/>
        <v>-1.7467928732835589</v>
      </c>
    </row>
    <row r="131" spans="5:16" x14ac:dyDescent="0.25">
      <c r="E131">
        <v>-38</v>
      </c>
      <c r="F131" s="10">
        <v>-132</v>
      </c>
      <c r="G131" s="11">
        <v>43668</v>
      </c>
      <c r="H131" s="10" t="s">
        <v>0</v>
      </c>
      <c r="I131" s="12">
        <v>1.08</v>
      </c>
      <c r="J131" s="10">
        <v>39868.879999999997</v>
      </c>
      <c r="K131" s="12">
        <f t="shared" si="4"/>
        <v>-4.608294930875478E-3</v>
      </c>
      <c r="L131" s="12">
        <f t="shared" si="4"/>
        <v>-7.2344190315546493E-3</v>
      </c>
      <c r="M131" s="10">
        <f t="shared" si="5"/>
        <v>-8.1459252852036194E-3</v>
      </c>
      <c r="N131" s="12">
        <f t="shared" si="6"/>
        <v>3.5376303543281414E-3</v>
      </c>
      <c r="O131" s="10"/>
      <c r="P131" s="10">
        <f t="shared" si="7"/>
        <v>0.41520145844250939</v>
      </c>
    </row>
    <row r="132" spans="5:16" x14ac:dyDescent="0.25">
      <c r="E132">
        <v>-37</v>
      </c>
      <c r="F132" s="10">
        <v>-131</v>
      </c>
      <c r="G132" s="11">
        <v>43669</v>
      </c>
      <c r="H132" s="10" t="s">
        <v>0</v>
      </c>
      <c r="I132" s="12">
        <v>1.085</v>
      </c>
      <c r="J132" s="10">
        <v>39851.300000000003</v>
      </c>
      <c r="K132" s="12">
        <f t="shared" ref="K132:L195" si="8">(I132-I131)/I131</f>
        <v>4.6296296296295305E-3</v>
      </c>
      <c r="L132" s="12">
        <f t="shared" si="8"/>
        <v>-4.4094541908361789E-4</v>
      </c>
      <c r="M132" s="10">
        <f t="shared" si="5"/>
        <v>4.6756424344520145E-5</v>
      </c>
      <c r="N132" s="12">
        <f t="shared" si="6"/>
        <v>4.5828732052850107E-3</v>
      </c>
      <c r="O132" s="10"/>
      <c r="P132" s="10">
        <f t="shared" si="7"/>
        <v>0.53787859332545007</v>
      </c>
    </row>
    <row r="133" spans="5:16" x14ac:dyDescent="0.25">
      <c r="E133">
        <v>-36</v>
      </c>
      <c r="F133" s="10">
        <v>-130</v>
      </c>
      <c r="G133" s="11">
        <v>43670</v>
      </c>
      <c r="H133" s="10" t="s">
        <v>0</v>
      </c>
      <c r="I133" s="12">
        <v>1.075</v>
      </c>
      <c r="J133" s="10">
        <v>39684.15</v>
      </c>
      <c r="K133" s="12">
        <f t="shared" si="8"/>
        <v>-9.2165898617511607E-3</v>
      </c>
      <c r="L133" s="12">
        <f t="shared" si="8"/>
        <v>-4.1943424681252922E-3</v>
      </c>
      <c r="M133" s="10">
        <f t="shared" si="5"/>
        <v>-4.479703691126608E-3</v>
      </c>
      <c r="N133" s="12">
        <f t="shared" si="6"/>
        <v>-4.7368861706245527E-3</v>
      </c>
      <c r="O133" s="10"/>
      <c r="P133" s="10">
        <f t="shared" si="7"/>
        <v>-0.55595465029669289</v>
      </c>
    </row>
    <row r="134" spans="5:16" x14ac:dyDescent="0.25">
      <c r="E134">
        <v>-35</v>
      </c>
      <c r="F134" s="10">
        <v>-129</v>
      </c>
      <c r="G134" s="11">
        <v>43671</v>
      </c>
      <c r="H134" s="10" t="s">
        <v>0</v>
      </c>
      <c r="I134" s="12">
        <v>1.08</v>
      </c>
      <c r="J134" s="10">
        <v>39833.599999999999</v>
      </c>
      <c r="K134" s="12">
        <f t="shared" si="8"/>
        <v>4.6511627906977819E-3</v>
      </c>
      <c r="L134" s="12">
        <f t="shared" si="8"/>
        <v>3.7659871762403146E-3</v>
      </c>
      <c r="M134" s="10">
        <f t="shared" si="5"/>
        <v>5.1201638876106816E-3</v>
      </c>
      <c r="N134" s="12">
        <f t="shared" si="6"/>
        <v>-4.6900109691289972E-4</v>
      </c>
      <c r="O134" s="10"/>
      <c r="P134" s="10">
        <f t="shared" si="7"/>
        <v>-5.5045304326702418E-2</v>
      </c>
    </row>
    <row r="135" spans="5:16" x14ac:dyDescent="0.25">
      <c r="E135">
        <v>-34</v>
      </c>
      <c r="F135" s="10">
        <v>-128</v>
      </c>
      <c r="G135" s="11">
        <v>43672</v>
      </c>
      <c r="H135" s="10" t="s">
        <v>0</v>
      </c>
      <c r="I135" s="12">
        <v>1.085</v>
      </c>
      <c r="J135" s="10">
        <v>39885.53</v>
      </c>
      <c r="K135" s="12">
        <f t="shared" si="8"/>
        <v>4.6296296296295305E-3</v>
      </c>
      <c r="L135" s="12">
        <f t="shared" si="8"/>
        <v>1.3036732808483363E-3</v>
      </c>
      <c r="M135" s="10">
        <f t="shared" si="5"/>
        <v>2.1507030249215491E-3</v>
      </c>
      <c r="N135" s="12">
        <f t="shared" si="6"/>
        <v>2.4789266047079814E-3</v>
      </c>
      <c r="O135" s="10"/>
      <c r="P135" s="10">
        <f t="shared" si="7"/>
        <v>0.29094445675689184</v>
      </c>
    </row>
    <row r="136" spans="5:16" x14ac:dyDescent="0.25">
      <c r="E136">
        <v>-33</v>
      </c>
      <c r="F136" s="10">
        <v>-127</v>
      </c>
      <c r="G136" s="11">
        <v>43675</v>
      </c>
      <c r="H136" s="10" t="s">
        <v>0</v>
      </c>
      <c r="I136" s="12">
        <v>1.08</v>
      </c>
      <c r="J136" s="10">
        <v>39930.83</v>
      </c>
      <c r="K136" s="12">
        <f t="shared" si="8"/>
        <v>-4.608294930875478E-3</v>
      </c>
      <c r="L136" s="12">
        <f t="shared" si="8"/>
        <v>1.1357502332300189E-3</v>
      </c>
      <c r="M136" s="10">
        <f t="shared" si="5"/>
        <v>1.9481939464570837E-3</v>
      </c>
      <c r="N136" s="12">
        <f t="shared" si="6"/>
        <v>-6.5564888773325617E-3</v>
      </c>
      <c r="O136" s="10"/>
      <c r="P136" s="10">
        <f t="shared" si="7"/>
        <v>-0.76951616519232879</v>
      </c>
    </row>
    <row r="137" spans="5:16" x14ac:dyDescent="0.25">
      <c r="E137">
        <v>-32</v>
      </c>
      <c r="F137" s="10">
        <v>-126</v>
      </c>
      <c r="G137" s="11">
        <v>43676</v>
      </c>
      <c r="H137" s="10" t="s">
        <v>0</v>
      </c>
      <c r="I137" s="12">
        <v>1.08</v>
      </c>
      <c r="J137" s="10">
        <v>39921.25</v>
      </c>
      <c r="K137" s="12">
        <f t="shared" si="8"/>
        <v>0</v>
      </c>
      <c r="L137" s="12">
        <f t="shared" si="8"/>
        <v>-2.3991487279382236E-4</v>
      </c>
      <c r="M137" s="10">
        <f t="shared" si="5"/>
        <v>2.8919194019394619E-4</v>
      </c>
      <c r="N137" s="12">
        <f t="shared" si="6"/>
        <v>-2.8919194019394619E-4</v>
      </c>
      <c r="O137" s="10"/>
      <c r="P137" s="10">
        <f t="shared" si="7"/>
        <v>-3.3941622869512432E-2</v>
      </c>
    </row>
    <row r="138" spans="5:16" x14ac:dyDescent="0.25">
      <c r="E138">
        <v>-31</v>
      </c>
      <c r="F138" s="10">
        <v>-125</v>
      </c>
      <c r="G138" s="11">
        <v>43677</v>
      </c>
      <c r="H138" s="10" t="s">
        <v>0</v>
      </c>
      <c r="I138" s="12">
        <v>1.0900000000000001</v>
      </c>
      <c r="J138" s="10">
        <v>40087.56</v>
      </c>
      <c r="K138" s="12">
        <f t="shared" si="8"/>
        <v>9.2592592592592674E-3</v>
      </c>
      <c r="L138" s="12">
        <f t="shared" si="8"/>
        <v>4.1659517174436594E-3</v>
      </c>
      <c r="M138" s="10">
        <f t="shared" si="5"/>
        <v>5.602506554721237E-3</v>
      </c>
      <c r="N138" s="12">
        <f t="shared" si="6"/>
        <v>3.6567527045380304E-3</v>
      </c>
      <c r="O138" s="10"/>
      <c r="P138" s="10">
        <f t="shared" si="7"/>
        <v>0.4291825046758258</v>
      </c>
    </row>
    <row r="139" spans="5:16" x14ac:dyDescent="0.25">
      <c r="E139">
        <v>-30</v>
      </c>
      <c r="F139" s="10">
        <v>-124</v>
      </c>
      <c r="G139" s="11">
        <v>43678</v>
      </c>
      <c r="H139" s="10" t="s">
        <v>0</v>
      </c>
      <c r="I139" s="12">
        <v>1.095</v>
      </c>
      <c r="J139" s="10">
        <v>40088.839999999997</v>
      </c>
      <c r="K139" s="12">
        <f t="shared" si="8"/>
        <v>4.5871559633026545E-3</v>
      </c>
      <c r="L139" s="12">
        <f t="shared" si="8"/>
        <v>3.193010500012562E-5</v>
      </c>
      <c r="M139" s="10">
        <f t="shared" si="5"/>
        <v>6.1702708086727644E-4</v>
      </c>
      <c r="N139" s="12">
        <f t="shared" si="6"/>
        <v>3.9701288824353781E-3</v>
      </c>
      <c r="O139" s="10"/>
      <c r="P139" s="10">
        <f t="shared" si="7"/>
        <v>0.46596256168345773</v>
      </c>
    </row>
    <row r="140" spans="5:16" x14ac:dyDescent="0.25">
      <c r="E140">
        <v>-29</v>
      </c>
      <c r="F140" s="10">
        <v>-123</v>
      </c>
      <c r="G140" s="11">
        <v>43679</v>
      </c>
      <c r="H140" s="10" t="s">
        <v>0</v>
      </c>
      <c r="I140" s="12">
        <v>1.085</v>
      </c>
      <c r="J140" s="10">
        <v>39856.04</v>
      </c>
      <c r="K140" s="12">
        <f t="shared" si="8"/>
        <v>-9.1324200913242091E-3</v>
      </c>
      <c r="L140" s="12">
        <f t="shared" si="8"/>
        <v>-5.807102425512827E-3</v>
      </c>
      <c r="M140" s="10">
        <f t="shared" si="5"/>
        <v>-6.4246334514373284E-3</v>
      </c>
      <c r="N140" s="12">
        <f t="shared" si="6"/>
        <v>-2.7077866398868807E-3</v>
      </c>
      <c r="O140" s="10"/>
      <c r="P140" s="10">
        <f t="shared" si="7"/>
        <v>-0.3178050981659713</v>
      </c>
    </row>
    <row r="141" spans="5:16" x14ac:dyDescent="0.25">
      <c r="E141">
        <v>-28</v>
      </c>
      <c r="F141" s="10">
        <v>-122</v>
      </c>
      <c r="G141" s="11">
        <v>43682</v>
      </c>
      <c r="H141" s="10" t="s">
        <v>0</v>
      </c>
      <c r="I141" s="12">
        <v>1.085</v>
      </c>
      <c r="J141" s="10">
        <v>39811.910000000003</v>
      </c>
      <c r="K141" s="12">
        <f t="shared" si="8"/>
        <v>0</v>
      </c>
      <c r="L141" s="12">
        <f t="shared" si="8"/>
        <v>-1.1072349385437535E-3</v>
      </c>
      <c r="M141" s="10">
        <f t="shared" si="5"/>
        <v>-7.5676446507557532E-4</v>
      </c>
      <c r="N141" s="12">
        <f t="shared" si="6"/>
        <v>7.5676446507557532E-4</v>
      </c>
      <c r="O141" s="10"/>
      <c r="P141" s="10">
        <f t="shared" si="7"/>
        <v>8.8819259822446414E-2</v>
      </c>
    </row>
    <row r="142" spans="5:16" x14ac:dyDescent="0.25">
      <c r="E142">
        <v>-27</v>
      </c>
      <c r="F142" s="10">
        <v>-121</v>
      </c>
      <c r="G142" s="11">
        <v>43683</v>
      </c>
      <c r="H142" s="10" t="s">
        <v>0</v>
      </c>
      <c r="I142" s="12">
        <v>1.095</v>
      </c>
      <c r="J142" s="10">
        <v>39942.019999999997</v>
      </c>
      <c r="K142" s="12">
        <f t="shared" si="8"/>
        <v>9.2165898617511607E-3</v>
      </c>
      <c r="L142" s="12">
        <f t="shared" si="8"/>
        <v>3.268117505540259E-3</v>
      </c>
      <c r="M142" s="10">
        <f t="shared" ref="M142:M205" si="9">$G$4+$G$5*L142</f>
        <v>4.5197512007349528E-3</v>
      </c>
      <c r="N142" s="12">
        <f t="shared" ref="N142:N205" si="10">K142-M142</f>
        <v>4.696838661016208E-3</v>
      </c>
      <c r="O142" s="10"/>
      <c r="P142" s="10">
        <f t="shared" ref="P142:P205" si="11">N142/$G$7</f>
        <v>0.55125438974628471</v>
      </c>
    </row>
    <row r="143" spans="5:16" x14ac:dyDescent="0.25">
      <c r="E143">
        <v>-26</v>
      </c>
      <c r="F143" s="10">
        <v>-120</v>
      </c>
      <c r="G143" s="11">
        <v>43684</v>
      </c>
      <c r="H143" s="10" t="s">
        <v>0</v>
      </c>
      <c r="I143" s="12">
        <v>1.095</v>
      </c>
      <c r="J143" s="10">
        <v>40173.089999999997</v>
      </c>
      <c r="K143" s="12">
        <f t="shared" si="8"/>
        <v>0</v>
      </c>
      <c r="L143" s="12">
        <f t="shared" si="8"/>
        <v>5.7851355539854949E-3</v>
      </c>
      <c r="M143" s="10">
        <f t="shared" si="9"/>
        <v>7.5551832792882375E-3</v>
      </c>
      <c r="N143" s="12">
        <f t="shared" si="10"/>
        <v>-7.5551832792882375E-3</v>
      </c>
      <c r="O143" s="10"/>
      <c r="P143" s="10">
        <f t="shared" si="11"/>
        <v>-0.88673004304224268</v>
      </c>
    </row>
    <row r="144" spans="5:16" x14ac:dyDescent="0.25">
      <c r="E144">
        <v>-25</v>
      </c>
      <c r="F144" s="10">
        <v>-119</v>
      </c>
      <c r="G144" s="11">
        <v>43685</v>
      </c>
      <c r="H144" s="10" t="s">
        <v>0</v>
      </c>
      <c r="I144" s="12">
        <v>1.1100000000000001</v>
      </c>
      <c r="J144" s="10">
        <v>40547.79</v>
      </c>
      <c r="K144" s="12">
        <f t="shared" si="8"/>
        <v>1.3698630136986415E-2</v>
      </c>
      <c r="L144" s="12">
        <f t="shared" si="8"/>
        <v>9.3271391371687971E-3</v>
      </c>
      <c r="M144" s="10">
        <f t="shared" si="9"/>
        <v>1.1826710575402181E-2</v>
      </c>
      <c r="N144" s="12">
        <f t="shared" si="10"/>
        <v>1.8719195615842336E-3</v>
      </c>
      <c r="O144" s="10"/>
      <c r="P144" s="10">
        <f t="shared" si="11"/>
        <v>0.2197017930677625</v>
      </c>
    </row>
    <row r="145" spans="5:16" x14ac:dyDescent="0.25">
      <c r="E145">
        <v>-24</v>
      </c>
      <c r="F145" s="10">
        <v>-118</v>
      </c>
      <c r="G145" s="11">
        <v>43686</v>
      </c>
      <c r="H145" s="10" t="s">
        <v>0</v>
      </c>
      <c r="I145" s="12">
        <v>1.115</v>
      </c>
      <c r="J145" s="10">
        <v>40614.379999999997</v>
      </c>
      <c r="K145" s="12">
        <f t="shared" si="8"/>
        <v>4.5045045045044082E-3</v>
      </c>
      <c r="L145" s="12">
        <f t="shared" si="8"/>
        <v>1.6422596644600485E-3</v>
      </c>
      <c r="M145" s="10">
        <f t="shared" si="9"/>
        <v>2.5590258698098426E-3</v>
      </c>
      <c r="N145" s="12">
        <f t="shared" si="10"/>
        <v>1.9454786346945656E-3</v>
      </c>
      <c r="O145" s="10"/>
      <c r="P145" s="10">
        <f t="shared" si="11"/>
        <v>0.22833520904909088</v>
      </c>
    </row>
    <row r="146" spans="5:16" x14ac:dyDescent="0.25">
      <c r="E146">
        <v>-23</v>
      </c>
      <c r="F146" s="10">
        <v>-117</v>
      </c>
      <c r="G146" s="11">
        <v>43689</v>
      </c>
      <c r="H146" s="10" t="s">
        <v>0</v>
      </c>
      <c r="I146" s="12">
        <v>1.095</v>
      </c>
      <c r="J146" s="10">
        <v>40231.410000000003</v>
      </c>
      <c r="K146" s="12">
        <f t="shared" si="8"/>
        <v>-1.7937219730941721E-2</v>
      </c>
      <c r="L146" s="12">
        <f t="shared" si="8"/>
        <v>-9.4294188413067952E-3</v>
      </c>
      <c r="M146" s="10">
        <f t="shared" si="9"/>
        <v>-1.0793015098109659E-2</v>
      </c>
      <c r="N146" s="12">
        <f t="shared" si="10"/>
        <v>-7.1442046328320623E-3</v>
      </c>
      <c r="O146" s="10"/>
      <c r="P146" s="10">
        <f t="shared" si="11"/>
        <v>-0.83849466616388602</v>
      </c>
    </row>
    <row r="147" spans="5:16" x14ac:dyDescent="0.25">
      <c r="E147">
        <v>-22</v>
      </c>
      <c r="F147" s="10">
        <v>-116</v>
      </c>
      <c r="G147" s="11">
        <v>43690</v>
      </c>
      <c r="H147" s="10" t="s">
        <v>0</v>
      </c>
      <c r="I147" s="12">
        <v>1.1000000000000001</v>
      </c>
      <c r="J147" s="10">
        <v>40397.879999999997</v>
      </c>
      <c r="K147" s="12">
        <f t="shared" si="8"/>
        <v>4.566210045662206E-3</v>
      </c>
      <c r="L147" s="12">
        <f t="shared" si="8"/>
        <v>4.1378117247194137E-3</v>
      </c>
      <c r="M147" s="10">
        <f t="shared" si="9"/>
        <v>5.568570748556401E-3</v>
      </c>
      <c r="N147" s="12">
        <f t="shared" si="10"/>
        <v>-1.002360702894195E-3</v>
      </c>
      <c r="O147" s="10"/>
      <c r="P147" s="10">
        <f t="shared" si="11"/>
        <v>-0.11764418100323794</v>
      </c>
    </row>
    <row r="148" spans="5:16" x14ac:dyDescent="0.25">
      <c r="E148">
        <v>-21</v>
      </c>
      <c r="F148" s="10">
        <v>-115</v>
      </c>
      <c r="G148" s="11">
        <v>43691</v>
      </c>
      <c r="H148" s="10" t="s">
        <v>0</v>
      </c>
      <c r="I148" s="12">
        <v>1.1000000000000001</v>
      </c>
      <c r="J148" s="10">
        <v>40319.949999999997</v>
      </c>
      <c r="K148" s="12">
        <f t="shared" si="8"/>
        <v>0</v>
      </c>
      <c r="L148" s="12">
        <f t="shared" si="8"/>
        <v>-1.9290616240258225E-3</v>
      </c>
      <c r="M148" s="10">
        <f t="shared" si="9"/>
        <v>-1.7478575109376457E-3</v>
      </c>
      <c r="N148" s="12">
        <f t="shared" si="10"/>
        <v>1.7478575109376457E-3</v>
      </c>
      <c r="O148" s="10"/>
      <c r="P148" s="10">
        <f t="shared" si="11"/>
        <v>0.20514098845944309</v>
      </c>
    </row>
    <row r="149" spans="5:16" x14ac:dyDescent="0.25">
      <c r="E149">
        <v>-20</v>
      </c>
      <c r="F149" s="10">
        <v>-114</v>
      </c>
      <c r="G149" s="11">
        <v>43693</v>
      </c>
      <c r="H149" s="10" t="s">
        <v>0</v>
      </c>
      <c r="I149" s="12">
        <v>1.105</v>
      </c>
      <c r="J149" s="10">
        <v>40121.160000000003</v>
      </c>
      <c r="K149" s="12">
        <f t="shared" si="8"/>
        <v>4.5454545454544481E-3</v>
      </c>
      <c r="L149" s="12">
        <f t="shared" si="8"/>
        <v>-4.9303136536626062E-3</v>
      </c>
      <c r="M149" s="10">
        <f t="shared" si="9"/>
        <v>-5.3672581315291276E-3</v>
      </c>
      <c r="N149" s="12">
        <f t="shared" si="10"/>
        <v>9.9127126769835757E-3</v>
      </c>
      <c r="O149" s="10"/>
      <c r="P149" s="10">
        <f t="shared" si="11"/>
        <v>1.1634264601923878</v>
      </c>
    </row>
    <row r="150" spans="5:16" x14ac:dyDescent="0.25">
      <c r="E150">
        <v>-19</v>
      </c>
      <c r="F150" s="10">
        <v>-113</v>
      </c>
      <c r="G150" s="11">
        <v>43696</v>
      </c>
      <c r="H150" s="10" t="s">
        <v>0</v>
      </c>
      <c r="I150" s="12">
        <v>1.095</v>
      </c>
      <c r="J150" s="10">
        <v>39955.24</v>
      </c>
      <c r="K150" s="12">
        <f t="shared" si="8"/>
        <v>-9.0497737556561163E-3</v>
      </c>
      <c r="L150" s="12">
        <f t="shared" si="8"/>
        <v>-4.1354736503133385E-3</v>
      </c>
      <c r="M150" s="10">
        <f t="shared" si="9"/>
        <v>-4.4087100412704651E-3</v>
      </c>
      <c r="N150" s="12">
        <f t="shared" si="10"/>
        <v>-4.6410637143856513E-3</v>
      </c>
      <c r="O150" s="10"/>
      <c r="P150" s="10">
        <f t="shared" si="11"/>
        <v>-0.54470824533149942</v>
      </c>
    </row>
    <row r="151" spans="5:16" x14ac:dyDescent="0.25">
      <c r="E151">
        <v>-18</v>
      </c>
      <c r="F151" s="10">
        <v>-112</v>
      </c>
      <c r="G151" s="11">
        <v>43697</v>
      </c>
      <c r="H151" s="10" t="s">
        <v>0</v>
      </c>
      <c r="I151" s="12">
        <v>1.0900000000000001</v>
      </c>
      <c r="J151" s="10">
        <v>39980.589999999997</v>
      </c>
      <c r="K151" s="12">
        <f t="shared" si="8"/>
        <v>-4.5662100456620031E-3</v>
      </c>
      <c r="L151" s="12">
        <f t="shared" si="8"/>
        <v>6.3445996069598249E-4</v>
      </c>
      <c r="M151" s="10">
        <f t="shared" si="9"/>
        <v>1.3436561383724549E-3</v>
      </c>
      <c r="N151" s="12">
        <f t="shared" si="10"/>
        <v>-5.9098661840344575E-3</v>
      </c>
      <c r="O151" s="10"/>
      <c r="P151" s="10">
        <f t="shared" si="11"/>
        <v>-0.69362392704740106</v>
      </c>
    </row>
    <row r="152" spans="5:16" x14ac:dyDescent="0.25">
      <c r="E152">
        <v>-17</v>
      </c>
      <c r="F152" s="10">
        <v>-111</v>
      </c>
      <c r="G152" s="11">
        <v>43698</v>
      </c>
      <c r="H152" s="10" t="s">
        <v>0</v>
      </c>
      <c r="I152" s="12">
        <v>1.105</v>
      </c>
      <c r="J152" s="10">
        <v>40435.89</v>
      </c>
      <c r="K152" s="12">
        <f t="shared" si="8"/>
        <v>1.3761467889908166E-2</v>
      </c>
      <c r="L152" s="12">
        <f t="shared" si="8"/>
        <v>1.1388026039635808E-2</v>
      </c>
      <c r="M152" s="10">
        <f t="shared" si="9"/>
        <v>1.4312065107477474E-2</v>
      </c>
      <c r="N152" s="12">
        <f t="shared" si="10"/>
        <v>-5.5059721756930795E-4</v>
      </c>
      <c r="O152" s="10"/>
      <c r="P152" s="10">
        <f t="shared" si="11"/>
        <v>-6.462200536850074E-2</v>
      </c>
    </row>
    <row r="153" spans="5:16" x14ac:dyDescent="0.25">
      <c r="E153">
        <v>-16</v>
      </c>
      <c r="F153" s="10">
        <v>-110</v>
      </c>
      <c r="G153" s="11">
        <v>43699</v>
      </c>
      <c r="H153" s="10" t="s">
        <v>0</v>
      </c>
      <c r="I153" s="12">
        <v>1.105</v>
      </c>
      <c r="J153" s="10">
        <v>40396.879999999997</v>
      </c>
      <c r="K153" s="12">
        <f t="shared" si="8"/>
        <v>0</v>
      </c>
      <c r="L153" s="12">
        <f t="shared" si="8"/>
        <v>-9.647370195141504E-4</v>
      </c>
      <c r="M153" s="10">
        <f t="shared" si="9"/>
        <v>-5.8491716552334211E-4</v>
      </c>
      <c r="N153" s="12">
        <f t="shared" si="10"/>
        <v>5.8491716552334211E-4</v>
      </c>
      <c r="O153" s="10"/>
      <c r="P153" s="10">
        <f t="shared" si="11"/>
        <v>6.8650038548041983E-2</v>
      </c>
    </row>
    <row r="154" spans="5:16" x14ac:dyDescent="0.25">
      <c r="E154">
        <v>-15</v>
      </c>
      <c r="F154" s="10">
        <v>-109</v>
      </c>
      <c r="G154" s="11">
        <v>43700</v>
      </c>
      <c r="H154" s="10" t="s">
        <v>0</v>
      </c>
      <c r="I154" s="12">
        <v>1.105</v>
      </c>
      <c r="J154" s="10">
        <v>40342.07</v>
      </c>
      <c r="K154" s="12">
        <f t="shared" si="8"/>
        <v>0</v>
      </c>
      <c r="L154" s="12">
        <f t="shared" si="8"/>
        <v>-1.3567879499604345E-3</v>
      </c>
      <c r="M154" s="10">
        <f t="shared" si="9"/>
        <v>-1.0577163063314123E-3</v>
      </c>
      <c r="N154" s="12">
        <f t="shared" si="10"/>
        <v>1.0577163063314123E-3</v>
      </c>
      <c r="O154" s="10"/>
      <c r="P154" s="10">
        <f t="shared" si="11"/>
        <v>0.12414110831843303</v>
      </c>
    </row>
    <row r="155" spans="5:16" x14ac:dyDescent="0.25">
      <c r="E155">
        <v>-14</v>
      </c>
      <c r="F155" s="10">
        <v>-108</v>
      </c>
      <c r="G155" s="11">
        <v>43703</v>
      </c>
      <c r="H155" s="10" t="s">
        <v>0</v>
      </c>
      <c r="I155" s="12">
        <v>1.1000000000000001</v>
      </c>
      <c r="J155" s="10">
        <v>40237.26</v>
      </c>
      <c r="K155" s="12">
        <f t="shared" si="8"/>
        <v>-4.5248868778279576E-3</v>
      </c>
      <c r="L155" s="12">
        <f t="shared" si="8"/>
        <v>-2.5980322774710784E-3</v>
      </c>
      <c r="M155" s="10">
        <f t="shared" si="9"/>
        <v>-2.5546117502776439E-3</v>
      </c>
      <c r="N155" s="12">
        <f t="shared" si="10"/>
        <v>-1.9702751275503137E-3</v>
      </c>
      <c r="O155" s="10"/>
      <c r="P155" s="10">
        <f t="shared" si="11"/>
        <v>-0.23124550180632306</v>
      </c>
    </row>
    <row r="156" spans="5:16" x14ac:dyDescent="0.25">
      <c r="E156">
        <v>-13</v>
      </c>
      <c r="F156" s="10">
        <v>-107</v>
      </c>
      <c r="G156" s="11">
        <v>43704</v>
      </c>
      <c r="H156" s="10" t="s">
        <v>0</v>
      </c>
      <c r="I156" s="12">
        <v>1.125</v>
      </c>
      <c r="J156" s="10">
        <v>40663.980000000003</v>
      </c>
      <c r="K156" s="12">
        <f t="shared" si="8"/>
        <v>2.2727272727272645E-2</v>
      </c>
      <c r="L156" s="12">
        <f t="shared" si="8"/>
        <v>1.0605095873824438E-2</v>
      </c>
      <c r="M156" s="10">
        <f t="shared" si="9"/>
        <v>1.3367879847447712E-2</v>
      </c>
      <c r="N156" s="12">
        <f t="shared" si="10"/>
        <v>9.3593928798249328E-3</v>
      </c>
      <c r="O156" s="10"/>
      <c r="P156" s="10">
        <f t="shared" si="11"/>
        <v>1.0984849135199646</v>
      </c>
    </row>
    <row r="157" spans="5:16" x14ac:dyDescent="0.25">
      <c r="E157">
        <v>-12</v>
      </c>
      <c r="F157" s="10">
        <v>-106</v>
      </c>
      <c r="G157" s="11">
        <v>43705</v>
      </c>
      <c r="H157" s="10" t="s">
        <v>0</v>
      </c>
      <c r="I157" s="12">
        <v>1.1399999999999999</v>
      </c>
      <c r="J157" s="10">
        <v>40869.040000000001</v>
      </c>
      <c r="K157" s="12">
        <f t="shared" si="8"/>
        <v>1.3333333333333246E-2</v>
      </c>
      <c r="L157" s="12">
        <f t="shared" si="8"/>
        <v>5.0427921713515908E-3</v>
      </c>
      <c r="M157" s="10">
        <f t="shared" si="9"/>
        <v>6.6599442013084058E-3</v>
      </c>
      <c r="N157" s="12">
        <f t="shared" si="10"/>
        <v>6.6733891320248399E-3</v>
      </c>
      <c r="O157" s="10"/>
      <c r="P157" s="10">
        <f t="shared" si="11"/>
        <v>0.78323641049188408</v>
      </c>
    </row>
    <row r="158" spans="5:16" x14ac:dyDescent="0.25">
      <c r="E158">
        <v>-11</v>
      </c>
      <c r="F158" s="10">
        <v>-105</v>
      </c>
      <c r="G158" s="11">
        <v>43706</v>
      </c>
      <c r="H158" s="10" t="s">
        <v>0</v>
      </c>
      <c r="I158" s="12">
        <v>1.1399999999999999</v>
      </c>
      <c r="J158" s="10">
        <v>40912.85</v>
      </c>
      <c r="K158" s="12">
        <f t="shared" si="8"/>
        <v>0</v>
      </c>
      <c r="L158" s="12">
        <f t="shared" si="8"/>
        <v>1.0719605843444737E-3</v>
      </c>
      <c r="M158" s="10">
        <f t="shared" si="9"/>
        <v>1.871265953578193E-3</v>
      </c>
      <c r="N158" s="12">
        <f t="shared" si="10"/>
        <v>-1.871265953578193E-3</v>
      </c>
      <c r="O158" s="10"/>
      <c r="P158" s="10">
        <f t="shared" si="11"/>
        <v>-0.2196250809836337</v>
      </c>
    </row>
    <row r="159" spans="5:16" x14ac:dyDescent="0.25">
      <c r="E159">
        <v>-10</v>
      </c>
      <c r="F159" s="13">
        <v>-104</v>
      </c>
      <c r="G159" s="14">
        <v>43707</v>
      </c>
      <c r="H159" s="13" t="s">
        <v>0</v>
      </c>
      <c r="I159" s="15">
        <v>1.1399999999999999</v>
      </c>
      <c r="J159" s="13">
        <v>40989.65</v>
      </c>
      <c r="K159" s="15">
        <f t="shared" si="8"/>
        <v>0</v>
      </c>
      <c r="L159" s="15">
        <f t="shared" si="8"/>
        <v>1.8771608431092655E-3</v>
      </c>
      <c r="M159" s="13">
        <f t="shared" si="9"/>
        <v>2.8423081344730802E-3</v>
      </c>
      <c r="N159" s="15">
        <f t="shared" si="10"/>
        <v>-2.8423081344730802E-3</v>
      </c>
      <c r="O159" s="15">
        <f>N159</f>
        <v>-2.8423081344730802E-3</v>
      </c>
      <c r="P159" s="13">
        <f t="shared" si="11"/>
        <v>-0.33359349750388456</v>
      </c>
    </row>
    <row r="160" spans="5:16" x14ac:dyDescent="0.25">
      <c r="E160">
        <v>-9</v>
      </c>
      <c r="F160" s="13">
        <v>-103</v>
      </c>
      <c r="G160" s="14">
        <v>43710</v>
      </c>
      <c r="H160" s="13" t="s">
        <v>0</v>
      </c>
      <c r="I160" s="15">
        <v>1.1499999999999999</v>
      </c>
      <c r="J160" s="13">
        <v>40826.86</v>
      </c>
      <c r="K160" s="15">
        <f t="shared" si="8"/>
        <v>8.7719298245614117E-3</v>
      </c>
      <c r="L160" s="15">
        <f t="shared" si="8"/>
        <v>-3.9714903640309411E-3</v>
      </c>
      <c r="M160" s="13">
        <f t="shared" si="9"/>
        <v>-4.2109521714627203E-3</v>
      </c>
      <c r="N160" s="15">
        <f t="shared" si="10"/>
        <v>1.2982881996024133E-2</v>
      </c>
      <c r="O160" s="15">
        <f>N160+O159</f>
        <v>1.0140573861551053E-2</v>
      </c>
      <c r="P160" s="13">
        <f t="shared" si="11"/>
        <v>1.5237633668936479</v>
      </c>
    </row>
    <row r="161" spans="5:16" x14ac:dyDescent="0.25">
      <c r="E161">
        <v>-8</v>
      </c>
      <c r="F161" s="13">
        <v>-102</v>
      </c>
      <c r="G161" s="14">
        <v>43711</v>
      </c>
      <c r="H161" s="13" t="s">
        <v>0</v>
      </c>
      <c r="I161" s="15">
        <v>1.135</v>
      </c>
      <c r="J161" s="13">
        <v>40518.93</v>
      </c>
      <c r="K161" s="15">
        <f t="shared" si="8"/>
        <v>-1.3043478260869481E-2</v>
      </c>
      <c r="L161" s="15">
        <f t="shared" si="8"/>
        <v>-7.5423385486907465E-3</v>
      </c>
      <c r="M161" s="13">
        <f t="shared" si="9"/>
        <v>-8.5172650062298114E-3</v>
      </c>
      <c r="N161" s="15">
        <f t="shared" si="10"/>
        <v>-4.5262132546396699E-3</v>
      </c>
      <c r="O161" s="15">
        <f t="shared" ref="O161:O179" si="12">N161+O160</f>
        <v>5.6143606069113828E-3</v>
      </c>
      <c r="P161" s="13">
        <f t="shared" si="11"/>
        <v>-0.5312285785452332</v>
      </c>
    </row>
    <row r="162" spans="5:16" x14ac:dyDescent="0.25">
      <c r="E162">
        <v>-7</v>
      </c>
      <c r="F162" s="13">
        <v>-101</v>
      </c>
      <c r="G162" s="14">
        <v>43712</v>
      </c>
      <c r="H162" s="13" t="s">
        <v>0</v>
      </c>
      <c r="I162" s="15">
        <v>1.145</v>
      </c>
      <c r="J162" s="13">
        <v>40544.53</v>
      </c>
      <c r="K162" s="15">
        <f t="shared" si="8"/>
        <v>8.8105726872246774E-3</v>
      </c>
      <c r="L162" s="15">
        <f t="shared" si="8"/>
        <v>6.3180345581678851E-4</v>
      </c>
      <c r="M162" s="13">
        <f t="shared" si="9"/>
        <v>1.3404524902571307E-3</v>
      </c>
      <c r="N162" s="15">
        <f t="shared" si="10"/>
        <v>7.4701201969675467E-3</v>
      </c>
      <c r="O162" s="15">
        <f t="shared" si="12"/>
        <v>1.3084480803878929E-2</v>
      </c>
      <c r="P162" s="13">
        <f t="shared" si="11"/>
        <v>0.87674643472206992</v>
      </c>
    </row>
    <row r="163" spans="5:16" x14ac:dyDescent="0.25">
      <c r="E163">
        <v>-6</v>
      </c>
      <c r="F163" s="13">
        <v>-100</v>
      </c>
      <c r="G163" s="14">
        <v>43713</v>
      </c>
      <c r="H163" s="13" t="s">
        <v>0</v>
      </c>
      <c r="I163" s="15">
        <v>1.135</v>
      </c>
      <c r="J163" s="13">
        <v>40496.660000000003</v>
      </c>
      <c r="K163" s="15">
        <f t="shared" si="8"/>
        <v>-8.7336244541484798E-3</v>
      </c>
      <c r="L163" s="15">
        <f t="shared" si="8"/>
        <v>-1.1806771468307895E-3</v>
      </c>
      <c r="M163" s="13">
        <f t="shared" si="9"/>
        <v>-8.4533309297713682E-4</v>
      </c>
      <c r="N163" s="15">
        <f t="shared" si="10"/>
        <v>-7.8882913611713432E-3</v>
      </c>
      <c r="O163" s="15">
        <f t="shared" si="12"/>
        <v>5.1961894427075862E-3</v>
      </c>
      <c r="P163" s="13">
        <f t="shared" si="11"/>
        <v>-0.925825976637351</v>
      </c>
    </row>
    <row r="164" spans="5:16" x14ac:dyDescent="0.25">
      <c r="E164">
        <v>-5</v>
      </c>
      <c r="F164" s="13">
        <v>-99</v>
      </c>
      <c r="G164" s="14">
        <v>43714</v>
      </c>
      <c r="H164" s="13" t="s">
        <v>0</v>
      </c>
      <c r="I164" s="15">
        <v>1.1399999999999999</v>
      </c>
      <c r="J164" s="13">
        <v>40429.49</v>
      </c>
      <c r="K164" s="15">
        <f t="shared" si="8"/>
        <v>4.4052863436122407E-3</v>
      </c>
      <c r="L164" s="15">
        <f t="shared" si="8"/>
        <v>-1.6586553063883669E-3</v>
      </c>
      <c r="M164" s="13">
        <f t="shared" si="9"/>
        <v>-1.4217573420067116E-3</v>
      </c>
      <c r="N164" s="15">
        <f t="shared" si="10"/>
        <v>5.8270436856189527E-3</v>
      </c>
      <c r="O164" s="15">
        <f t="shared" si="12"/>
        <v>1.1023233128326539E-2</v>
      </c>
      <c r="P164" s="13">
        <f t="shared" si="11"/>
        <v>0.68390328958964697</v>
      </c>
    </row>
    <row r="165" spans="5:16" x14ac:dyDescent="0.25">
      <c r="E165">
        <v>-4</v>
      </c>
      <c r="F165" s="13">
        <v>-98</v>
      </c>
      <c r="G165" s="14">
        <v>43717</v>
      </c>
      <c r="H165" s="13" t="s">
        <v>0</v>
      </c>
      <c r="I165" s="15">
        <v>1.135</v>
      </c>
      <c r="J165" s="13">
        <v>40254.769999999997</v>
      </c>
      <c r="K165" s="15">
        <f t="shared" si="8"/>
        <v>-4.3859649122806087E-3</v>
      </c>
      <c r="L165" s="15">
        <f t="shared" si="8"/>
        <v>-4.3215979227044709E-3</v>
      </c>
      <c r="M165" s="13">
        <f t="shared" si="9"/>
        <v>-4.6331691337916378E-3</v>
      </c>
      <c r="N165" s="15">
        <f t="shared" si="10"/>
        <v>2.4720422151102914E-4</v>
      </c>
      <c r="O165" s="15">
        <f t="shared" si="12"/>
        <v>1.1270437349837568E-2</v>
      </c>
      <c r="P165" s="13">
        <f t="shared" si="11"/>
        <v>2.9013645583108844E-2</v>
      </c>
    </row>
    <row r="166" spans="5:16" x14ac:dyDescent="0.25">
      <c r="E166">
        <v>-3</v>
      </c>
      <c r="F166" s="13">
        <v>-97</v>
      </c>
      <c r="G166" s="14">
        <v>43718</v>
      </c>
      <c r="H166" s="13" t="s">
        <v>0</v>
      </c>
      <c r="I166" s="15">
        <v>1.1399999999999999</v>
      </c>
      <c r="J166" s="13">
        <v>41424.58</v>
      </c>
      <c r="K166" s="15">
        <f t="shared" si="8"/>
        <v>4.4052863436122407E-3</v>
      </c>
      <c r="L166" s="15">
        <f t="shared" si="8"/>
        <v>2.9060158584933042E-2</v>
      </c>
      <c r="M166" s="13">
        <f t="shared" si="9"/>
        <v>3.5624013211137597E-2</v>
      </c>
      <c r="N166" s="15">
        <f t="shared" si="10"/>
        <v>-3.1218726867525356E-2</v>
      </c>
      <c r="O166" s="15">
        <f t="shared" si="12"/>
        <v>-1.9948289517687789E-2</v>
      </c>
      <c r="P166" s="4">
        <f t="shared" si="11"/>
        <v>-3.6640518165659524</v>
      </c>
    </row>
    <row r="167" spans="5:16" x14ac:dyDescent="0.25">
      <c r="E167">
        <v>-2</v>
      </c>
      <c r="F167" s="13">
        <v>-96</v>
      </c>
      <c r="G167" s="14">
        <v>43719</v>
      </c>
      <c r="H167" s="13" t="s">
        <v>0</v>
      </c>
      <c r="I167" s="15">
        <v>1.1399999999999999</v>
      </c>
      <c r="J167" s="13">
        <v>41218.85</v>
      </c>
      <c r="K167" s="15">
        <f t="shared" si="8"/>
        <v>0</v>
      </c>
      <c r="L167" s="15">
        <f t="shared" si="8"/>
        <v>-4.966375036270813E-3</v>
      </c>
      <c r="M167" s="13">
        <f t="shared" si="9"/>
        <v>-5.4107468453401192E-3</v>
      </c>
      <c r="N167" s="15">
        <f t="shared" si="10"/>
        <v>5.4107468453401192E-3</v>
      </c>
      <c r="O167" s="15">
        <f t="shared" si="12"/>
        <v>-1.4537542672347671E-2</v>
      </c>
      <c r="P167" s="13">
        <f t="shared" si="11"/>
        <v>0.63504373166062</v>
      </c>
    </row>
    <row r="168" spans="5:16" x14ac:dyDescent="0.25">
      <c r="E168">
        <v>-1</v>
      </c>
      <c r="F168" s="13">
        <v>-95</v>
      </c>
      <c r="G168" s="14">
        <v>43720</v>
      </c>
      <c r="H168" s="13" t="s">
        <v>0</v>
      </c>
      <c r="I168" s="15">
        <v>1.145</v>
      </c>
      <c r="J168" s="13">
        <v>41234.300000000003</v>
      </c>
      <c r="K168" s="15">
        <f t="shared" si="8"/>
        <v>4.385964912280803E-3</v>
      </c>
      <c r="L168" s="15">
        <f t="shared" si="8"/>
        <v>3.7482850686043802E-4</v>
      </c>
      <c r="M168" s="13">
        <f t="shared" si="9"/>
        <v>1.0305500626887132E-3</v>
      </c>
      <c r="N168" s="15">
        <f t="shared" si="10"/>
        <v>3.3554148495920895E-3</v>
      </c>
      <c r="O168" s="15">
        <f t="shared" si="12"/>
        <v>-1.1182127822755582E-2</v>
      </c>
      <c r="P168" s="13">
        <f t="shared" si="11"/>
        <v>0.39381535086779218</v>
      </c>
    </row>
    <row r="169" spans="5:16" x14ac:dyDescent="0.25">
      <c r="E169">
        <v>0</v>
      </c>
      <c r="F169" s="4">
        <v>-94</v>
      </c>
      <c r="G169" s="3">
        <v>43721</v>
      </c>
      <c r="H169" s="4" t="s">
        <v>0</v>
      </c>
      <c r="I169" s="5">
        <v>1.145</v>
      </c>
      <c r="J169" s="4">
        <v>41194.04</v>
      </c>
      <c r="K169" s="5">
        <f t="shared" si="8"/>
        <v>0</v>
      </c>
      <c r="L169" s="5">
        <f t="shared" si="8"/>
        <v>-9.763716129533431E-4</v>
      </c>
      <c r="M169" s="4">
        <f t="shared" si="9"/>
        <v>-5.9894806139556916E-4</v>
      </c>
      <c r="N169" s="5">
        <f t="shared" si="10"/>
        <v>5.9894806139556916E-4</v>
      </c>
      <c r="O169" s="5">
        <f t="shared" si="12"/>
        <v>-1.0583179761360013E-2</v>
      </c>
      <c r="P169" s="4">
        <f t="shared" si="11"/>
        <v>7.0296804277049318E-2</v>
      </c>
    </row>
    <row r="170" spans="5:16" x14ac:dyDescent="0.25">
      <c r="E170">
        <v>1</v>
      </c>
      <c r="F170" s="13">
        <v>-93</v>
      </c>
      <c r="G170" s="14">
        <v>43724</v>
      </c>
      <c r="H170" s="13" t="s">
        <v>0</v>
      </c>
      <c r="I170" s="15">
        <v>1.1499999999999999</v>
      </c>
      <c r="J170" s="13">
        <v>41298.120000000003</v>
      </c>
      <c r="K170" s="15">
        <f t="shared" si="8"/>
        <v>4.3668122270741428E-3</v>
      </c>
      <c r="L170" s="15">
        <f t="shared" si="8"/>
        <v>2.5265790876544702E-3</v>
      </c>
      <c r="M170" s="13">
        <f t="shared" si="9"/>
        <v>3.6254828809187518E-3</v>
      </c>
      <c r="N170" s="15">
        <f t="shared" si="10"/>
        <v>7.4132934615539102E-4</v>
      </c>
      <c r="O170" s="15">
        <f t="shared" si="12"/>
        <v>-9.8418504152046216E-3</v>
      </c>
      <c r="P170" s="13">
        <f t="shared" si="11"/>
        <v>8.7007684489525228E-2</v>
      </c>
    </row>
    <row r="171" spans="5:16" x14ac:dyDescent="0.25">
      <c r="E171">
        <v>2</v>
      </c>
      <c r="F171" s="13">
        <v>-92</v>
      </c>
      <c r="G171" s="14">
        <v>43725</v>
      </c>
      <c r="H171" s="13" t="s">
        <v>0</v>
      </c>
      <c r="I171" s="15">
        <v>1.1299999999999999</v>
      </c>
      <c r="J171" s="13">
        <v>41340.1</v>
      </c>
      <c r="K171" s="15">
        <f t="shared" si="8"/>
        <v>-1.7391304347826105E-2</v>
      </c>
      <c r="L171" s="15">
        <f t="shared" si="8"/>
        <v>1.0165111632199218E-3</v>
      </c>
      <c r="M171" s="13">
        <f t="shared" si="9"/>
        <v>1.804395971568075E-3</v>
      </c>
      <c r="N171" s="15">
        <f t="shared" si="10"/>
        <v>-1.9195700319394181E-2</v>
      </c>
      <c r="O171" s="15">
        <f t="shared" si="12"/>
        <v>-2.9037550734598801E-2</v>
      </c>
      <c r="P171" s="13">
        <f t="shared" si="11"/>
        <v>-2.2529439116460392</v>
      </c>
    </row>
    <row r="172" spans="5:16" x14ac:dyDescent="0.25">
      <c r="E172">
        <v>3</v>
      </c>
      <c r="F172" s="13">
        <v>-91</v>
      </c>
      <c r="G172" s="14">
        <v>43726</v>
      </c>
      <c r="H172" s="13" t="s">
        <v>0</v>
      </c>
      <c r="I172" s="15">
        <v>1.145</v>
      </c>
      <c r="J172" s="13">
        <v>41694.57</v>
      </c>
      <c r="K172" s="15">
        <f t="shared" si="8"/>
        <v>1.3274336283185952E-2</v>
      </c>
      <c r="L172" s="15">
        <f t="shared" si="8"/>
        <v>8.5744833708675389E-3</v>
      </c>
      <c r="M172" s="13">
        <f t="shared" si="9"/>
        <v>1.0919035138370586E-2</v>
      </c>
      <c r="N172" s="15">
        <f t="shared" si="10"/>
        <v>2.3553011448153652E-3</v>
      </c>
      <c r="O172" s="15">
        <f t="shared" si="12"/>
        <v>-2.6682249589783436E-2</v>
      </c>
      <c r="P172" s="13">
        <f t="shared" si="11"/>
        <v>0.27643489354454526</v>
      </c>
    </row>
    <row r="173" spans="5:16" x14ac:dyDescent="0.25">
      <c r="E173">
        <v>4</v>
      </c>
      <c r="F173" s="13">
        <v>-90</v>
      </c>
      <c r="G173" s="14">
        <v>43727</v>
      </c>
      <c r="H173" s="13" t="s">
        <v>0</v>
      </c>
      <c r="I173" s="15">
        <v>1.1399999999999999</v>
      </c>
      <c r="J173" s="13">
        <v>41962.18</v>
      </c>
      <c r="K173" s="15">
        <f t="shared" si="8"/>
        <v>-4.3668122270743362E-3</v>
      </c>
      <c r="L173" s="15">
        <f t="shared" si="8"/>
        <v>6.4183417648869048E-3</v>
      </c>
      <c r="M173" s="13">
        <f t="shared" si="9"/>
        <v>8.3188069037181747E-3</v>
      </c>
      <c r="N173" s="15">
        <f t="shared" si="10"/>
        <v>-1.2685619130792511E-2</v>
      </c>
      <c r="O173" s="15">
        <f t="shared" si="12"/>
        <v>-3.9367868720575946E-2</v>
      </c>
      <c r="P173" s="13">
        <f t="shared" si="11"/>
        <v>-1.4888744828603107</v>
      </c>
    </row>
    <row r="174" spans="5:16" x14ac:dyDescent="0.25">
      <c r="E174">
        <v>5</v>
      </c>
      <c r="F174" s="13">
        <v>-89</v>
      </c>
      <c r="G174" s="14">
        <v>43728</v>
      </c>
      <c r="H174" s="13" t="s">
        <v>0</v>
      </c>
      <c r="I174" s="15">
        <v>1.1499999999999999</v>
      </c>
      <c r="J174" s="13">
        <v>42537.52</v>
      </c>
      <c r="K174" s="15">
        <f t="shared" si="8"/>
        <v>8.7719298245614117E-3</v>
      </c>
      <c r="L174" s="15">
        <f t="shared" si="8"/>
        <v>1.371091778358504E-2</v>
      </c>
      <c r="M174" s="13">
        <f t="shared" si="9"/>
        <v>1.7113387934282583E-2</v>
      </c>
      <c r="N174" s="15">
        <f t="shared" si="10"/>
        <v>-8.3414581097211709E-3</v>
      </c>
      <c r="O174" s="15">
        <f t="shared" si="12"/>
        <v>-4.7709326830297119E-2</v>
      </c>
      <c r="P174" s="13">
        <f t="shared" si="11"/>
        <v>-0.97901284922434639</v>
      </c>
    </row>
    <row r="175" spans="5:16" x14ac:dyDescent="0.25">
      <c r="E175">
        <v>6</v>
      </c>
      <c r="F175" s="13">
        <v>-88</v>
      </c>
      <c r="G175" s="14">
        <v>43731</v>
      </c>
      <c r="H175" s="13" t="s">
        <v>0</v>
      </c>
      <c r="I175" s="15">
        <v>1.2</v>
      </c>
      <c r="J175" s="13">
        <v>42725.43</v>
      </c>
      <c r="K175" s="15">
        <f t="shared" si="8"/>
        <v>4.3478260869565258E-2</v>
      </c>
      <c r="L175" s="15">
        <f t="shared" si="8"/>
        <v>4.4175118812757189E-3</v>
      </c>
      <c r="M175" s="13">
        <f t="shared" si="9"/>
        <v>5.9058789486751166E-3</v>
      </c>
      <c r="N175" s="15">
        <f t="shared" si="10"/>
        <v>3.7572381920890144E-2</v>
      </c>
      <c r="O175" s="15">
        <f t="shared" si="12"/>
        <v>-1.0136944909406975E-2</v>
      </c>
      <c r="P175" s="4">
        <f t="shared" si="11"/>
        <v>4.4097619615985284</v>
      </c>
    </row>
    <row r="176" spans="5:16" x14ac:dyDescent="0.25">
      <c r="E176">
        <v>7</v>
      </c>
      <c r="F176" s="13">
        <v>-87</v>
      </c>
      <c r="G176" s="14">
        <v>43732</v>
      </c>
      <c r="H176" s="13" t="s">
        <v>0</v>
      </c>
      <c r="I176" s="15">
        <v>1.17</v>
      </c>
      <c r="J176" s="13">
        <v>42321.89</v>
      </c>
      <c r="K176" s="15">
        <f t="shared" si="8"/>
        <v>-2.5000000000000022E-2</v>
      </c>
      <c r="L176" s="15">
        <f t="shared" si="8"/>
        <v>-9.4449605305318377E-3</v>
      </c>
      <c r="M176" s="13">
        <f t="shared" si="9"/>
        <v>-1.0811757809175135E-2</v>
      </c>
      <c r="N176" s="15">
        <f t="shared" si="10"/>
        <v>-1.4188242190824887E-2</v>
      </c>
      <c r="O176" s="15">
        <f t="shared" si="12"/>
        <v>-2.4325187100231863E-2</v>
      </c>
      <c r="P176" s="13">
        <f t="shared" si="11"/>
        <v>-1.6652330120241856</v>
      </c>
    </row>
    <row r="177" spans="5:16" x14ac:dyDescent="0.25">
      <c r="E177">
        <v>8</v>
      </c>
      <c r="F177" s="13">
        <v>-86</v>
      </c>
      <c r="G177" s="14">
        <v>43733</v>
      </c>
      <c r="H177" s="13" t="s">
        <v>0</v>
      </c>
      <c r="I177" s="15">
        <v>1.175</v>
      </c>
      <c r="J177" s="13">
        <v>42340.36</v>
      </c>
      <c r="K177" s="15">
        <f t="shared" si="8"/>
        <v>4.2735042735043728E-3</v>
      </c>
      <c r="L177" s="15">
        <f t="shared" si="8"/>
        <v>4.3641718269201032E-4</v>
      </c>
      <c r="M177" s="13">
        <f t="shared" si="9"/>
        <v>1.1048237622397561E-3</v>
      </c>
      <c r="N177" s="15">
        <f t="shared" si="10"/>
        <v>3.1686805112646167E-3</v>
      </c>
      <c r="O177" s="15">
        <f t="shared" si="12"/>
        <v>-2.1156506588967245E-2</v>
      </c>
      <c r="P177" s="13">
        <f t="shared" si="11"/>
        <v>0.37189888084429007</v>
      </c>
    </row>
    <row r="178" spans="5:16" x14ac:dyDescent="0.25">
      <c r="E178">
        <v>9</v>
      </c>
      <c r="F178" s="13">
        <v>-85</v>
      </c>
      <c r="G178" s="14">
        <v>43734</v>
      </c>
      <c r="H178" s="13" t="s">
        <v>0</v>
      </c>
      <c r="I178" s="15">
        <v>1.17</v>
      </c>
      <c r="J178" s="13">
        <v>42446.43</v>
      </c>
      <c r="K178" s="15">
        <f t="shared" si="8"/>
        <v>-4.2553191489362683E-3</v>
      </c>
      <c r="L178" s="15">
        <f t="shared" si="8"/>
        <v>2.505174731627216E-3</v>
      </c>
      <c r="M178" s="13">
        <f t="shared" si="9"/>
        <v>3.5996700072502314E-3</v>
      </c>
      <c r="N178" s="15">
        <f t="shared" si="10"/>
        <v>-7.8549891561864992E-3</v>
      </c>
      <c r="O178" s="15">
        <f t="shared" si="12"/>
        <v>-2.9011495745153743E-2</v>
      </c>
      <c r="P178" s="13">
        <f t="shared" si="11"/>
        <v>-0.92191739301098596</v>
      </c>
    </row>
    <row r="179" spans="5:16" x14ac:dyDescent="0.25">
      <c r="E179">
        <v>10</v>
      </c>
      <c r="F179" s="13">
        <v>-84</v>
      </c>
      <c r="G179" s="14">
        <v>43735</v>
      </c>
      <c r="H179" s="13" t="s">
        <v>0</v>
      </c>
      <c r="I179" s="15">
        <v>1.1850000000000001</v>
      </c>
      <c r="J179" s="13">
        <v>42595.22</v>
      </c>
      <c r="K179" s="15">
        <f t="shared" si="8"/>
        <v>1.2820512820512928E-2</v>
      </c>
      <c r="L179" s="15">
        <f t="shared" si="8"/>
        <v>3.50535957912128E-3</v>
      </c>
      <c r="M179" s="13">
        <f t="shared" si="9"/>
        <v>4.8058564994137428E-3</v>
      </c>
      <c r="N179" s="15">
        <f t="shared" si="10"/>
        <v>8.0146563210991839E-3</v>
      </c>
      <c r="O179" s="15">
        <f t="shared" si="12"/>
        <v>-2.0996839424054559E-2</v>
      </c>
      <c r="P179" s="13">
        <f t="shared" si="11"/>
        <v>0.94065706705748986</v>
      </c>
    </row>
    <row r="180" spans="5:16" x14ac:dyDescent="0.25">
      <c r="F180" s="10">
        <v>-83</v>
      </c>
      <c r="G180" s="11">
        <v>43738</v>
      </c>
      <c r="H180" s="10" t="s">
        <v>0</v>
      </c>
      <c r="I180" s="12">
        <v>1.19</v>
      </c>
      <c r="J180" s="10">
        <v>42610.45</v>
      </c>
      <c r="K180" s="12">
        <f t="shared" si="8"/>
        <v>4.2194092827003314E-3</v>
      </c>
      <c r="L180" s="12">
        <f t="shared" si="8"/>
        <v>3.5755185675754052E-4</v>
      </c>
      <c r="M180" s="10">
        <f t="shared" si="9"/>
        <v>1.0097150520042768E-3</v>
      </c>
      <c r="N180" s="12">
        <f t="shared" si="10"/>
        <v>3.2096942306960546E-3</v>
      </c>
      <c r="O180" s="10"/>
      <c r="P180" s="10">
        <f t="shared" si="11"/>
        <v>0.37671254265133863</v>
      </c>
    </row>
    <row r="181" spans="5:16" x14ac:dyDescent="0.25">
      <c r="F181" s="10">
        <v>-82</v>
      </c>
      <c r="G181" s="11">
        <v>43739</v>
      </c>
      <c r="H181" s="10" t="s">
        <v>0</v>
      </c>
      <c r="I181" s="12">
        <v>1.18</v>
      </c>
      <c r="J181" s="10">
        <v>42400.9</v>
      </c>
      <c r="K181" s="12">
        <f t="shared" si="8"/>
        <v>-8.4033613445378234E-3</v>
      </c>
      <c r="L181" s="12">
        <f t="shared" si="8"/>
        <v>-4.9178077208758804E-3</v>
      </c>
      <c r="M181" s="10">
        <f t="shared" si="9"/>
        <v>-5.3521764321442121E-3</v>
      </c>
      <c r="N181" s="12">
        <f t="shared" si="10"/>
        <v>-3.0511849123936114E-3</v>
      </c>
      <c r="O181" s="10"/>
      <c r="P181" s="10">
        <f t="shared" si="11"/>
        <v>-0.35810876171775902</v>
      </c>
    </row>
    <row r="182" spans="5:16" x14ac:dyDescent="0.25">
      <c r="F182" s="10">
        <v>-81</v>
      </c>
      <c r="G182" s="11">
        <v>43740</v>
      </c>
      <c r="H182" s="10" t="s">
        <v>0</v>
      </c>
      <c r="I182" s="12">
        <v>1.1599999999999999</v>
      </c>
      <c r="J182" s="10">
        <v>41620.230000000003</v>
      </c>
      <c r="K182" s="12">
        <f t="shared" si="8"/>
        <v>-1.6949152542372899E-2</v>
      </c>
      <c r="L182" s="12">
        <f t="shared" si="8"/>
        <v>-1.8411637488826845E-2</v>
      </c>
      <c r="M182" s="10">
        <f t="shared" si="9"/>
        <v>-2.162524359011567E-2</v>
      </c>
      <c r="N182" s="12">
        <f t="shared" si="10"/>
        <v>4.6760910477427718E-3</v>
      </c>
      <c r="O182" s="10"/>
      <c r="P182" s="10">
        <f t="shared" si="11"/>
        <v>0.54881930229295806</v>
      </c>
    </row>
    <row r="183" spans="5:16" x14ac:dyDescent="0.25">
      <c r="F183" s="10">
        <v>-80</v>
      </c>
      <c r="G183" s="11">
        <v>43741</v>
      </c>
      <c r="H183" s="10" t="s">
        <v>0</v>
      </c>
      <c r="I183" s="12">
        <v>1.17</v>
      </c>
      <c r="J183" s="10">
        <v>41753.199999999997</v>
      </c>
      <c r="K183" s="12">
        <f t="shared" si="8"/>
        <v>8.6206896551724223E-3</v>
      </c>
      <c r="L183" s="12">
        <f t="shared" si="8"/>
        <v>3.194840585936067E-3</v>
      </c>
      <c r="M183" s="10">
        <f t="shared" si="9"/>
        <v>4.4313819049639006E-3</v>
      </c>
      <c r="N183" s="12">
        <f t="shared" si="10"/>
        <v>4.1893077502085218E-3</v>
      </c>
      <c r="O183" s="10"/>
      <c r="P183" s="10">
        <f t="shared" si="11"/>
        <v>0.49168695243215432</v>
      </c>
    </row>
    <row r="184" spans="5:16" x14ac:dyDescent="0.25">
      <c r="F184" s="10">
        <v>-79</v>
      </c>
      <c r="G184" s="11">
        <v>43742</v>
      </c>
      <c r="H184" s="10" t="s">
        <v>0</v>
      </c>
      <c r="I184" s="12">
        <v>1.1599999999999999</v>
      </c>
      <c r="J184" s="10">
        <v>41787.39</v>
      </c>
      <c r="K184" s="12">
        <f t="shared" si="8"/>
        <v>-8.5470085470085548E-3</v>
      </c>
      <c r="L184" s="12">
        <f t="shared" si="8"/>
        <v>8.1885939281306182E-4</v>
      </c>
      <c r="M184" s="10">
        <f t="shared" si="9"/>
        <v>1.5660351363541891E-3</v>
      </c>
      <c r="N184" s="12">
        <f t="shared" si="10"/>
        <v>-1.0113043683362744E-2</v>
      </c>
      <c r="O184" s="10"/>
      <c r="P184" s="10">
        <f t="shared" si="11"/>
        <v>-1.1869387318795983</v>
      </c>
    </row>
    <row r="185" spans="5:16" x14ac:dyDescent="0.25">
      <c r="F185" s="10">
        <v>-78</v>
      </c>
      <c r="G185" s="11">
        <v>43745</v>
      </c>
      <c r="H185" s="10" t="s">
        <v>0</v>
      </c>
      <c r="I185" s="12">
        <v>1.18</v>
      </c>
      <c r="J185" s="10">
        <v>42054.11</v>
      </c>
      <c r="K185" s="12">
        <f t="shared" si="8"/>
        <v>1.7241379310344845E-2</v>
      </c>
      <c r="L185" s="12">
        <f t="shared" si="8"/>
        <v>6.3827867689272089E-3</v>
      </c>
      <c r="M185" s="10">
        <f t="shared" si="9"/>
        <v>8.2759288737590496E-3</v>
      </c>
      <c r="N185" s="12">
        <f t="shared" si="10"/>
        <v>8.9654504365857951E-3</v>
      </c>
      <c r="O185" s="10"/>
      <c r="P185" s="10">
        <f t="shared" si="11"/>
        <v>1.0522490266147146</v>
      </c>
    </row>
    <row r="186" spans="5:16" x14ac:dyDescent="0.25">
      <c r="F186" s="10">
        <v>-77</v>
      </c>
      <c r="G186" s="11">
        <v>43746</v>
      </c>
      <c r="H186" s="10" t="s">
        <v>0</v>
      </c>
      <c r="I186" s="12">
        <v>1.17</v>
      </c>
      <c r="J186" s="10">
        <v>41850.28</v>
      </c>
      <c r="K186" s="12">
        <f t="shared" si="8"/>
        <v>-8.4745762711864493E-3</v>
      </c>
      <c r="L186" s="12">
        <f t="shared" si="8"/>
        <v>-4.8468508785467516E-3</v>
      </c>
      <c r="M186" s="10">
        <f t="shared" si="9"/>
        <v>-5.2666050650530113E-3</v>
      </c>
      <c r="N186" s="12">
        <f t="shared" si="10"/>
        <v>-3.207971206133438E-3</v>
      </c>
      <c r="O186" s="10"/>
      <c r="P186" s="10">
        <f t="shared" si="11"/>
        <v>-0.37651031623430908</v>
      </c>
    </row>
    <row r="187" spans="5:16" x14ac:dyDescent="0.25">
      <c r="F187" s="10">
        <v>-76</v>
      </c>
      <c r="G187" s="11">
        <v>43747</v>
      </c>
      <c r="H187" s="10" t="s">
        <v>0</v>
      </c>
      <c r="I187" s="12">
        <v>1.175</v>
      </c>
      <c r="J187" s="10">
        <v>41933.78</v>
      </c>
      <c r="K187" s="12">
        <f t="shared" si="8"/>
        <v>4.2735042735043728E-3</v>
      </c>
      <c r="L187" s="12">
        <f t="shared" si="8"/>
        <v>1.995207678419356E-3</v>
      </c>
      <c r="M187" s="10">
        <f t="shared" si="9"/>
        <v>2.9846683177436298E-3</v>
      </c>
      <c r="N187" s="12">
        <f t="shared" si="10"/>
        <v>1.288835955760743E-3</v>
      </c>
      <c r="O187" s="10"/>
      <c r="P187" s="10">
        <f t="shared" si="11"/>
        <v>0.1512669541265953</v>
      </c>
    </row>
    <row r="188" spans="5:16" x14ac:dyDescent="0.25">
      <c r="F188" s="10">
        <v>-75</v>
      </c>
      <c r="G188" s="11">
        <v>43748</v>
      </c>
      <c r="H188" s="10" t="s">
        <v>0</v>
      </c>
      <c r="I188" s="12">
        <v>1.175</v>
      </c>
      <c r="J188" s="10">
        <v>41968.45</v>
      </c>
      <c r="K188" s="12">
        <f t="shared" si="8"/>
        <v>0</v>
      </c>
      <c r="L188" s="12">
        <f t="shared" si="8"/>
        <v>8.2677974654319871E-4</v>
      </c>
      <c r="M188" s="10">
        <f t="shared" si="9"/>
        <v>1.5755867944365763E-3</v>
      </c>
      <c r="N188" s="12">
        <f t="shared" si="10"/>
        <v>-1.5755867944365763E-3</v>
      </c>
      <c r="O188" s="10"/>
      <c r="P188" s="10">
        <f t="shared" si="11"/>
        <v>-0.18492207196053026</v>
      </c>
    </row>
    <row r="189" spans="5:16" x14ac:dyDescent="0.25">
      <c r="F189" s="10">
        <v>-74</v>
      </c>
      <c r="G189" s="11">
        <v>43749</v>
      </c>
      <c r="H189" s="10" t="s">
        <v>0</v>
      </c>
      <c r="I189" s="12">
        <v>1.19</v>
      </c>
      <c r="J189" s="10">
        <v>42036</v>
      </c>
      <c r="K189" s="12">
        <f t="shared" si="8"/>
        <v>1.2765957446808427E-2</v>
      </c>
      <c r="L189" s="12">
        <f t="shared" si="8"/>
        <v>1.6095424062600101E-3</v>
      </c>
      <c r="M189" s="10">
        <f t="shared" si="9"/>
        <v>2.5195700482180776E-3</v>
      </c>
      <c r="N189" s="12">
        <f t="shared" si="10"/>
        <v>1.0246387398590349E-2</v>
      </c>
      <c r="O189" s="10"/>
      <c r="P189" s="10">
        <f t="shared" si="11"/>
        <v>1.2025888986554765</v>
      </c>
    </row>
    <row r="190" spans="5:16" x14ac:dyDescent="0.25">
      <c r="F190" s="10">
        <v>-73</v>
      </c>
      <c r="G190" s="11">
        <v>43752</v>
      </c>
      <c r="H190" s="10" t="s">
        <v>0</v>
      </c>
      <c r="I190" s="12">
        <v>1.18</v>
      </c>
      <c r="J190" s="10">
        <v>41894.61</v>
      </c>
      <c r="K190" s="12">
        <f t="shared" si="8"/>
        <v>-8.4033613445378234E-3</v>
      </c>
      <c r="L190" s="12">
        <f t="shared" si="8"/>
        <v>-3.3635455324007853E-3</v>
      </c>
      <c r="M190" s="10">
        <f t="shared" si="9"/>
        <v>-3.4777928502330848E-3</v>
      </c>
      <c r="N190" s="12">
        <f t="shared" si="10"/>
        <v>-4.9255684943047386E-3</v>
      </c>
      <c r="O190" s="10"/>
      <c r="P190" s="10">
        <f t="shared" si="11"/>
        <v>-0.57809974973549882</v>
      </c>
    </row>
    <row r="191" spans="5:16" x14ac:dyDescent="0.25">
      <c r="F191" s="10">
        <v>-72</v>
      </c>
      <c r="G191" s="11">
        <v>43753</v>
      </c>
      <c r="H191" s="10" t="s">
        <v>0</v>
      </c>
      <c r="I191" s="12">
        <v>1.19</v>
      </c>
      <c r="J191" s="10">
        <v>41962.71</v>
      </c>
      <c r="K191" s="12">
        <f t="shared" si="8"/>
        <v>8.4745762711864493E-3</v>
      </c>
      <c r="L191" s="12">
        <f t="shared" si="8"/>
        <v>1.6255074340111662E-3</v>
      </c>
      <c r="M191" s="10">
        <f t="shared" si="9"/>
        <v>2.5388232901250186E-3</v>
      </c>
      <c r="N191" s="12">
        <f t="shared" si="10"/>
        <v>5.9357529810614307E-3</v>
      </c>
      <c r="O191" s="10"/>
      <c r="P191" s="10">
        <f t="shared" si="11"/>
        <v>0.69666218565654447</v>
      </c>
    </row>
    <row r="192" spans="5:16" x14ac:dyDescent="0.25">
      <c r="F192" s="10">
        <v>-71</v>
      </c>
      <c r="G192" s="11">
        <v>43754</v>
      </c>
      <c r="H192" s="10" t="s">
        <v>0</v>
      </c>
      <c r="I192" s="12">
        <v>1.18</v>
      </c>
      <c r="J192" s="10">
        <v>41901.14</v>
      </c>
      <c r="K192" s="12">
        <f t="shared" si="8"/>
        <v>-8.4033613445378234E-3</v>
      </c>
      <c r="L192" s="12">
        <f t="shared" si="8"/>
        <v>-1.4672550938678581E-3</v>
      </c>
      <c r="M192" s="10">
        <f t="shared" si="9"/>
        <v>-1.1909356578771355E-3</v>
      </c>
      <c r="N192" s="12">
        <f t="shared" si="10"/>
        <v>-7.2124256866606881E-3</v>
      </c>
      <c r="O192" s="10"/>
      <c r="P192" s="10">
        <f t="shared" si="11"/>
        <v>-0.84650157423766914</v>
      </c>
    </row>
    <row r="193" spans="6:16" x14ac:dyDescent="0.25">
      <c r="F193" s="10">
        <v>-70</v>
      </c>
      <c r="G193" s="11">
        <v>43755</v>
      </c>
      <c r="H193" s="10" t="s">
        <v>0</v>
      </c>
      <c r="I193" s="12">
        <v>1.1950000000000001</v>
      </c>
      <c r="J193" s="10">
        <v>42155.17</v>
      </c>
      <c r="K193" s="12">
        <f t="shared" si="8"/>
        <v>1.2711864406779768E-2</v>
      </c>
      <c r="L193" s="12">
        <f t="shared" si="8"/>
        <v>6.0626035473020264E-3</v>
      </c>
      <c r="M193" s="10">
        <f t="shared" si="9"/>
        <v>7.8897995718512012E-3</v>
      </c>
      <c r="N193" s="12">
        <f t="shared" si="10"/>
        <v>4.8220648349285664E-3</v>
      </c>
      <c r="O193" s="10"/>
      <c r="P193" s="10">
        <f t="shared" si="11"/>
        <v>0.56595182414046163</v>
      </c>
    </row>
    <row r="194" spans="6:16" x14ac:dyDescent="0.25">
      <c r="F194" s="10">
        <v>-69</v>
      </c>
      <c r="G194" s="11">
        <v>43756</v>
      </c>
      <c r="H194" s="10" t="s">
        <v>0</v>
      </c>
      <c r="I194" s="12">
        <v>1.1950000000000001</v>
      </c>
      <c r="J194" s="10">
        <v>42145.33</v>
      </c>
      <c r="K194" s="12">
        <f t="shared" si="8"/>
        <v>0</v>
      </c>
      <c r="L194" s="12">
        <f t="shared" si="8"/>
        <v>-2.3342332624910558E-4</v>
      </c>
      <c r="M194" s="10">
        <f t="shared" si="9"/>
        <v>2.9702050885813461E-4</v>
      </c>
      <c r="N194" s="12">
        <f t="shared" si="10"/>
        <v>-2.9702050885813461E-4</v>
      </c>
      <c r="O194" s="10"/>
      <c r="P194" s="10">
        <f t="shared" si="11"/>
        <v>-3.486043936567676E-2</v>
      </c>
    </row>
    <row r="195" spans="6:16" x14ac:dyDescent="0.25">
      <c r="F195" s="10">
        <v>-68</v>
      </c>
      <c r="G195" s="11">
        <v>43759</v>
      </c>
      <c r="H195" s="10" t="s">
        <v>0</v>
      </c>
      <c r="I195" s="12">
        <v>1.1950000000000001</v>
      </c>
      <c r="J195" s="10">
        <v>42181.760000000002</v>
      </c>
      <c r="K195" s="12">
        <f t="shared" si="8"/>
        <v>0</v>
      </c>
      <c r="L195" s="12">
        <f t="shared" si="8"/>
        <v>8.6438995732149423E-4</v>
      </c>
      <c r="M195" s="10">
        <f t="shared" si="9"/>
        <v>1.6209433386012507E-3</v>
      </c>
      <c r="N195" s="12">
        <f t="shared" si="10"/>
        <v>-1.6209433386012507E-3</v>
      </c>
      <c r="O195" s="10"/>
      <c r="P195" s="10">
        <f t="shared" si="11"/>
        <v>-0.19024543856497061</v>
      </c>
    </row>
    <row r="196" spans="6:16" x14ac:dyDescent="0.25">
      <c r="F196" s="10">
        <v>-67</v>
      </c>
      <c r="G196" s="11">
        <v>43760</v>
      </c>
      <c r="H196" s="10" t="s">
        <v>0</v>
      </c>
      <c r="I196" s="12">
        <v>1.18</v>
      </c>
      <c r="J196" s="10">
        <v>42116.37</v>
      </c>
      <c r="K196" s="12">
        <f t="shared" ref="K196:L259" si="13">(I196-I195)/I195</f>
        <v>-1.2552301255230229E-2</v>
      </c>
      <c r="L196" s="12">
        <f t="shared" si="13"/>
        <v>-1.5501961037187499E-3</v>
      </c>
      <c r="M196" s="10">
        <f t="shared" si="9"/>
        <v>-1.2909594944501448E-3</v>
      </c>
      <c r="N196" s="12">
        <f t="shared" si="10"/>
        <v>-1.1261341760780084E-2</v>
      </c>
      <c r="O196" s="10"/>
      <c r="P196" s="10">
        <f t="shared" si="11"/>
        <v>-1.32171116108128</v>
      </c>
    </row>
    <row r="197" spans="6:16" x14ac:dyDescent="0.25">
      <c r="F197" s="10">
        <v>-66</v>
      </c>
      <c r="G197" s="11">
        <v>43761</v>
      </c>
      <c r="H197" s="10" t="s">
        <v>0</v>
      </c>
      <c r="I197" s="12">
        <v>1.18</v>
      </c>
      <c r="J197" s="10">
        <v>42332.29</v>
      </c>
      <c r="K197" s="12">
        <f t="shared" si="13"/>
        <v>0</v>
      </c>
      <c r="L197" s="12">
        <f t="shared" si="13"/>
        <v>5.1267476280600216E-3</v>
      </c>
      <c r="M197" s="10">
        <f t="shared" si="9"/>
        <v>6.7611914238381683E-3</v>
      </c>
      <c r="N197" s="12">
        <f t="shared" si="10"/>
        <v>-6.7611914238381683E-3</v>
      </c>
      <c r="O197" s="10"/>
      <c r="P197" s="10">
        <f t="shared" si="11"/>
        <v>-0.79354151191970479</v>
      </c>
    </row>
    <row r="198" spans="6:16" x14ac:dyDescent="0.25">
      <c r="F198" s="10">
        <v>-65</v>
      </c>
      <c r="G198" s="11">
        <v>43762</v>
      </c>
      <c r="H198" s="10" t="s">
        <v>0</v>
      </c>
      <c r="I198" s="12">
        <v>1.175</v>
      </c>
      <c r="J198" s="10">
        <v>42290.25</v>
      </c>
      <c r="K198" s="12">
        <f t="shared" si="13"/>
        <v>-4.2372881355931301E-3</v>
      </c>
      <c r="L198" s="12">
        <f t="shared" si="13"/>
        <v>-9.9309534164111779E-4</v>
      </c>
      <c r="M198" s="10">
        <f t="shared" si="9"/>
        <v>-6.1911626899473584E-4</v>
      </c>
      <c r="N198" s="12">
        <f t="shared" si="10"/>
        <v>-3.6181718665983945E-3</v>
      </c>
      <c r="O198" s="10"/>
      <c r="P198" s="10">
        <f t="shared" si="11"/>
        <v>-0.4246543831436051</v>
      </c>
    </row>
    <row r="199" spans="6:16" x14ac:dyDescent="0.25">
      <c r="F199" s="10">
        <v>-64</v>
      </c>
      <c r="G199" s="11">
        <v>43763</v>
      </c>
      <c r="H199" s="10" t="s">
        <v>0</v>
      </c>
      <c r="I199" s="12">
        <v>1.18</v>
      </c>
      <c r="J199" s="10">
        <v>42612.18</v>
      </c>
      <c r="K199" s="12">
        <f t="shared" si="13"/>
        <v>4.2553191489360792E-3</v>
      </c>
      <c r="L199" s="12">
        <f t="shared" si="13"/>
        <v>7.6123929274478225E-3</v>
      </c>
      <c r="M199" s="10">
        <f t="shared" si="9"/>
        <v>9.7587891098489914E-3</v>
      </c>
      <c r="N199" s="12">
        <f t="shared" si="10"/>
        <v>-5.5034699609129122E-3</v>
      </c>
      <c r="O199" s="10"/>
      <c r="P199" s="10">
        <f t="shared" si="11"/>
        <v>-0.64592637596235025</v>
      </c>
    </row>
    <row r="200" spans="6:16" x14ac:dyDescent="0.25">
      <c r="F200" s="10">
        <v>-63</v>
      </c>
      <c r="G200" s="11">
        <v>43766</v>
      </c>
      <c r="H200" s="10" t="s">
        <v>0</v>
      </c>
      <c r="I200" s="12">
        <v>1.18</v>
      </c>
      <c r="J200" s="10">
        <v>42538.78</v>
      </c>
      <c r="K200" s="12">
        <f t="shared" si="13"/>
        <v>0</v>
      </c>
      <c r="L200" s="12">
        <f t="shared" si="13"/>
        <v>-1.72251220191038E-3</v>
      </c>
      <c r="M200" s="10">
        <f t="shared" si="9"/>
        <v>-1.4987664318795771E-3</v>
      </c>
      <c r="N200" s="12">
        <f t="shared" si="10"/>
        <v>1.4987664318795771E-3</v>
      </c>
      <c r="O200" s="10"/>
      <c r="P200" s="10">
        <f t="shared" si="11"/>
        <v>0.17590588785505268</v>
      </c>
    </row>
    <row r="201" spans="6:16" x14ac:dyDescent="0.25">
      <c r="F201" s="10">
        <v>-62</v>
      </c>
      <c r="G201" s="11">
        <v>43767</v>
      </c>
      <c r="H201" s="10" t="s">
        <v>0</v>
      </c>
      <c r="I201" s="12">
        <v>1.175</v>
      </c>
      <c r="J201" s="10">
        <v>42559.05</v>
      </c>
      <c r="K201" s="12">
        <f t="shared" si="13"/>
        <v>-4.2372881355931301E-3</v>
      </c>
      <c r="L201" s="12">
        <f t="shared" si="13"/>
        <v>4.7650637841527364E-4</v>
      </c>
      <c r="M201" s="10">
        <f t="shared" si="9"/>
        <v>1.1531698719456289E-3</v>
      </c>
      <c r="N201" s="12">
        <f t="shared" si="10"/>
        <v>-5.3904580075387586E-3</v>
      </c>
      <c r="O201" s="10"/>
      <c r="P201" s="10">
        <f t="shared" si="11"/>
        <v>-0.63266248935956326</v>
      </c>
    </row>
    <row r="202" spans="6:16" x14ac:dyDescent="0.25">
      <c r="F202" s="10">
        <v>-61</v>
      </c>
      <c r="G202" s="11">
        <v>43768</v>
      </c>
      <c r="H202" s="10" t="s">
        <v>0</v>
      </c>
      <c r="I202" s="12">
        <v>1.165</v>
      </c>
      <c r="J202" s="10">
        <v>42387.57</v>
      </c>
      <c r="K202" s="12">
        <f t="shared" si="13"/>
        <v>-8.5106382978723475E-3</v>
      </c>
      <c r="L202" s="12">
        <f t="shared" si="13"/>
        <v>-4.0292252764101448E-3</v>
      </c>
      <c r="M202" s="10">
        <f t="shared" si="9"/>
        <v>-4.2805783726719447E-3</v>
      </c>
      <c r="N202" s="12">
        <f t="shared" si="10"/>
        <v>-4.2300599252004028E-3</v>
      </c>
      <c r="O202" s="10"/>
      <c r="P202" s="10">
        <f t="shared" si="11"/>
        <v>-0.4964699175236405</v>
      </c>
    </row>
    <row r="203" spans="6:16" x14ac:dyDescent="0.25">
      <c r="F203" s="10">
        <v>-60</v>
      </c>
      <c r="G203" s="11">
        <v>43769</v>
      </c>
      <c r="H203" s="10" t="s">
        <v>0</v>
      </c>
      <c r="I203" s="12">
        <v>1.155</v>
      </c>
      <c r="J203" s="10">
        <v>42226.3</v>
      </c>
      <c r="K203" s="12">
        <f t="shared" si="13"/>
        <v>-8.5836909871244704E-3</v>
      </c>
      <c r="L203" s="12">
        <f t="shared" si="13"/>
        <v>-3.804653109390248E-3</v>
      </c>
      <c r="M203" s="10">
        <f t="shared" si="9"/>
        <v>-4.0097525197768926E-3</v>
      </c>
      <c r="N203" s="12">
        <f t="shared" si="10"/>
        <v>-4.5739384673475778E-3</v>
      </c>
      <c r="O203" s="10"/>
      <c r="P203" s="10">
        <f t="shared" si="11"/>
        <v>-0.53682994893616698</v>
      </c>
    </row>
    <row r="204" spans="6:16" x14ac:dyDescent="0.25">
      <c r="F204" s="10">
        <v>-59</v>
      </c>
      <c r="G204" s="11">
        <v>43770</v>
      </c>
      <c r="H204" s="10" t="s">
        <v>0</v>
      </c>
      <c r="I204" s="12">
        <v>1.175</v>
      </c>
      <c r="J204" s="10">
        <v>42456.65</v>
      </c>
      <c r="K204" s="12">
        <f t="shared" si="13"/>
        <v>1.731601731601733E-2</v>
      </c>
      <c r="L204" s="12">
        <f t="shared" si="13"/>
        <v>5.4551310439228283E-3</v>
      </c>
      <c r="M204" s="10">
        <f t="shared" si="9"/>
        <v>7.1572098612866326E-3</v>
      </c>
      <c r="N204" s="12">
        <f t="shared" si="10"/>
        <v>1.0158807454730696E-2</v>
      </c>
      <c r="O204" s="10"/>
      <c r="P204" s="10">
        <f t="shared" si="11"/>
        <v>1.1923098935648651</v>
      </c>
    </row>
    <row r="205" spans="6:16" x14ac:dyDescent="0.25">
      <c r="F205" s="10">
        <v>-58</v>
      </c>
      <c r="G205" s="11">
        <v>43773</v>
      </c>
      <c r="H205" s="10" t="s">
        <v>0</v>
      </c>
      <c r="I205" s="12">
        <v>1.18</v>
      </c>
      <c r="J205" s="10">
        <v>42520.32</v>
      </c>
      <c r="K205" s="12">
        <f t="shared" si="13"/>
        <v>4.2553191489360792E-3</v>
      </c>
      <c r="L205" s="12">
        <f t="shared" si="13"/>
        <v>1.4996472872918201E-3</v>
      </c>
      <c r="M205" s="10">
        <f t="shared" si="9"/>
        <v>2.3870405379118145E-3</v>
      </c>
      <c r="N205" s="12">
        <f t="shared" si="10"/>
        <v>1.8682786110242647E-3</v>
      </c>
      <c r="O205" s="10"/>
      <c r="P205" s="10">
        <f t="shared" si="11"/>
        <v>0.21927446521516009</v>
      </c>
    </row>
    <row r="206" spans="6:16" x14ac:dyDescent="0.25">
      <c r="F206" s="10">
        <v>-57</v>
      </c>
      <c r="G206" s="11">
        <v>43774</v>
      </c>
      <c r="H206" s="10" t="s">
        <v>0</v>
      </c>
      <c r="I206" s="12">
        <v>1.175</v>
      </c>
      <c r="J206" s="10">
        <v>42618.9</v>
      </c>
      <c r="K206" s="12">
        <f t="shared" si="13"/>
        <v>-4.2372881355931301E-3</v>
      </c>
      <c r="L206" s="12">
        <f t="shared" si="13"/>
        <v>2.3184209338029853E-3</v>
      </c>
      <c r="M206" s="10">
        <f t="shared" ref="M206:M269" si="14">$G$4+$G$5*L206</f>
        <v>3.3744517299885779E-3</v>
      </c>
      <c r="N206" s="12">
        <f t="shared" ref="N206:N269" si="15">K206-M206</f>
        <v>-7.6117398655817081E-3</v>
      </c>
      <c r="O206" s="10"/>
      <c r="P206" s="10">
        <f t="shared" ref="P206:P269" si="16">N206/$G$7</f>
        <v>-0.89336792624698425</v>
      </c>
    </row>
    <row r="207" spans="6:16" x14ac:dyDescent="0.25">
      <c r="F207" s="10">
        <v>-56</v>
      </c>
      <c r="G207" s="11">
        <v>43775</v>
      </c>
      <c r="H207" s="10" t="s">
        <v>0</v>
      </c>
      <c r="I207" s="12">
        <v>1.17</v>
      </c>
      <c r="J207" s="10">
        <v>42561.37</v>
      </c>
      <c r="K207" s="12">
        <f t="shared" si="13"/>
        <v>-4.2553191489362683E-3</v>
      </c>
      <c r="L207" s="12">
        <f t="shared" si="13"/>
        <v>-1.3498705973171254E-3</v>
      </c>
      <c r="M207" s="10">
        <f t="shared" si="14"/>
        <v>-1.0493742310232375E-3</v>
      </c>
      <c r="N207" s="12">
        <f t="shared" si="15"/>
        <v>-3.2059449179130308E-3</v>
      </c>
      <c r="O207" s="10"/>
      <c r="P207" s="10">
        <f t="shared" si="16"/>
        <v>-0.37627249663755313</v>
      </c>
    </row>
    <row r="208" spans="6:16" x14ac:dyDescent="0.25">
      <c r="F208" s="10">
        <v>-55</v>
      </c>
      <c r="G208" s="11">
        <v>43776</v>
      </c>
      <c r="H208" s="10" t="s">
        <v>0</v>
      </c>
      <c r="I208" s="12">
        <v>1.175</v>
      </c>
      <c r="J208" s="10">
        <v>42828.92</v>
      </c>
      <c r="K208" s="12">
        <f t="shared" si="13"/>
        <v>4.2735042735043728E-3</v>
      </c>
      <c r="L208" s="12">
        <f t="shared" si="13"/>
        <v>6.2862168205580701E-3</v>
      </c>
      <c r="M208" s="10">
        <f t="shared" si="14"/>
        <v>8.1594690337968429E-3</v>
      </c>
      <c r="N208" s="12">
        <f t="shared" si="15"/>
        <v>-3.88596476029247E-3</v>
      </c>
      <c r="O208" s="10"/>
      <c r="P208" s="10">
        <f t="shared" si="16"/>
        <v>-0.456084461723264</v>
      </c>
    </row>
    <row r="209" spans="6:16" x14ac:dyDescent="0.25">
      <c r="F209" s="10">
        <v>-54</v>
      </c>
      <c r="G209" s="11">
        <v>43777</v>
      </c>
      <c r="H209" s="10" t="s">
        <v>0</v>
      </c>
      <c r="I209" s="12">
        <v>1.18</v>
      </c>
      <c r="J209" s="10">
        <v>43160</v>
      </c>
      <c r="K209" s="12">
        <f t="shared" si="13"/>
        <v>4.2553191489360792E-3</v>
      </c>
      <c r="L209" s="12">
        <f t="shared" si="13"/>
        <v>7.7302906540721028E-3</v>
      </c>
      <c r="M209" s="10">
        <f t="shared" si="14"/>
        <v>9.900969473476063E-3</v>
      </c>
      <c r="N209" s="12">
        <f t="shared" si="15"/>
        <v>-5.6456503245399837E-3</v>
      </c>
      <c r="O209" s="10"/>
      <c r="P209" s="10">
        <f t="shared" si="16"/>
        <v>-0.66261367464171095</v>
      </c>
    </row>
    <row r="210" spans="6:16" x14ac:dyDescent="0.25">
      <c r="F210" s="10">
        <v>-53</v>
      </c>
      <c r="G210" s="11">
        <v>43780</v>
      </c>
      <c r="H210" s="10" t="s">
        <v>0</v>
      </c>
      <c r="I210" s="12">
        <v>1.19</v>
      </c>
      <c r="J210" s="10">
        <v>43034.77</v>
      </c>
      <c r="K210" s="12">
        <f t="shared" si="13"/>
        <v>8.4745762711864493E-3</v>
      </c>
      <c r="L210" s="12">
        <f t="shared" si="13"/>
        <v>-2.9015291936979426E-3</v>
      </c>
      <c r="M210" s="10">
        <f t="shared" si="14"/>
        <v>-2.9206179757101853E-3</v>
      </c>
      <c r="N210" s="12">
        <f t="shared" si="15"/>
        <v>1.1395194246896634E-2</v>
      </c>
      <c r="O210" s="10"/>
      <c r="P210" s="10">
        <f t="shared" si="16"/>
        <v>1.3374210408271254</v>
      </c>
    </row>
    <row r="211" spans="6:16" x14ac:dyDescent="0.25">
      <c r="F211" s="10">
        <v>-52</v>
      </c>
      <c r="G211" s="11">
        <v>43781</v>
      </c>
      <c r="H211" s="10" t="s">
        <v>0</v>
      </c>
      <c r="I211" s="12">
        <v>1.175</v>
      </c>
      <c r="J211" s="10">
        <v>42784.82</v>
      </c>
      <c r="K211" s="12">
        <f t="shared" si="13"/>
        <v>-1.2605042016806641E-2</v>
      </c>
      <c r="L211" s="12">
        <f t="shared" si="13"/>
        <v>-5.8080942456529248E-3</v>
      </c>
      <c r="M211" s="10">
        <f t="shared" si="14"/>
        <v>-6.4258295503970752E-3</v>
      </c>
      <c r="N211" s="12">
        <f t="shared" si="15"/>
        <v>-6.1792124664095662E-3</v>
      </c>
      <c r="O211" s="10"/>
      <c r="P211" s="10">
        <f t="shared" si="16"/>
        <v>-0.7252363223705558</v>
      </c>
    </row>
    <row r="212" spans="6:16" x14ac:dyDescent="0.25">
      <c r="F212" s="10">
        <v>-51</v>
      </c>
      <c r="G212" s="11">
        <v>43782</v>
      </c>
      <c r="H212" s="10" t="s">
        <v>0</v>
      </c>
      <c r="I212" s="12">
        <v>1.1850000000000001</v>
      </c>
      <c r="J212" s="10">
        <v>42950.48</v>
      </c>
      <c r="K212" s="12">
        <f t="shared" si="13"/>
        <v>8.5106382978723475E-3</v>
      </c>
      <c r="L212" s="12">
        <f t="shared" si="13"/>
        <v>3.8719340177194505E-3</v>
      </c>
      <c r="M212" s="10">
        <f t="shared" si="14"/>
        <v>5.2479319190897643E-3</v>
      </c>
      <c r="N212" s="12">
        <f t="shared" si="15"/>
        <v>3.2627063787825832E-3</v>
      </c>
      <c r="O212" s="10"/>
      <c r="P212" s="10">
        <f t="shared" si="16"/>
        <v>0.38293442537963662</v>
      </c>
    </row>
    <row r="213" spans="6:16" x14ac:dyDescent="0.25">
      <c r="F213" s="10">
        <v>-50</v>
      </c>
      <c r="G213" s="11">
        <v>43783</v>
      </c>
      <c r="H213" s="10" t="s">
        <v>0</v>
      </c>
      <c r="I213" s="12">
        <v>1.18</v>
      </c>
      <c r="J213" s="10">
        <v>42929.21</v>
      </c>
      <c r="K213" s="12">
        <f t="shared" si="13"/>
        <v>-4.2194092827005196E-3</v>
      </c>
      <c r="L213" s="12">
        <f t="shared" si="13"/>
        <v>-4.952214736599934E-4</v>
      </c>
      <c r="M213" s="10">
        <f t="shared" si="14"/>
        <v>-1.8698520350932525E-5</v>
      </c>
      <c r="N213" s="12">
        <f t="shared" si="15"/>
        <v>-4.200710762349587E-3</v>
      </c>
      <c r="O213" s="10"/>
      <c r="P213" s="10">
        <f t="shared" si="16"/>
        <v>-0.49302529103664289</v>
      </c>
    </row>
    <row r="214" spans="6:16" x14ac:dyDescent="0.25">
      <c r="F214" s="10">
        <v>-49</v>
      </c>
      <c r="G214" s="11">
        <v>43784</v>
      </c>
      <c r="H214" s="10" t="s">
        <v>0</v>
      </c>
      <c r="I214" s="12">
        <v>1.1850000000000001</v>
      </c>
      <c r="J214" s="10">
        <v>43380.98</v>
      </c>
      <c r="K214" s="12">
        <f t="shared" si="13"/>
        <v>4.2372881355933183E-3</v>
      </c>
      <c r="L214" s="12">
        <f t="shared" si="13"/>
        <v>1.0523603858538372E-2</v>
      </c>
      <c r="M214" s="10">
        <f t="shared" si="14"/>
        <v>1.3269603445537095E-2</v>
      </c>
      <c r="N214" s="12">
        <f t="shared" si="15"/>
        <v>-9.0323153099437763E-3</v>
      </c>
      <c r="O214" s="10"/>
      <c r="P214" s="10">
        <f t="shared" si="16"/>
        <v>-1.060096763703142</v>
      </c>
    </row>
    <row r="215" spans="6:16" x14ac:dyDescent="0.25">
      <c r="F215" s="10">
        <v>-48</v>
      </c>
      <c r="G215" s="11">
        <v>43787</v>
      </c>
      <c r="H215" s="10" t="s">
        <v>0</v>
      </c>
      <c r="I215" s="12">
        <v>1.18</v>
      </c>
      <c r="J215" s="10">
        <v>43763.6</v>
      </c>
      <c r="K215" s="12">
        <f t="shared" si="13"/>
        <v>-4.2194092827005196E-3</v>
      </c>
      <c r="L215" s="12">
        <f t="shared" si="13"/>
        <v>8.8199943846357393E-3</v>
      </c>
      <c r="M215" s="10">
        <f t="shared" si="14"/>
        <v>1.1215112477700934E-2</v>
      </c>
      <c r="N215" s="12">
        <f t="shared" si="15"/>
        <v>-1.5434521760401453E-2</v>
      </c>
      <c r="O215" s="10"/>
      <c r="P215" s="10">
        <f t="shared" si="16"/>
        <v>-1.8115052460019969</v>
      </c>
    </row>
    <row r="216" spans="6:16" x14ac:dyDescent="0.25">
      <c r="F216" s="10">
        <v>-47</v>
      </c>
      <c r="G216" s="11">
        <v>43788</v>
      </c>
      <c r="H216" s="10" t="s">
        <v>0</v>
      </c>
      <c r="I216" s="12">
        <v>1.175</v>
      </c>
      <c r="J216" s="10">
        <v>44021</v>
      </c>
      <c r="K216" s="12">
        <f t="shared" si="13"/>
        <v>-4.2372881355931301E-3</v>
      </c>
      <c r="L216" s="12">
        <f t="shared" si="13"/>
        <v>5.8816002339844402E-3</v>
      </c>
      <c r="M216" s="10">
        <f t="shared" si="14"/>
        <v>7.6715161694306212E-3</v>
      </c>
      <c r="N216" s="12">
        <f t="shared" si="15"/>
        <v>-1.1908804305023751E-2</v>
      </c>
      <c r="O216" s="10"/>
      <c r="P216" s="10">
        <f t="shared" si="16"/>
        <v>-1.3977019701063014</v>
      </c>
    </row>
    <row r="217" spans="6:16" x14ac:dyDescent="0.25">
      <c r="F217" s="10">
        <v>-46</v>
      </c>
      <c r="G217" s="11">
        <v>43789</v>
      </c>
      <c r="H217" s="10" t="s">
        <v>0</v>
      </c>
      <c r="I217" s="12">
        <v>1.19</v>
      </c>
      <c r="J217" s="10">
        <v>44590.15</v>
      </c>
      <c r="K217" s="12">
        <f t="shared" si="13"/>
        <v>1.2765957446808427E-2</v>
      </c>
      <c r="L217" s="12">
        <f t="shared" si="13"/>
        <v>1.2929056586629142E-2</v>
      </c>
      <c r="M217" s="10">
        <f t="shared" si="14"/>
        <v>1.6170491811752997E-2</v>
      </c>
      <c r="N217" s="12">
        <f t="shared" si="15"/>
        <v>-3.4045343649445701E-3</v>
      </c>
      <c r="O217" s="10"/>
      <c r="P217" s="10">
        <f t="shared" si="16"/>
        <v>-0.39958036653354351</v>
      </c>
    </row>
    <row r="218" spans="6:16" x14ac:dyDescent="0.25">
      <c r="F218" s="10">
        <v>-45</v>
      </c>
      <c r="G218" s="11">
        <v>43790</v>
      </c>
      <c r="H218" s="10" t="s">
        <v>0</v>
      </c>
      <c r="I218" s="12">
        <v>1.175</v>
      </c>
      <c r="J218" s="10">
        <v>44809.75</v>
      </c>
      <c r="K218" s="12">
        <f t="shared" si="13"/>
        <v>-1.2605042016806641E-2</v>
      </c>
      <c r="L218" s="12">
        <f t="shared" si="13"/>
        <v>4.9248544801934625E-3</v>
      </c>
      <c r="M218" s="10">
        <f t="shared" si="14"/>
        <v>6.517715641909309E-3</v>
      </c>
      <c r="N218" s="12">
        <f t="shared" si="15"/>
        <v>-1.912275765871595E-2</v>
      </c>
      <c r="O218" s="10"/>
      <c r="P218" s="10">
        <f t="shared" si="16"/>
        <v>-2.2443828422117429</v>
      </c>
    </row>
    <row r="219" spans="6:16" x14ac:dyDescent="0.25">
      <c r="F219" s="10">
        <v>-44</v>
      </c>
      <c r="G219" s="11">
        <v>43791</v>
      </c>
      <c r="H219" s="10" t="s">
        <v>0</v>
      </c>
      <c r="I219" s="12">
        <v>1.175</v>
      </c>
      <c r="J219" s="10">
        <v>45938.16</v>
      </c>
      <c r="K219" s="12">
        <f t="shared" si="13"/>
        <v>0</v>
      </c>
      <c r="L219" s="12">
        <f t="shared" si="13"/>
        <v>2.5182242703875909E-2</v>
      </c>
      <c r="M219" s="10">
        <f t="shared" si="14"/>
        <v>3.0947387920125836E-2</v>
      </c>
      <c r="N219" s="12">
        <f t="shared" si="15"/>
        <v>-3.0947387920125836E-2</v>
      </c>
      <c r="O219" s="10"/>
      <c r="P219" s="10">
        <f t="shared" si="16"/>
        <v>-3.6322055479034563</v>
      </c>
    </row>
    <row r="220" spans="6:16" x14ac:dyDescent="0.25">
      <c r="F220" s="10">
        <v>-43</v>
      </c>
      <c r="G220" s="11">
        <v>43794</v>
      </c>
      <c r="H220" s="10" t="s">
        <v>0</v>
      </c>
      <c r="I220" s="12">
        <v>1.19</v>
      </c>
      <c r="J220" s="10">
        <v>45980.959999999999</v>
      </c>
      <c r="K220" s="12">
        <f t="shared" si="13"/>
        <v>1.2765957446808427E-2</v>
      </c>
      <c r="L220" s="12">
        <f t="shared" si="13"/>
        <v>9.3168729439741665E-4</v>
      </c>
      <c r="M220" s="10">
        <f t="shared" si="14"/>
        <v>1.7021014756625444E-3</v>
      </c>
      <c r="N220" s="12">
        <f t="shared" si="15"/>
        <v>1.1063855971145882E-2</v>
      </c>
      <c r="O220" s="10"/>
      <c r="P220" s="10">
        <f t="shared" si="16"/>
        <v>1.2985328242667871</v>
      </c>
    </row>
    <row r="221" spans="6:16" x14ac:dyDescent="0.25">
      <c r="F221" s="10">
        <v>-42</v>
      </c>
      <c r="G221" s="11">
        <v>43795</v>
      </c>
      <c r="H221" s="10" t="s">
        <v>0</v>
      </c>
      <c r="I221" s="12">
        <v>1.175</v>
      </c>
      <c r="J221" s="10">
        <v>45713.14</v>
      </c>
      <c r="K221" s="12">
        <f t="shared" si="13"/>
        <v>-1.2605042016806641E-2</v>
      </c>
      <c r="L221" s="12">
        <f t="shared" si="13"/>
        <v>-5.8245847846586877E-3</v>
      </c>
      <c r="M221" s="10">
        <f t="shared" si="14"/>
        <v>-6.4457165397341781E-3</v>
      </c>
      <c r="N221" s="12">
        <f t="shared" si="15"/>
        <v>-6.1593254770724633E-3</v>
      </c>
      <c r="O221" s="10"/>
      <c r="P221" s="10">
        <f t="shared" si="16"/>
        <v>-0.72290224386325963</v>
      </c>
    </row>
    <row r="222" spans="6:16" x14ac:dyDescent="0.25">
      <c r="F222" s="10">
        <v>-41</v>
      </c>
      <c r="G222" s="11">
        <v>43796</v>
      </c>
      <c r="H222" s="10" t="s">
        <v>0</v>
      </c>
      <c r="I222" s="12">
        <v>1.18</v>
      </c>
      <c r="J222" s="10">
        <v>47136.19</v>
      </c>
      <c r="K222" s="12">
        <f t="shared" si="13"/>
        <v>4.2553191489360792E-3</v>
      </c>
      <c r="L222" s="12">
        <f t="shared" si="13"/>
        <v>3.1129998945598637E-2</v>
      </c>
      <c r="M222" s="10">
        <f t="shared" si="14"/>
        <v>3.8120165287651137E-2</v>
      </c>
      <c r="N222" s="12">
        <f t="shared" si="15"/>
        <v>-3.3864846138715057E-2</v>
      </c>
      <c r="O222" s="10"/>
      <c r="P222" s="10">
        <f t="shared" si="16"/>
        <v>-3.9746191937557751</v>
      </c>
    </row>
    <row r="223" spans="6:16" x14ac:dyDescent="0.25">
      <c r="F223" s="10">
        <v>-40</v>
      </c>
      <c r="G223" s="11">
        <v>43797</v>
      </c>
      <c r="H223" s="10" t="s">
        <v>0</v>
      </c>
      <c r="I223" s="12">
        <v>1.18</v>
      </c>
      <c r="J223" s="10">
        <v>46953.75</v>
      </c>
      <c r="K223" s="12">
        <f t="shared" si="13"/>
        <v>0</v>
      </c>
      <c r="L223" s="12">
        <f t="shared" si="13"/>
        <v>-3.8704867745993541E-3</v>
      </c>
      <c r="M223" s="10">
        <f t="shared" si="14"/>
        <v>-4.0891455218842456E-3</v>
      </c>
      <c r="N223" s="12">
        <f t="shared" si="15"/>
        <v>4.0891455218842456E-3</v>
      </c>
      <c r="O223" s="10"/>
      <c r="P223" s="10">
        <f t="shared" si="16"/>
        <v>0.47993120095003283</v>
      </c>
    </row>
    <row r="224" spans="6:16" x14ac:dyDescent="0.25">
      <c r="F224" s="10">
        <v>-39</v>
      </c>
      <c r="G224" s="11">
        <v>43798</v>
      </c>
      <c r="H224" s="10" t="s">
        <v>0</v>
      </c>
      <c r="I224" s="12">
        <v>1.1950000000000001</v>
      </c>
      <c r="J224" s="10">
        <v>46979.89</v>
      </c>
      <c r="K224" s="12">
        <f t="shared" si="13"/>
        <v>1.2711864406779768E-2</v>
      </c>
      <c r="L224" s="12">
        <f t="shared" si="13"/>
        <v>5.5671804701433686E-4</v>
      </c>
      <c r="M224" s="10">
        <f t="shared" si="14"/>
        <v>1.2499022223911402E-3</v>
      </c>
      <c r="N224" s="12">
        <f t="shared" si="15"/>
        <v>1.1461962184388627E-2</v>
      </c>
      <c r="O224" s="10"/>
      <c r="P224" s="10">
        <f t="shared" si="16"/>
        <v>1.3452574008329006</v>
      </c>
    </row>
    <row r="225" spans="6:16" x14ac:dyDescent="0.25">
      <c r="F225" s="10">
        <v>-38</v>
      </c>
      <c r="G225" s="11">
        <v>43801</v>
      </c>
      <c r="H225" s="10" t="s">
        <v>0</v>
      </c>
      <c r="I225" s="12">
        <v>1.1950000000000001</v>
      </c>
      <c r="J225" s="10">
        <v>46613.37</v>
      </c>
      <c r="K225" s="12">
        <f t="shared" si="13"/>
        <v>0</v>
      </c>
      <c r="L225" s="12">
        <f t="shared" si="13"/>
        <v>-7.8016359765848073E-3</v>
      </c>
      <c r="M225" s="10">
        <f t="shared" si="14"/>
        <v>-8.8299682587957493E-3</v>
      </c>
      <c r="N225" s="12">
        <f t="shared" si="15"/>
        <v>8.8299682587957493E-3</v>
      </c>
      <c r="O225" s="10"/>
      <c r="P225" s="10">
        <f t="shared" si="16"/>
        <v>1.036347874663502</v>
      </c>
    </row>
    <row r="226" spans="6:16" x14ac:dyDescent="0.25">
      <c r="F226" s="10">
        <v>-37</v>
      </c>
      <c r="G226" s="11">
        <v>43802</v>
      </c>
      <c r="H226" s="10" t="s">
        <v>0</v>
      </c>
      <c r="I226" s="12">
        <v>1.19</v>
      </c>
      <c r="J226" s="10">
        <v>46203.79</v>
      </c>
      <c r="K226" s="12">
        <f t="shared" si="13"/>
        <v>-4.1841004184101386E-3</v>
      </c>
      <c r="L226" s="12">
        <f t="shared" si="13"/>
        <v>-8.7867493811325317E-3</v>
      </c>
      <c r="M226" s="10">
        <f t="shared" si="14"/>
        <v>-1.0017979139776152E-2</v>
      </c>
      <c r="N226" s="12">
        <f t="shared" si="15"/>
        <v>5.8338787213660136E-3</v>
      </c>
      <c r="O226" s="10"/>
      <c r="P226" s="10">
        <f t="shared" si="16"/>
        <v>0.68470549799652991</v>
      </c>
    </row>
    <row r="227" spans="6:16" x14ac:dyDescent="0.25">
      <c r="F227" s="10">
        <v>-36</v>
      </c>
      <c r="G227" s="11">
        <v>43803</v>
      </c>
      <c r="H227" s="10" t="s">
        <v>0</v>
      </c>
      <c r="I227" s="12">
        <v>1.1950000000000001</v>
      </c>
      <c r="J227" s="10">
        <v>46691.88</v>
      </c>
      <c r="K227" s="12">
        <f t="shared" si="13"/>
        <v>4.2016806722690045E-3</v>
      </c>
      <c r="L227" s="12">
        <f t="shared" si="13"/>
        <v>1.0563852013005784E-2</v>
      </c>
      <c r="M227" s="10">
        <f t="shared" si="14"/>
        <v>1.3318141253697992E-2</v>
      </c>
      <c r="N227" s="12">
        <f t="shared" si="15"/>
        <v>-9.1164605814289881E-3</v>
      </c>
      <c r="O227" s="10"/>
      <c r="P227" s="10">
        <f t="shared" si="16"/>
        <v>-1.0699726512160803</v>
      </c>
    </row>
    <row r="228" spans="6:16" x14ac:dyDescent="0.25">
      <c r="F228" s="10">
        <v>-35</v>
      </c>
      <c r="G228" s="11">
        <v>43804</v>
      </c>
      <c r="H228" s="10" t="s">
        <v>0</v>
      </c>
      <c r="I228" s="12">
        <v>1.1950000000000001</v>
      </c>
      <c r="J228" s="10">
        <v>46671.1</v>
      </c>
      <c r="K228" s="12">
        <f t="shared" si="13"/>
        <v>0</v>
      </c>
      <c r="L228" s="12">
        <f t="shared" si="13"/>
        <v>-4.4504526268804848E-4</v>
      </c>
      <c r="M228" s="10">
        <f t="shared" si="14"/>
        <v>4.1812162303321294E-5</v>
      </c>
      <c r="N228" s="12">
        <f t="shared" si="15"/>
        <v>-4.1812162303321294E-5</v>
      </c>
      <c r="O228" s="10"/>
      <c r="P228" s="10">
        <f t="shared" si="16"/>
        <v>-4.9073727411158468E-3</v>
      </c>
    </row>
    <row r="229" spans="6:16" x14ac:dyDescent="0.25">
      <c r="F229" s="10">
        <v>-34</v>
      </c>
      <c r="G229" s="11">
        <v>43805</v>
      </c>
      <c r="H229" s="10" t="s">
        <v>0</v>
      </c>
      <c r="I229" s="12">
        <v>1.1950000000000001</v>
      </c>
      <c r="J229" s="10">
        <v>46796.639999999999</v>
      </c>
      <c r="K229" s="12">
        <f t="shared" si="13"/>
        <v>0</v>
      </c>
      <c r="L229" s="12">
        <f t="shared" si="13"/>
        <v>2.6898873178476802E-3</v>
      </c>
      <c r="M229" s="10">
        <f t="shared" si="14"/>
        <v>3.8224266576733263E-3</v>
      </c>
      <c r="N229" s="12">
        <f t="shared" si="15"/>
        <v>-3.8224266576733263E-3</v>
      </c>
      <c r="O229" s="10"/>
      <c r="P229" s="10">
        <f t="shared" si="16"/>
        <v>-0.44862717810914582</v>
      </c>
    </row>
    <row r="230" spans="6:16" x14ac:dyDescent="0.25">
      <c r="F230" s="10">
        <v>-33</v>
      </c>
      <c r="G230" s="11">
        <v>43808</v>
      </c>
      <c r="H230" s="10" t="s">
        <v>0</v>
      </c>
      <c r="I230" s="12">
        <v>1.19</v>
      </c>
      <c r="J230" s="10">
        <v>46448.93</v>
      </c>
      <c r="K230" s="12">
        <f t="shared" si="13"/>
        <v>-4.1841004184101386E-3</v>
      </c>
      <c r="L230" s="12">
        <f t="shared" si="13"/>
        <v>-7.4302343074203435E-3</v>
      </c>
      <c r="M230" s="10">
        <f t="shared" si="14"/>
        <v>-8.382071374899179E-3</v>
      </c>
      <c r="N230" s="12">
        <f t="shared" si="15"/>
        <v>4.1979709564890404E-3</v>
      </c>
      <c r="O230" s="10"/>
      <c r="P230" s="10">
        <f t="shared" si="16"/>
        <v>0.49270372793501571</v>
      </c>
    </row>
    <row r="231" spans="6:16" x14ac:dyDescent="0.25">
      <c r="F231" s="10">
        <v>-32</v>
      </c>
      <c r="G231" s="11">
        <v>43809</v>
      </c>
      <c r="H231" s="10" t="s">
        <v>0</v>
      </c>
      <c r="I231" s="12">
        <v>1.19</v>
      </c>
      <c r="J231" s="10">
        <v>46340.59</v>
      </c>
      <c r="K231" s="12">
        <f t="shared" si="13"/>
        <v>0</v>
      </c>
      <c r="L231" s="12">
        <f t="shared" si="13"/>
        <v>-2.3324541598698568E-3</v>
      </c>
      <c r="M231" s="10">
        <f t="shared" si="14"/>
        <v>-2.2343342147126918E-3</v>
      </c>
      <c r="N231" s="12">
        <f t="shared" si="15"/>
        <v>2.2343342147126918E-3</v>
      </c>
      <c r="O231" s="10"/>
      <c r="P231" s="10">
        <f t="shared" si="16"/>
        <v>0.26223735429613448</v>
      </c>
    </row>
    <row r="232" spans="6:16" x14ac:dyDescent="0.25">
      <c r="F232" s="10">
        <v>-31</v>
      </c>
      <c r="G232" s="11">
        <v>43810</v>
      </c>
      <c r="H232" s="10" t="s">
        <v>0</v>
      </c>
      <c r="I232" s="12">
        <v>1.1950000000000001</v>
      </c>
      <c r="J232" s="10">
        <v>46145.4</v>
      </c>
      <c r="K232" s="12">
        <f t="shared" si="13"/>
        <v>4.2016806722690045E-3</v>
      </c>
      <c r="L232" s="12">
        <f t="shared" si="13"/>
        <v>-4.2120741233548182E-3</v>
      </c>
      <c r="M232" s="10">
        <f t="shared" si="14"/>
        <v>-4.5010874214192042E-3</v>
      </c>
      <c r="N232" s="12">
        <f t="shared" si="15"/>
        <v>8.7027680936882096E-3</v>
      </c>
      <c r="O232" s="10"/>
      <c r="P232" s="10">
        <f t="shared" si="16"/>
        <v>1.0214187586233925</v>
      </c>
    </row>
    <row r="233" spans="6:16" x14ac:dyDescent="0.25">
      <c r="F233" s="10">
        <v>-30</v>
      </c>
      <c r="G233" s="11">
        <v>43811</v>
      </c>
      <c r="H233" s="10" t="s">
        <v>0</v>
      </c>
      <c r="I233" s="12">
        <v>1.1850000000000001</v>
      </c>
      <c r="J233" s="10">
        <v>46331.26</v>
      </c>
      <c r="K233" s="12">
        <f t="shared" si="13"/>
        <v>-8.3682008368200899E-3</v>
      </c>
      <c r="L233" s="12">
        <f t="shared" si="13"/>
        <v>4.0277037364504498E-3</v>
      </c>
      <c r="M233" s="10">
        <f t="shared" si="14"/>
        <v>5.4357845256276334E-3</v>
      </c>
      <c r="N233" s="12">
        <f t="shared" si="15"/>
        <v>-1.3803985362447722E-2</v>
      </c>
      <c r="O233" s="10"/>
      <c r="P233" s="10">
        <f t="shared" si="16"/>
        <v>-1.6201338977644111</v>
      </c>
    </row>
    <row r="234" spans="6:16" x14ac:dyDescent="0.25">
      <c r="F234" s="10">
        <v>-29</v>
      </c>
      <c r="G234" s="11">
        <v>43812</v>
      </c>
      <c r="H234" s="10" t="s">
        <v>0</v>
      </c>
      <c r="I234" s="12">
        <v>1.18</v>
      </c>
      <c r="J234" s="10">
        <v>46448.74</v>
      </c>
      <c r="K234" s="12">
        <f t="shared" si="13"/>
        <v>-4.2194092827005196E-3</v>
      </c>
      <c r="L234" s="12">
        <f t="shared" si="13"/>
        <v>2.5356530342579915E-3</v>
      </c>
      <c r="M234" s="10">
        <f t="shared" si="14"/>
        <v>3.6364257299843043E-3</v>
      </c>
      <c r="N234" s="12">
        <f t="shared" si="15"/>
        <v>-7.8558350126848239E-3</v>
      </c>
      <c r="O234" s="10"/>
      <c r="P234" s="10">
        <f t="shared" si="16"/>
        <v>-0.92201666874546395</v>
      </c>
    </row>
    <row r="235" spans="6:16" x14ac:dyDescent="0.25">
      <c r="F235" s="10">
        <v>-28</v>
      </c>
      <c r="G235" s="11">
        <v>43815</v>
      </c>
      <c r="H235" s="10" t="s">
        <v>0</v>
      </c>
      <c r="I235" s="12">
        <v>1.1950000000000001</v>
      </c>
      <c r="J235" s="10">
        <v>46507.23</v>
      </c>
      <c r="K235" s="12">
        <f t="shared" si="13"/>
        <v>1.2711864406779768E-2</v>
      </c>
      <c r="L235" s="12">
        <f t="shared" si="13"/>
        <v>1.2592376025701718E-3</v>
      </c>
      <c r="M235" s="10">
        <f t="shared" si="14"/>
        <v>2.097115215584572E-3</v>
      </c>
      <c r="N235" s="12">
        <f t="shared" si="15"/>
        <v>1.0614749191195195E-2</v>
      </c>
      <c r="O235" s="10"/>
      <c r="P235" s="10">
        <f t="shared" si="16"/>
        <v>1.2458224584695787</v>
      </c>
    </row>
    <row r="236" spans="6:16" x14ac:dyDescent="0.25">
      <c r="F236" s="10">
        <v>-27</v>
      </c>
      <c r="G236" s="11">
        <v>43816</v>
      </c>
      <c r="H236" s="10" t="s">
        <v>0</v>
      </c>
      <c r="I236" s="12">
        <v>1.19</v>
      </c>
      <c r="J236" s="10">
        <v>46628.11</v>
      </c>
      <c r="K236" s="12">
        <f t="shared" si="13"/>
        <v>-4.1841004184101386E-3</v>
      </c>
      <c r="L236" s="12">
        <f t="shared" si="13"/>
        <v>2.5991657641187696E-3</v>
      </c>
      <c r="M236" s="10">
        <f t="shared" si="14"/>
        <v>3.7130197686067053E-3</v>
      </c>
      <c r="N236" s="12">
        <f t="shared" si="15"/>
        <v>-7.8971201870168435E-3</v>
      </c>
      <c r="O236" s="10"/>
      <c r="P236" s="10">
        <f t="shared" si="16"/>
        <v>-0.92686219043026508</v>
      </c>
    </row>
    <row r="237" spans="6:16" x14ac:dyDescent="0.25">
      <c r="F237" s="10">
        <v>-26</v>
      </c>
      <c r="G237" s="11">
        <v>43817</v>
      </c>
      <c r="H237" s="10" t="s">
        <v>0</v>
      </c>
      <c r="I237" s="12">
        <v>1.19</v>
      </c>
      <c r="J237" s="10">
        <v>46510.05</v>
      </c>
      <c r="K237" s="12">
        <f t="shared" si="13"/>
        <v>0</v>
      </c>
      <c r="L237" s="12">
        <f t="shared" si="13"/>
        <v>-2.5319490753538515E-3</v>
      </c>
      <c r="M237" s="10">
        <f t="shared" si="14"/>
        <v>-2.4749178157490231E-3</v>
      </c>
      <c r="N237" s="12">
        <f t="shared" si="15"/>
        <v>2.4749178157490231E-3</v>
      </c>
      <c r="O237" s="10"/>
      <c r="P237" s="10">
        <f t="shared" si="16"/>
        <v>0.29047395677367249</v>
      </c>
    </row>
    <row r="238" spans="6:16" x14ac:dyDescent="0.25">
      <c r="F238" s="10">
        <v>-25</v>
      </c>
      <c r="G238" s="11">
        <v>43818</v>
      </c>
      <c r="H238" s="10" t="s">
        <v>0</v>
      </c>
      <c r="I238" s="12">
        <v>1.19</v>
      </c>
      <c r="J238" s="10">
        <v>46582.74</v>
      </c>
      <c r="K238" s="12">
        <f t="shared" si="13"/>
        <v>0</v>
      </c>
      <c r="L238" s="12">
        <f t="shared" si="13"/>
        <v>1.5628880209760051E-3</v>
      </c>
      <c r="M238" s="10">
        <f t="shared" si="14"/>
        <v>2.4633065590532982E-3</v>
      </c>
      <c r="N238" s="12">
        <f t="shared" si="15"/>
        <v>-2.4633065590532982E-3</v>
      </c>
      <c r="O238" s="10"/>
      <c r="P238" s="10">
        <f t="shared" si="16"/>
        <v>-0.28911117710718837</v>
      </c>
    </row>
    <row r="239" spans="6:16" x14ac:dyDescent="0.25">
      <c r="F239" s="10">
        <v>-24</v>
      </c>
      <c r="G239" s="11">
        <v>43819</v>
      </c>
      <c r="H239" s="10" t="s">
        <v>0</v>
      </c>
      <c r="I239" s="12">
        <v>1.19</v>
      </c>
      <c r="J239" s="10">
        <v>46998.87</v>
      </c>
      <c r="K239" s="12">
        <f t="shared" si="13"/>
        <v>0</v>
      </c>
      <c r="L239" s="12">
        <f t="shared" si="13"/>
        <v>8.9331370374521688E-3</v>
      </c>
      <c r="M239" s="10">
        <f t="shared" si="14"/>
        <v>1.1351558395529673E-2</v>
      </c>
      <c r="N239" s="12">
        <f t="shared" si="15"/>
        <v>-1.1351558395529673E-2</v>
      </c>
      <c r="O239" s="10"/>
      <c r="P239" s="10">
        <f t="shared" si="16"/>
        <v>-1.3322996269672016</v>
      </c>
    </row>
    <row r="240" spans="6:16" x14ac:dyDescent="0.25">
      <c r="F240" s="10">
        <v>-23</v>
      </c>
      <c r="G240" s="11">
        <v>43822</v>
      </c>
      <c r="H240" s="10" t="s">
        <v>0</v>
      </c>
      <c r="I240" s="12">
        <v>1.2</v>
      </c>
      <c r="J240" s="10">
        <v>47211.5</v>
      </c>
      <c r="K240" s="12">
        <f t="shared" si="13"/>
        <v>8.4033613445378234E-3</v>
      </c>
      <c r="L240" s="12">
        <f t="shared" si="13"/>
        <v>4.5241513253403195E-3</v>
      </c>
      <c r="M240" s="10">
        <f t="shared" si="14"/>
        <v>6.0344822336427101E-3</v>
      </c>
      <c r="N240" s="12">
        <f t="shared" si="15"/>
        <v>2.3688791108951134E-3</v>
      </c>
      <c r="O240" s="10"/>
      <c r="P240" s="10">
        <f t="shared" si="16"/>
        <v>0.27802850021181535</v>
      </c>
    </row>
    <row r="241" spans="6:16" x14ac:dyDescent="0.25">
      <c r="F241" s="10">
        <v>-22</v>
      </c>
      <c r="G241" s="11">
        <v>43826</v>
      </c>
      <c r="H241" s="10" t="s">
        <v>0</v>
      </c>
      <c r="I241" s="12">
        <v>1.2050000000000001</v>
      </c>
      <c r="J241" s="10">
        <v>47344.74</v>
      </c>
      <c r="K241" s="12">
        <f t="shared" si="13"/>
        <v>4.1666666666667629E-3</v>
      </c>
      <c r="L241" s="12">
        <f t="shared" si="13"/>
        <v>2.8221937451679774E-3</v>
      </c>
      <c r="M241" s="10">
        <f t="shared" si="14"/>
        <v>3.9819833894714479E-3</v>
      </c>
      <c r="N241" s="12">
        <f t="shared" si="15"/>
        <v>1.8468327719531503E-4</v>
      </c>
      <c r="O241" s="10"/>
      <c r="P241" s="10">
        <f t="shared" si="16"/>
        <v>2.1675742901635091E-2</v>
      </c>
    </row>
    <row r="242" spans="6:16" x14ac:dyDescent="0.25">
      <c r="F242" s="10">
        <v>-21</v>
      </c>
      <c r="G242" s="11">
        <v>43829</v>
      </c>
      <c r="H242" s="10" t="s">
        <v>0</v>
      </c>
      <c r="I242" s="12">
        <v>1.21</v>
      </c>
      <c r="J242" s="10">
        <v>47546.89</v>
      </c>
      <c r="K242" s="12">
        <f t="shared" si="13"/>
        <v>4.1493775933609074E-3</v>
      </c>
      <c r="L242" s="12">
        <f t="shared" si="13"/>
        <v>4.269745699311084E-3</v>
      </c>
      <c r="M242" s="10">
        <f t="shared" si="14"/>
        <v>5.7276783159312021E-3</v>
      </c>
      <c r="N242" s="12">
        <f t="shared" si="15"/>
        <v>-1.5783007225702948E-3</v>
      </c>
      <c r="O242" s="10"/>
      <c r="P242" s="10">
        <f t="shared" si="16"/>
        <v>-0.18524059786809136</v>
      </c>
    </row>
    <row r="243" spans="6:16" x14ac:dyDescent="0.25">
      <c r="F243" s="16">
        <v>-20</v>
      </c>
      <c r="G243" s="17">
        <v>43833</v>
      </c>
      <c r="H243" s="16" t="s">
        <v>0</v>
      </c>
      <c r="I243" s="18">
        <v>1.2</v>
      </c>
      <c r="J243" s="16">
        <v>47285.4</v>
      </c>
      <c r="K243" s="18">
        <f t="shared" si="13"/>
        <v>-8.2644628099173625E-3</v>
      </c>
      <c r="L243" s="18">
        <f t="shared" si="13"/>
        <v>-5.4996236346898392E-3</v>
      </c>
      <c r="M243" s="16">
        <f t="shared" si="14"/>
        <v>-6.0538252302903281E-3</v>
      </c>
      <c r="N243" s="18">
        <f t="shared" si="15"/>
        <v>-2.2106375796270344E-3</v>
      </c>
      <c r="O243" s="18">
        <f>N243</f>
        <v>-2.2106375796270344E-3</v>
      </c>
      <c r="P243" s="16">
        <f t="shared" si="16"/>
        <v>-0.25945614866912275</v>
      </c>
    </row>
    <row r="244" spans="6:16" x14ac:dyDescent="0.25">
      <c r="F244" s="16">
        <v>-19</v>
      </c>
      <c r="G244" s="17">
        <v>43836</v>
      </c>
      <c r="H244" s="16" t="s">
        <v>0</v>
      </c>
      <c r="I244" s="18">
        <v>1.1950000000000001</v>
      </c>
      <c r="J244" s="16">
        <v>47241.5</v>
      </c>
      <c r="K244" s="18">
        <f t="shared" si="13"/>
        <v>-4.1666666666665781E-3</v>
      </c>
      <c r="L244" s="18">
        <f t="shared" si="13"/>
        <v>-9.2840496220823873E-4</v>
      </c>
      <c r="M244" s="16">
        <f t="shared" si="14"/>
        <v>-5.4110202788683489E-4</v>
      </c>
      <c r="N244" s="18">
        <f t="shared" si="15"/>
        <v>-3.625564638779743E-3</v>
      </c>
      <c r="O244" s="18">
        <f t="shared" ref="O244:O290" si="17">N244</f>
        <v>-3.625564638779743E-3</v>
      </c>
      <c r="P244" s="16">
        <f t="shared" si="16"/>
        <v>-0.42552205146510558</v>
      </c>
    </row>
    <row r="245" spans="6:16" x14ac:dyDescent="0.25">
      <c r="F245" s="16">
        <v>-18</v>
      </c>
      <c r="G245" s="17">
        <v>43837</v>
      </c>
      <c r="H245" s="16" t="s">
        <v>0</v>
      </c>
      <c r="I245" s="18">
        <v>1.1950000000000001</v>
      </c>
      <c r="J245" s="16">
        <v>47155.65</v>
      </c>
      <c r="K245" s="18">
        <f t="shared" si="13"/>
        <v>0</v>
      </c>
      <c r="L245" s="18">
        <f t="shared" si="13"/>
        <v>-1.8172581310923351E-3</v>
      </c>
      <c r="M245" s="16">
        <f t="shared" si="14"/>
        <v>-1.6130265711459175E-3</v>
      </c>
      <c r="N245" s="18">
        <f t="shared" si="15"/>
        <v>1.6130265711459175E-3</v>
      </c>
      <c r="O245" s="18">
        <f t="shared" si="17"/>
        <v>1.6130265711459175E-3</v>
      </c>
      <c r="P245" s="16">
        <f t="shared" si="16"/>
        <v>0.18931627043139698</v>
      </c>
    </row>
    <row r="246" spans="6:16" x14ac:dyDescent="0.25">
      <c r="F246" s="16">
        <v>-17</v>
      </c>
      <c r="G246" s="17">
        <v>43838</v>
      </c>
      <c r="H246" s="16" t="s">
        <v>0</v>
      </c>
      <c r="I246" s="18">
        <v>1.1950000000000001</v>
      </c>
      <c r="J246" s="16">
        <v>47313.17</v>
      </c>
      <c r="K246" s="18">
        <f t="shared" si="13"/>
        <v>0</v>
      </c>
      <c r="L246" s="18">
        <f t="shared" si="13"/>
        <v>3.3404268629527276E-3</v>
      </c>
      <c r="M246" s="16">
        <f t="shared" si="14"/>
        <v>4.6069536517483493E-3</v>
      </c>
      <c r="N246" s="18">
        <f t="shared" si="15"/>
        <v>-4.6069536517483493E-3</v>
      </c>
      <c r="O246" s="18">
        <f t="shared" si="17"/>
        <v>-4.6069536517483493E-3</v>
      </c>
      <c r="P246" s="16">
        <f t="shared" si="16"/>
        <v>-0.54070484578545974</v>
      </c>
    </row>
    <row r="247" spans="6:16" x14ac:dyDescent="0.25">
      <c r="F247" s="16">
        <v>-16</v>
      </c>
      <c r="G247" s="17">
        <v>43839</v>
      </c>
      <c r="H247" s="16" t="s">
        <v>0</v>
      </c>
      <c r="I247" s="18">
        <v>1.2</v>
      </c>
      <c r="J247" s="16">
        <v>47608.13</v>
      </c>
      <c r="K247" s="18">
        <f t="shared" si="13"/>
        <v>4.1841004184099521E-3</v>
      </c>
      <c r="L247" s="18">
        <f t="shared" si="13"/>
        <v>6.2342049792901031E-3</v>
      </c>
      <c r="M247" s="16">
        <f t="shared" si="14"/>
        <v>8.0967446478724218E-3</v>
      </c>
      <c r="N247" s="18">
        <f t="shared" si="15"/>
        <v>-3.9126442294624697E-3</v>
      </c>
      <c r="O247" s="18">
        <f t="shared" si="17"/>
        <v>-3.9126442294624697E-3</v>
      </c>
      <c r="P247" s="16">
        <f t="shared" si="16"/>
        <v>-0.45921575397269393</v>
      </c>
    </row>
    <row r="248" spans="6:16" x14ac:dyDescent="0.25">
      <c r="F248" s="16">
        <v>-15</v>
      </c>
      <c r="G248" s="17">
        <v>43840</v>
      </c>
      <c r="H248" s="16" t="s">
        <v>0</v>
      </c>
      <c r="I248" s="18">
        <v>1.2050000000000001</v>
      </c>
      <c r="J248" s="16">
        <v>47993.05</v>
      </c>
      <c r="K248" s="18">
        <f t="shared" si="13"/>
        <v>4.1666666666667629E-3</v>
      </c>
      <c r="L248" s="18">
        <f t="shared" si="13"/>
        <v>8.0851736877715127E-3</v>
      </c>
      <c r="M248" s="16">
        <f t="shared" si="14"/>
        <v>1.03289454847291E-2</v>
      </c>
      <c r="N248" s="18">
        <f t="shared" si="15"/>
        <v>-6.1622788180623368E-3</v>
      </c>
      <c r="O248" s="18">
        <f t="shared" si="17"/>
        <v>-6.1622788180623368E-3</v>
      </c>
      <c r="P248" s="16">
        <f t="shared" si="16"/>
        <v>-0.72324886896635254</v>
      </c>
    </row>
    <row r="249" spans="6:16" x14ac:dyDescent="0.25">
      <c r="F249" s="16">
        <v>-14</v>
      </c>
      <c r="G249" s="17">
        <v>43843</v>
      </c>
      <c r="H249" s="16" t="s">
        <v>0</v>
      </c>
      <c r="I249" s="18">
        <v>1.2350000000000001</v>
      </c>
      <c r="J249" s="16">
        <v>49080.81</v>
      </c>
      <c r="K249" s="18">
        <f t="shared" si="13"/>
        <v>2.4896265560165994E-2</v>
      </c>
      <c r="L249" s="18">
        <f t="shared" si="13"/>
        <v>2.2664948362314849E-2</v>
      </c>
      <c r="M249" s="16">
        <f t="shared" si="14"/>
        <v>2.7911622642139446E-2</v>
      </c>
      <c r="N249" s="18">
        <f t="shared" si="15"/>
        <v>-3.0153570819734521E-3</v>
      </c>
      <c r="O249" s="18">
        <f t="shared" si="17"/>
        <v>-3.0153570819734521E-3</v>
      </c>
      <c r="P249" s="16">
        <f t="shared" si="16"/>
        <v>-0.35390375272774932</v>
      </c>
    </row>
    <row r="250" spans="6:16" x14ac:dyDescent="0.25">
      <c r="F250" s="16">
        <v>-13</v>
      </c>
      <c r="G250" s="17">
        <v>43844</v>
      </c>
      <c r="H250" s="16" t="s">
        <v>0</v>
      </c>
      <c r="I250" s="18">
        <v>1.24</v>
      </c>
      <c r="J250" s="16">
        <v>49145.01</v>
      </c>
      <c r="K250" s="18">
        <f t="shared" si="13"/>
        <v>4.0485829959513303E-3</v>
      </c>
      <c r="L250" s="18">
        <f t="shared" si="13"/>
        <v>1.3080468720871633E-3</v>
      </c>
      <c r="M250" s="16">
        <f t="shared" si="14"/>
        <v>2.1559774166379753E-3</v>
      </c>
      <c r="N250" s="18">
        <f t="shared" si="15"/>
        <v>1.892605579313355E-3</v>
      </c>
      <c r="O250" s="18">
        <f t="shared" si="17"/>
        <v>1.892605579313355E-3</v>
      </c>
      <c r="P250" s="16">
        <f t="shared" si="16"/>
        <v>0.22212965122993331</v>
      </c>
    </row>
    <row r="251" spans="6:16" x14ac:dyDescent="0.25">
      <c r="F251" s="16">
        <v>-12</v>
      </c>
      <c r="G251" s="17">
        <v>43845</v>
      </c>
      <c r="H251" s="16" t="s">
        <v>0</v>
      </c>
      <c r="I251" s="18">
        <v>1.2549999999999999</v>
      </c>
      <c r="J251" s="16">
        <v>49523.35</v>
      </c>
      <c r="K251" s="18">
        <f t="shared" si="13"/>
        <v>1.2096774193548309E-2</v>
      </c>
      <c r="L251" s="18">
        <f t="shared" si="13"/>
        <v>7.6984418153541222E-3</v>
      </c>
      <c r="M251" s="16">
        <f t="shared" si="14"/>
        <v>9.8625609341455867E-3</v>
      </c>
      <c r="N251" s="18">
        <f t="shared" si="15"/>
        <v>2.234213259402722E-3</v>
      </c>
      <c r="O251" s="18">
        <f t="shared" si="17"/>
        <v>2.234213259402722E-3</v>
      </c>
      <c r="P251" s="16">
        <f t="shared" si="16"/>
        <v>0.26222315812070751</v>
      </c>
    </row>
    <row r="252" spans="6:16" x14ac:dyDescent="0.25">
      <c r="F252" s="16">
        <v>-11</v>
      </c>
      <c r="G252" s="17">
        <v>43846</v>
      </c>
      <c r="H252" s="16" t="s">
        <v>0</v>
      </c>
      <c r="I252" s="18">
        <v>1.2549999999999999</v>
      </c>
      <c r="J252" s="16">
        <v>49920.57</v>
      </c>
      <c r="K252" s="18">
        <f t="shared" si="13"/>
        <v>0</v>
      </c>
      <c r="L252" s="18">
        <f t="shared" si="13"/>
        <v>8.0208628858912251E-3</v>
      </c>
      <c r="M252" s="16">
        <f t="shared" si="14"/>
        <v>1.0251389000322682E-2</v>
      </c>
      <c r="N252" s="18">
        <f t="shared" si="15"/>
        <v>-1.0251389000322682E-2</v>
      </c>
      <c r="O252" s="18">
        <f t="shared" si="17"/>
        <v>-1.0251389000322682E-2</v>
      </c>
      <c r="P252" s="16">
        <f t="shared" si="16"/>
        <v>-1.2031759222067848</v>
      </c>
    </row>
    <row r="253" spans="6:16" x14ac:dyDescent="0.25">
      <c r="F253" s="7">
        <v>-10</v>
      </c>
      <c r="G253" s="8">
        <v>43847</v>
      </c>
      <c r="H253" s="7" t="s">
        <v>0</v>
      </c>
      <c r="I253" s="9">
        <v>1.2549999999999999</v>
      </c>
      <c r="J253" s="7">
        <v>50811.11</v>
      </c>
      <c r="K253" s="9">
        <f t="shared" si="13"/>
        <v>0</v>
      </c>
      <c r="L253" s="9">
        <f t="shared" si="13"/>
        <v>1.7839139256623088E-2</v>
      </c>
      <c r="M253" s="7">
        <f t="shared" si="14"/>
        <v>2.2091872651296255E-2</v>
      </c>
      <c r="N253" s="9">
        <f t="shared" si="15"/>
        <v>-2.2091872651296255E-2</v>
      </c>
      <c r="O253" s="9">
        <f t="shared" si="17"/>
        <v>-2.2091872651296255E-2</v>
      </c>
      <c r="P253" s="7">
        <f t="shared" si="16"/>
        <v>-2.5928592944489326</v>
      </c>
    </row>
    <row r="254" spans="6:16" x14ac:dyDescent="0.25">
      <c r="F254" s="7">
        <v>-9</v>
      </c>
      <c r="G254" s="8">
        <v>43850</v>
      </c>
      <c r="H254" s="7" t="s">
        <v>0</v>
      </c>
      <c r="I254" s="9">
        <v>1.2549999999999999</v>
      </c>
      <c r="J254" s="7">
        <v>51704.46</v>
      </c>
      <c r="K254" s="9">
        <f t="shared" si="13"/>
        <v>0</v>
      </c>
      <c r="L254" s="9">
        <f t="shared" si="13"/>
        <v>1.7581784771086451E-2</v>
      </c>
      <c r="M254" s="7">
        <f t="shared" si="14"/>
        <v>2.1781512516437462E-2</v>
      </c>
      <c r="N254" s="9">
        <f t="shared" si="15"/>
        <v>-2.1781512516437462E-2</v>
      </c>
      <c r="O254" s="9">
        <f t="shared" si="17"/>
        <v>-2.1781512516437462E-2</v>
      </c>
      <c r="P254" s="7">
        <f t="shared" si="16"/>
        <v>-2.5564332217027714</v>
      </c>
    </row>
    <row r="255" spans="6:16" x14ac:dyDescent="0.25">
      <c r="F255" s="7">
        <v>-8</v>
      </c>
      <c r="G255" s="8">
        <v>43851</v>
      </c>
      <c r="H255" s="7" t="s">
        <v>0</v>
      </c>
      <c r="I255" s="9">
        <v>1.2549999999999999</v>
      </c>
      <c r="J255" s="7">
        <v>51767.31</v>
      </c>
      <c r="K255" s="9">
        <f t="shared" si="13"/>
        <v>0</v>
      </c>
      <c r="L255" s="9">
        <f t="shared" si="13"/>
        <v>1.2155624485779089E-3</v>
      </c>
      <c r="M255" s="7">
        <f t="shared" si="14"/>
        <v>2.0444445708326358E-3</v>
      </c>
      <c r="N255" s="9">
        <f t="shared" si="15"/>
        <v>-2.0444445708326358E-3</v>
      </c>
      <c r="O255" s="9">
        <f t="shared" si="17"/>
        <v>-2.0444445708326358E-3</v>
      </c>
      <c r="P255" s="7">
        <f t="shared" si="16"/>
        <v>-0.23995055517206332</v>
      </c>
    </row>
    <row r="256" spans="6:16" x14ac:dyDescent="0.25">
      <c r="F256" s="7">
        <v>-7</v>
      </c>
      <c r="G256" s="8">
        <v>43852</v>
      </c>
      <c r="H256" s="7" t="s">
        <v>0</v>
      </c>
      <c r="I256" s="9">
        <v>1.28</v>
      </c>
      <c r="J256" s="7">
        <v>51891.09</v>
      </c>
      <c r="K256" s="9">
        <f t="shared" si="13"/>
        <v>1.9920318725099709E-2</v>
      </c>
      <c r="L256" s="9">
        <f t="shared" si="13"/>
        <v>2.3910842576135181E-3</v>
      </c>
      <c r="M256" s="7">
        <f t="shared" si="14"/>
        <v>3.4620810515840423E-3</v>
      </c>
      <c r="N256" s="9">
        <f t="shared" si="15"/>
        <v>1.6458237673515667E-2</v>
      </c>
      <c r="O256" s="9">
        <f t="shared" si="17"/>
        <v>1.6458237673515667E-2</v>
      </c>
      <c r="P256" s="7">
        <f t="shared" si="16"/>
        <v>1.9316558263575161</v>
      </c>
    </row>
    <row r="257" spans="6:16" x14ac:dyDescent="0.25">
      <c r="F257" s="7">
        <v>-6</v>
      </c>
      <c r="G257" s="8">
        <v>43853</v>
      </c>
      <c r="H257" s="7" t="s">
        <v>0</v>
      </c>
      <c r="I257" s="9">
        <v>1.3049999999999999</v>
      </c>
      <c r="J257" s="7">
        <v>52011.8</v>
      </c>
      <c r="K257" s="9">
        <f t="shared" si="13"/>
        <v>1.9531249999999931E-2</v>
      </c>
      <c r="L257" s="9">
        <f t="shared" si="13"/>
        <v>2.3262182390080149E-3</v>
      </c>
      <c r="M257" s="7">
        <f t="shared" si="14"/>
        <v>3.3838549960319968E-3</v>
      </c>
      <c r="N257" s="9">
        <f t="shared" si="15"/>
        <v>1.6147395003967932E-2</v>
      </c>
      <c r="O257" s="9">
        <f t="shared" si="17"/>
        <v>1.6147395003967932E-2</v>
      </c>
      <c r="P257" s="7">
        <f t="shared" si="16"/>
        <v>1.895173119908415</v>
      </c>
    </row>
    <row r="258" spans="6:16" x14ac:dyDescent="0.25">
      <c r="F258" s="7">
        <v>-5</v>
      </c>
      <c r="G258" s="8">
        <v>43857</v>
      </c>
      <c r="H258" s="7" t="s">
        <v>0</v>
      </c>
      <c r="I258" s="9">
        <v>1.3049999999999999</v>
      </c>
      <c r="J258" s="7">
        <v>51532.75</v>
      </c>
      <c r="K258" s="9">
        <f t="shared" si="13"/>
        <v>0</v>
      </c>
      <c r="L258" s="9">
        <f t="shared" si="13"/>
        <v>-9.2104099454355139E-3</v>
      </c>
      <c r="M258" s="7">
        <f t="shared" si="14"/>
        <v>-1.0528898347565551E-2</v>
      </c>
      <c r="N258" s="9">
        <f t="shared" si="15"/>
        <v>1.0528898347565551E-2</v>
      </c>
      <c r="O258" s="9">
        <f t="shared" si="17"/>
        <v>1.0528898347565551E-2</v>
      </c>
      <c r="P258" s="7">
        <f t="shared" si="16"/>
        <v>1.2357463928795327</v>
      </c>
    </row>
    <row r="259" spans="6:16" x14ac:dyDescent="0.25">
      <c r="F259" s="7">
        <v>-4</v>
      </c>
      <c r="G259" s="8">
        <v>43858</v>
      </c>
      <c r="H259" s="7" t="s">
        <v>0</v>
      </c>
      <c r="I259" s="9">
        <v>1.31</v>
      </c>
      <c r="J259" s="7">
        <v>51857.45</v>
      </c>
      <c r="K259" s="9">
        <f t="shared" si="13"/>
        <v>3.8314176245211615E-3</v>
      </c>
      <c r="L259" s="9">
        <f t="shared" si="13"/>
        <v>6.3008475192959249E-3</v>
      </c>
      <c r="M259" s="7">
        <f t="shared" si="14"/>
        <v>8.1771131235195867E-3</v>
      </c>
      <c r="N259" s="9">
        <f t="shared" si="15"/>
        <v>-4.3456954989984252E-3</v>
      </c>
      <c r="O259" s="9">
        <f t="shared" si="17"/>
        <v>-4.3456954989984252E-3</v>
      </c>
      <c r="P259" s="7">
        <f t="shared" si="16"/>
        <v>-0.51004173087888116</v>
      </c>
    </row>
    <row r="260" spans="6:16" x14ac:dyDescent="0.25">
      <c r="F260" s="7">
        <v>-3</v>
      </c>
      <c r="G260" s="8">
        <v>43859</v>
      </c>
      <c r="H260" s="7" t="s">
        <v>0</v>
      </c>
      <c r="I260" s="9">
        <v>1.3149999999999999</v>
      </c>
      <c r="J260" s="7">
        <v>51423.45</v>
      </c>
      <c r="K260" s="9">
        <f t="shared" ref="K260:L290" si="18">(I260-I259)/I259</f>
        <v>3.8167938931296893E-3</v>
      </c>
      <c r="L260" s="9">
        <f t="shared" si="18"/>
        <v>-8.3690964364811615E-3</v>
      </c>
      <c r="M260" s="7">
        <f t="shared" si="14"/>
        <v>-9.514304902445949E-3</v>
      </c>
      <c r="N260" s="9">
        <f t="shared" si="15"/>
        <v>1.3331098795575638E-2</v>
      </c>
      <c r="O260" s="9">
        <f t="shared" si="17"/>
        <v>1.3331098795575638E-2</v>
      </c>
      <c r="P260" s="7">
        <f t="shared" si="16"/>
        <v>1.5646325670493624</v>
      </c>
    </row>
    <row r="261" spans="6:16" x14ac:dyDescent="0.25">
      <c r="F261" s="7">
        <v>-2</v>
      </c>
      <c r="G261" s="8">
        <v>43860</v>
      </c>
      <c r="H261" s="7" t="s">
        <v>0</v>
      </c>
      <c r="I261" s="9">
        <v>1.32</v>
      </c>
      <c r="J261" s="7">
        <v>51033.35</v>
      </c>
      <c r="K261" s="9">
        <f t="shared" si="18"/>
        <v>3.8022813688213808E-3</v>
      </c>
      <c r="L261" s="9">
        <f t="shared" si="18"/>
        <v>-7.5860332202525999E-3</v>
      </c>
      <c r="M261" s="7">
        <f t="shared" si="14"/>
        <v>-8.5699591884597047E-3</v>
      </c>
      <c r="N261" s="9">
        <f t="shared" si="15"/>
        <v>1.2372240557281085E-2</v>
      </c>
      <c r="O261" s="9">
        <f t="shared" si="17"/>
        <v>1.2372240557281085E-2</v>
      </c>
      <c r="P261" s="7">
        <f t="shared" si="16"/>
        <v>1.4520941446863727</v>
      </c>
    </row>
    <row r="262" spans="6:16" x14ac:dyDescent="0.25">
      <c r="F262" s="7">
        <v>-1</v>
      </c>
      <c r="G262" s="8">
        <v>43861</v>
      </c>
      <c r="H262" s="7" t="s">
        <v>0</v>
      </c>
      <c r="I262" s="9">
        <v>1.34</v>
      </c>
      <c r="J262" s="7">
        <v>51253.26</v>
      </c>
      <c r="K262" s="9">
        <f t="shared" si="18"/>
        <v>1.5151515151515164E-2</v>
      </c>
      <c r="L262" s="9">
        <f t="shared" si="18"/>
        <v>4.3091429428011975E-3</v>
      </c>
      <c r="M262" s="7">
        <f t="shared" si="14"/>
        <v>5.7751899564497649E-3</v>
      </c>
      <c r="N262" s="9">
        <f t="shared" si="15"/>
        <v>9.3763251950653992E-3</v>
      </c>
      <c r="O262" s="9">
        <f t="shared" si="17"/>
        <v>9.3763251950653992E-3</v>
      </c>
      <c r="P262" s="7">
        <f t="shared" si="16"/>
        <v>1.100472210461277</v>
      </c>
    </row>
    <row r="263" spans="6:16" x14ac:dyDescent="0.25">
      <c r="F263" s="4">
        <v>0</v>
      </c>
      <c r="G263" s="3">
        <v>43864</v>
      </c>
      <c r="H263" s="4" t="s">
        <v>0</v>
      </c>
      <c r="I263" s="5">
        <v>1.33</v>
      </c>
      <c r="J263" s="4">
        <v>50952.17</v>
      </c>
      <c r="K263" s="5">
        <f t="shared" si="18"/>
        <v>-7.462686567164185E-3</v>
      </c>
      <c r="L263" s="5">
        <f t="shared" si="18"/>
        <v>-5.8745531503752888E-3</v>
      </c>
      <c r="M263" s="4">
        <f t="shared" si="14"/>
        <v>-6.5059765685817044E-3</v>
      </c>
      <c r="N263" s="5">
        <f t="shared" si="15"/>
        <v>-9.5670999858248063E-4</v>
      </c>
      <c r="O263" s="5">
        <f t="shared" si="17"/>
        <v>-9.5670999858248063E-4</v>
      </c>
      <c r="P263" s="4">
        <f t="shared" si="16"/>
        <v>-0.11228628967183814</v>
      </c>
    </row>
    <row r="264" spans="6:16" x14ac:dyDescent="0.25">
      <c r="F264" s="7">
        <v>1</v>
      </c>
      <c r="G264" s="8">
        <v>43865</v>
      </c>
      <c r="H264" s="7" t="s">
        <v>0</v>
      </c>
      <c r="I264" s="9">
        <v>1.33</v>
      </c>
      <c r="J264" s="7">
        <v>51071.18</v>
      </c>
      <c r="K264" s="9">
        <f t="shared" si="18"/>
        <v>0</v>
      </c>
      <c r="L264" s="9">
        <f t="shared" si="18"/>
        <v>2.335719950691051E-3</v>
      </c>
      <c r="M264" s="7">
        <f t="shared" si="14"/>
        <v>3.3953137142011683E-3</v>
      </c>
      <c r="N264" s="9">
        <f t="shared" si="15"/>
        <v>-3.3953137142011683E-3</v>
      </c>
      <c r="O264" s="9">
        <f t="shared" si="17"/>
        <v>-3.3953137142011683E-3</v>
      </c>
      <c r="P264" s="7">
        <f t="shared" si="16"/>
        <v>-0.39849816538390515</v>
      </c>
    </row>
    <row r="265" spans="6:16" x14ac:dyDescent="0.25">
      <c r="F265" s="7">
        <v>2</v>
      </c>
      <c r="G265" s="8">
        <v>43866</v>
      </c>
      <c r="H265" s="7" t="s">
        <v>0</v>
      </c>
      <c r="I265" s="9">
        <v>1.335</v>
      </c>
      <c r="J265" s="7">
        <v>51174.559999999998</v>
      </c>
      <c r="K265" s="9">
        <f t="shared" si="18"/>
        <v>3.7593984962405211E-3</v>
      </c>
      <c r="L265" s="9">
        <f t="shared" si="18"/>
        <v>2.0242336284377487E-3</v>
      </c>
      <c r="M265" s="7">
        <f t="shared" si="14"/>
        <v>3.0196725561322806E-3</v>
      </c>
      <c r="N265" s="9">
        <f t="shared" si="15"/>
        <v>7.3972594010824049E-4</v>
      </c>
      <c r="O265" s="9">
        <f t="shared" si="17"/>
        <v>7.3972594010824049E-4</v>
      </c>
      <c r="P265" s="7">
        <f t="shared" si="16"/>
        <v>8.6819497352212269E-2</v>
      </c>
    </row>
    <row r="266" spans="6:16" x14ac:dyDescent="0.25">
      <c r="F266" s="7">
        <v>3</v>
      </c>
      <c r="G266" s="8">
        <v>43867</v>
      </c>
      <c r="H266" s="7" t="s">
        <v>0</v>
      </c>
      <c r="I266" s="9">
        <v>1.33</v>
      </c>
      <c r="J266" s="7">
        <v>51445.33</v>
      </c>
      <c r="K266" s="9">
        <f t="shared" si="18"/>
        <v>-3.7453183520598453E-3</v>
      </c>
      <c r="L266" s="9">
        <f t="shared" si="18"/>
        <v>5.291105580585433E-3</v>
      </c>
      <c r="M266" s="7">
        <f t="shared" si="14"/>
        <v>6.959401127486952E-3</v>
      </c>
      <c r="N266" s="9">
        <f t="shared" si="15"/>
        <v>-1.0704719479546798E-2</v>
      </c>
      <c r="O266" s="9">
        <f t="shared" si="17"/>
        <v>-1.0704719479546798E-2</v>
      </c>
      <c r="P266" s="7">
        <f t="shared" si="16"/>
        <v>-1.2563820113901871</v>
      </c>
    </row>
    <row r="267" spans="6:16" x14ac:dyDescent="0.25">
      <c r="F267" s="7">
        <v>4</v>
      </c>
      <c r="G267" s="8">
        <v>43868</v>
      </c>
      <c r="H267" s="7" t="s">
        <v>0</v>
      </c>
      <c r="I267" s="9">
        <v>1.33</v>
      </c>
      <c r="J267" s="7">
        <v>51381.35</v>
      </c>
      <c r="K267" s="9">
        <f t="shared" si="18"/>
        <v>0</v>
      </c>
      <c r="L267" s="9">
        <f t="shared" si="18"/>
        <v>-1.2436502982875841E-3</v>
      </c>
      <c r="M267" s="7">
        <f t="shared" si="14"/>
        <v>-9.2127641969965389E-4</v>
      </c>
      <c r="N267" s="9">
        <f t="shared" si="15"/>
        <v>9.2127641969965389E-4</v>
      </c>
      <c r="O267" s="9">
        <f t="shared" si="17"/>
        <v>9.2127641969965389E-4</v>
      </c>
      <c r="P267" s="7">
        <f t="shared" si="16"/>
        <v>0.10812755284621479</v>
      </c>
    </row>
    <row r="268" spans="6:16" x14ac:dyDescent="0.25">
      <c r="F268" s="7">
        <v>5</v>
      </c>
      <c r="G268" s="8">
        <v>43871</v>
      </c>
      <c r="H268" s="7" t="s">
        <v>0</v>
      </c>
      <c r="I268" s="9">
        <v>1.335</v>
      </c>
      <c r="J268" s="7">
        <v>51431.51</v>
      </c>
      <c r="K268" s="9">
        <f t="shared" si="18"/>
        <v>3.7593984962405211E-3</v>
      </c>
      <c r="L268" s="9">
        <f t="shared" si="18"/>
        <v>9.7622970202229978E-4</v>
      </c>
      <c r="M268" s="7">
        <f t="shared" si="14"/>
        <v>1.7558179967038152E-3</v>
      </c>
      <c r="N268" s="9">
        <f t="shared" si="15"/>
        <v>2.0035804995367059E-3</v>
      </c>
      <c r="O268" s="9">
        <f t="shared" si="17"/>
        <v>2.0035804995367059E-3</v>
      </c>
      <c r="P268" s="7">
        <f t="shared" si="16"/>
        <v>0.2351544571345138</v>
      </c>
    </row>
    <row r="269" spans="6:16" x14ac:dyDescent="0.25">
      <c r="F269" s="7">
        <v>6</v>
      </c>
      <c r="G269" s="8">
        <v>43872</v>
      </c>
      <c r="H269" s="7" t="s">
        <v>0</v>
      </c>
      <c r="I269" s="9">
        <v>1.34</v>
      </c>
      <c r="J269" s="7">
        <v>51383.67</v>
      </c>
      <c r="K269" s="9">
        <f t="shared" si="18"/>
        <v>3.7453183520600119E-3</v>
      </c>
      <c r="L269" s="9">
        <f t="shared" si="18"/>
        <v>-9.3016907339496318E-4</v>
      </c>
      <c r="M269" s="7">
        <f t="shared" si="14"/>
        <v>-5.4322948171642749E-4</v>
      </c>
      <c r="N269" s="9">
        <f t="shared" si="15"/>
        <v>4.2885478337764396E-3</v>
      </c>
      <c r="O269" s="9">
        <f t="shared" si="17"/>
        <v>4.2885478337764396E-3</v>
      </c>
      <c r="P269" s="7">
        <f t="shared" si="16"/>
        <v>0.50333447444726365</v>
      </c>
    </row>
    <row r="270" spans="6:16" x14ac:dyDescent="0.25">
      <c r="F270" s="7">
        <v>7</v>
      </c>
      <c r="G270" s="8">
        <v>43873</v>
      </c>
      <c r="H270" s="7" t="s">
        <v>0</v>
      </c>
      <c r="I270" s="9">
        <v>1.34</v>
      </c>
      <c r="J270" s="7">
        <v>51327.27</v>
      </c>
      <c r="K270" s="9">
        <f t="shared" si="18"/>
        <v>0</v>
      </c>
      <c r="L270" s="9">
        <f t="shared" si="18"/>
        <v>-1.097624984747128E-3</v>
      </c>
      <c r="M270" s="7">
        <f t="shared" ref="M270:M290" si="19">$G$4+$G$5*L270</f>
        <v>-7.4517521086036979E-4</v>
      </c>
      <c r="N270" s="9">
        <f t="shared" ref="N270:N290" si="20">K270-M270</f>
        <v>7.4517521086036979E-4</v>
      </c>
      <c r="O270" s="9">
        <f t="shared" si="17"/>
        <v>7.4517521086036979E-4</v>
      </c>
      <c r="P270" s="7">
        <f t="shared" ref="P270:P290" si="21">N270/$G$7</f>
        <v>8.7459062523560394E-2</v>
      </c>
    </row>
    <row r="271" spans="6:16" x14ac:dyDescent="0.25">
      <c r="F271" s="7">
        <v>8</v>
      </c>
      <c r="G271" s="8">
        <v>43874</v>
      </c>
      <c r="H271" s="7" t="s">
        <v>0</v>
      </c>
      <c r="I271" s="9">
        <v>1.365</v>
      </c>
      <c r="J271" s="7">
        <v>51550.41</v>
      </c>
      <c r="K271" s="9">
        <f t="shared" si="18"/>
        <v>1.865671641791038E-2</v>
      </c>
      <c r="L271" s="9">
        <f t="shared" si="18"/>
        <v>4.3473966178214172E-3</v>
      </c>
      <c r="M271" s="7">
        <f t="shared" si="19"/>
        <v>5.8213224950506119E-3</v>
      </c>
      <c r="N271" s="9">
        <f t="shared" si="20"/>
        <v>1.2835393922859768E-2</v>
      </c>
      <c r="O271" s="9">
        <f t="shared" si="17"/>
        <v>1.2835393922859768E-2</v>
      </c>
      <c r="P271" s="7">
        <f t="shared" si="21"/>
        <v>1.5064531176739129</v>
      </c>
    </row>
    <row r="272" spans="6:16" x14ac:dyDescent="0.25">
      <c r="F272" s="7">
        <v>9</v>
      </c>
      <c r="G272" s="8">
        <v>43875</v>
      </c>
      <c r="H272" s="7" t="s">
        <v>0</v>
      </c>
      <c r="I272" s="9">
        <v>1.38</v>
      </c>
      <c r="J272" s="7">
        <v>51862.14</v>
      </c>
      <c r="K272" s="9">
        <f t="shared" si="18"/>
        <v>1.0989010989010917E-2</v>
      </c>
      <c r="L272" s="9">
        <f t="shared" si="18"/>
        <v>6.0470906050988909E-3</v>
      </c>
      <c r="M272" s="7">
        <f t="shared" si="19"/>
        <v>7.8710915286469701E-3</v>
      </c>
      <c r="N272" s="9">
        <f t="shared" si="20"/>
        <v>3.1179194603639469E-3</v>
      </c>
      <c r="O272" s="9">
        <f t="shared" si="17"/>
        <v>3.1179194603639469E-3</v>
      </c>
      <c r="P272" s="7">
        <f t="shared" si="21"/>
        <v>0.36594120289180226</v>
      </c>
    </row>
    <row r="273" spans="6:16" x14ac:dyDescent="0.25">
      <c r="F273" s="7">
        <v>10</v>
      </c>
      <c r="G273" s="8">
        <v>43878</v>
      </c>
      <c r="H273" s="7" t="s">
        <v>0</v>
      </c>
      <c r="I273" s="9">
        <v>1.38</v>
      </c>
      <c r="J273" s="7">
        <v>51701.78</v>
      </c>
      <c r="K273" s="9">
        <f t="shared" si="18"/>
        <v>0</v>
      </c>
      <c r="L273" s="9">
        <f t="shared" si="18"/>
        <v>-3.0920436372274761E-3</v>
      </c>
      <c r="M273" s="7">
        <f t="shared" si="19"/>
        <v>-3.1503714547027124E-3</v>
      </c>
      <c r="N273" s="9">
        <f t="shared" si="20"/>
        <v>3.1503714547027124E-3</v>
      </c>
      <c r="O273" s="9">
        <f t="shared" si="17"/>
        <v>3.1503714547027124E-3</v>
      </c>
      <c r="P273" s="7">
        <f t="shared" si="21"/>
        <v>0.3697499997499416</v>
      </c>
    </row>
    <row r="274" spans="6:16" x14ac:dyDescent="0.25">
      <c r="F274" s="16">
        <v>11</v>
      </c>
      <c r="G274" s="17">
        <v>43879</v>
      </c>
      <c r="H274" s="16" t="s">
        <v>0</v>
      </c>
      <c r="I274" s="18">
        <v>1.365</v>
      </c>
      <c r="J274" s="16">
        <v>51552.23</v>
      </c>
      <c r="K274" s="18">
        <f t="shared" si="18"/>
        <v>-1.0869565217391235E-2</v>
      </c>
      <c r="L274" s="18">
        <f t="shared" si="18"/>
        <v>-2.8925503145151993E-3</v>
      </c>
      <c r="M274" s="16">
        <f t="shared" si="19"/>
        <v>-2.9097897744910528E-3</v>
      </c>
      <c r="N274" s="18">
        <f t="shared" si="20"/>
        <v>-7.9597754429001823E-3</v>
      </c>
      <c r="O274" s="18">
        <f t="shared" si="17"/>
        <v>-7.9597754429001823E-3</v>
      </c>
      <c r="P274" s="16">
        <f t="shared" si="21"/>
        <v>-0.93421585687255559</v>
      </c>
    </row>
    <row r="275" spans="6:16" x14ac:dyDescent="0.25">
      <c r="F275" s="16">
        <v>12</v>
      </c>
      <c r="G275" s="17">
        <v>43880</v>
      </c>
      <c r="H275" s="16" t="s">
        <v>0</v>
      </c>
      <c r="I275" s="18">
        <v>1.37</v>
      </c>
      <c r="J275" s="16">
        <v>51700.480000000003</v>
      </c>
      <c r="K275" s="18">
        <f t="shared" si="18"/>
        <v>3.6630036630037476E-3</v>
      </c>
      <c r="L275" s="18">
        <f t="shared" si="18"/>
        <v>2.8757242897154982E-3</v>
      </c>
      <c r="M275" s="16">
        <f t="shared" si="19"/>
        <v>4.0465392762289304E-3</v>
      </c>
      <c r="N275" s="18">
        <f t="shared" si="20"/>
        <v>-3.8353561322518282E-4</v>
      </c>
      <c r="O275" s="18">
        <f t="shared" si="17"/>
        <v>-3.8353561322518282E-4</v>
      </c>
      <c r="P275" s="16">
        <f t="shared" si="21"/>
        <v>-4.5014467320167902E-2</v>
      </c>
    </row>
    <row r="276" spans="6:16" x14ac:dyDescent="0.25">
      <c r="F276" s="16">
        <v>13</v>
      </c>
      <c r="G276" s="17">
        <v>43881</v>
      </c>
      <c r="H276" s="16" t="s">
        <v>0</v>
      </c>
      <c r="I276" s="18">
        <v>1.37</v>
      </c>
      <c r="J276" s="16">
        <v>51821.61</v>
      </c>
      <c r="K276" s="18">
        <f t="shared" si="18"/>
        <v>0</v>
      </c>
      <c r="L276" s="18">
        <f t="shared" si="18"/>
        <v>2.3429182862518372E-3</v>
      </c>
      <c r="M276" s="16">
        <f t="shared" si="19"/>
        <v>3.4039946446724049E-3</v>
      </c>
      <c r="N276" s="18">
        <f t="shared" si="20"/>
        <v>-3.4039946446724049E-3</v>
      </c>
      <c r="O276" s="18">
        <f t="shared" si="17"/>
        <v>-3.4039946446724049E-3</v>
      </c>
      <c r="P276" s="16">
        <f t="shared" si="21"/>
        <v>-0.39951702112384579</v>
      </c>
    </row>
    <row r="277" spans="6:16" x14ac:dyDescent="0.25">
      <c r="F277" s="16">
        <v>14</v>
      </c>
      <c r="G277" s="17">
        <v>43882</v>
      </c>
      <c r="H277" s="16" t="s">
        <v>0</v>
      </c>
      <c r="I277" s="18">
        <v>1.37</v>
      </c>
      <c r="J277" s="16">
        <v>51906.89</v>
      </c>
      <c r="K277" s="18">
        <f t="shared" si="18"/>
        <v>0</v>
      </c>
      <c r="L277" s="18">
        <f t="shared" si="18"/>
        <v>1.6456455135222319E-3</v>
      </c>
      <c r="M277" s="16">
        <f t="shared" si="19"/>
        <v>2.5631090804418997E-3</v>
      </c>
      <c r="N277" s="18">
        <f t="shared" si="20"/>
        <v>-2.5631090804418997E-3</v>
      </c>
      <c r="O277" s="18">
        <f t="shared" si="17"/>
        <v>-2.5631090804418997E-3</v>
      </c>
      <c r="P277" s="16">
        <f t="shared" si="21"/>
        <v>-0.30082471082505952</v>
      </c>
    </row>
    <row r="278" spans="6:16" x14ac:dyDescent="0.25">
      <c r="F278" s="16">
        <v>15</v>
      </c>
      <c r="G278" s="17">
        <v>43885</v>
      </c>
      <c r="H278" s="16" t="s">
        <v>0</v>
      </c>
      <c r="I278" s="18">
        <v>1.355</v>
      </c>
      <c r="J278" s="16">
        <v>50645.7</v>
      </c>
      <c r="K278" s="18">
        <f t="shared" si="18"/>
        <v>-1.0948905109489142E-2</v>
      </c>
      <c r="L278" s="18">
        <f t="shared" si="18"/>
        <v>-2.4297159779751828E-2</v>
      </c>
      <c r="M278" s="16">
        <f t="shared" si="19"/>
        <v>-2.8722969079986276E-2</v>
      </c>
      <c r="N278" s="18">
        <f t="shared" si="20"/>
        <v>1.7774063970497134E-2</v>
      </c>
      <c r="O278" s="18">
        <f t="shared" si="17"/>
        <v>1.7774063970497134E-2</v>
      </c>
      <c r="P278" s="16">
        <f t="shared" si="21"/>
        <v>2.0860905588883742</v>
      </c>
    </row>
    <row r="279" spans="6:16" x14ac:dyDescent="0.25">
      <c r="F279" s="16">
        <v>16</v>
      </c>
      <c r="G279" s="17">
        <v>43886</v>
      </c>
      <c r="H279" s="16" t="s">
        <v>0</v>
      </c>
      <c r="I279" s="18">
        <v>1.345</v>
      </c>
      <c r="J279" s="16">
        <v>49969.59</v>
      </c>
      <c r="K279" s="18">
        <f t="shared" si="18"/>
        <v>-7.3800738007380141E-3</v>
      </c>
      <c r="L279" s="18">
        <f t="shared" si="18"/>
        <v>-1.3349800674094752E-2</v>
      </c>
      <c r="M279" s="16">
        <f t="shared" si="19"/>
        <v>-1.5520852779993884E-2</v>
      </c>
      <c r="N279" s="18">
        <f t="shared" si="20"/>
        <v>8.1407789792558687E-3</v>
      </c>
      <c r="O279" s="18">
        <f t="shared" si="17"/>
        <v>8.1407789792558687E-3</v>
      </c>
      <c r="P279" s="16">
        <f t="shared" si="21"/>
        <v>0.95545971921848616</v>
      </c>
    </row>
    <row r="280" spans="6:16" x14ac:dyDescent="0.25">
      <c r="F280" s="16">
        <v>17</v>
      </c>
      <c r="G280" s="17">
        <v>43887</v>
      </c>
      <c r="H280" s="16" t="s">
        <v>0</v>
      </c>
      <c r="I280" s="18">
        <v>1.34</v>
      </c>
      <c r="J280" s="16">
        <v>49603.3</v>
      </c>
      <c r="K280" s="18">
        <f t="shared" si="18"/>
        <v>-3.7174721189590287E-3</v>
      </c>
      <c r="L280" s="18">
        <f t="shared" si="18"/>
        <v>-7.3302582630754747E-3</v>
      </c>
      <c r="M280" s="16">
        <f t="shared" si="19"/>
        <v>-8.2615039072647146E-3</v>
      </c>
      <c r="N280" s="18">
        <f t="shared" si="20"/>
        <v>4.5440317883056859E-3</v>
      </c>
      <c r="O280" s="18">
        <f t="shared" si="17"/>
        <v>4.5440317883056859E-3</v>
      </c>
      <c r="P280" s="16">
        <f t="shared" si="21"/>
        <v>0.53331988838386157</v>
      </c>
    </row>
    <row r="281" spans="6:16" x14ac:dyDescent="0.25">
      <c r="F281" s="16">
        <v>18</v>
      </c>
      <c r="G281" s="17">
        <v>43888</v>
      </c>
      <c r="H281" s="16" t="s">
        <v>0</v>
      </c>
      <c r="I281" s="18">
        <v>1.32</v>
      </c>
      <c r="J281" s="16">
        <v>47756.35</v>
      </c>
      <c r="K281" s="18">
        <f t="shared" si="18"/>
        <v>-1.492537313432837E-2</v>
      </c>
      <c r="L281" s="18">
        <f t="shared" si="18"/>
        <v>-3.7234417871391708E-2</v>
      </c>
      <c r="M281" s="16">
        <f t="shared" si="19"/>
        <v>-4.4324831070663678E-2</v>
      </c>
      <c r="N281" s="18">
        <f t="shared" si="20"/>
        <v>2.9399457936335308E-2</v>
      </c>
      <c r="O281" s="18">
        <f t="shared" si="17"/>
        <v>2.9399457936335308E-2</v>
      </c>
      <c r="P281" s="16">
        <f t="shared" si="21"/>
        <v>3.4505294759389566</v>
      </c>
    </row>
    <row r="282" spans="6:16" x14ac:dyDescent="0.25">
      <c r="F282" s="16">
        <v>19</v>
      </c>
      <c r="G282" s="17">
        <v>43889</v>
      </c>
      <c r="H282" s="16" t="s">
        <v>0</v>
      </c>
      <c r="I282" s="18">
        <v>1.27</v>
      </c>
      <c r="J282" s="16">
        <v>45572.4</v>
      </c>
      <c r="K282" s="18">
        <f t="shared" si="18"/>
        <v>-3.7878787878787908E-2</v>
      </c>
      <c r="L282" s="18">
        <f t="shared" si="18"/>
        <v>-4.5731091258021127E-2</v>
      </c>
      <c r="M282" s="16">
        <f t="shared" si="19"/>
        <v>-5.4571509665080627E-2</v>
      </c>
      <c r="N282" s="18">
        <f t="shared" si="20"/>
        <v>1.6692721786292719E-2</v>
      </c>
      <c r="O282" s="18">
        <f t="shared" si="17"/>
        <v>1.6692721786292719E-2</v>
      </c>
      <c r="P282" s="16">
        <f t="shared" si="21"/>
        <v>1.9591765495126405</v>
      </c>
    </row>
    <row r="283" spans="6:16" x14ac:dyDescent="0.25">
      <c r="F283" s="16">
        <v>20</v>
      </c>
      <c r="G283" s="17">
        <v>43892</v>
      </c>
      <c r="H283" s="16" t="s">
        <v>0</v>
      </c>
      <c r="I283" s="18">
        <v>1.33</v>
      </c>
      <c r="J283" s="16">
        <v>47393.54</v>
      </c>
      <c r="K283" s="18">
        <f t="shared" si="18"/>
        <v>4.7244094488189017E-2</v>
      </c>
      <c r="L283" s="18">
        <f t="shared" si="18"/>
        <v>3.9961467906013272E-2</v>
      </c>
      <c r="M283" s="16">
        <f t="shared" si="19"/>
        <v>4.8770595148394137E-2</v>
      </c>
      <c r="N283" s="18">
        <f t="shared" si="20"/>
        <v>-1.5265006602051198E-3</v>
      </c>
      <c r="O283" s="18">
        <f t="shared" si="17"/>
        <v>-1.5265006602051198E-3</v>
      </c>
      <c r="P283" s="16">
        <f t="shared" si="21"/>
        <v>-0.17916097414055293</v>
      </c>
    </row>
    <row r="284" spans="6:16" x14ac:dyDescent="0.25">
      <c r="F284">
        <v>21</v>
      </c>
      <c r="G284" s="1">
        <v>43893</v>
      </c>
      <c r="H284" t="s">
        <v>0</v>
      </c>
      <c r="I284" s="2">
        <v>1.34</v>
      </c>
      <c r="J284">
        <v>48667.37</v>
      </c>
      <c r="K284" s="2">
        <f t="shared" si="18"/>
        <v>7.5187969924812095E-3</v>
      </c>
      <c r="L284" s="2">
        <f t="shared" si="18"/>
        <v>2.6877713713725576E-2</v>
      </c>
      <c r="M284">
        <f t="shared" si="19"/>
        <v>3.2992064196775424E-2</v>
      </c>
      <c r="N284" s="2">
        <f t="shared" si="20"/>
        <v>-2.5473267204294214E-2</v>
      </c>
      <c r="O284" s="2">
        <f t="shared" si="17"/>
        <v>-2.5473267204294214E-2</v>
      </c>
      <c r="P284">
        <f t="shared" si="21"/>
        <v>-2.989723808079257</v>
      </c>
    </row>
    <row r="285" spans="6:16" x14ac:dyDescent="0.25">
      <c r="F285">
        <v>22</v>
      </c>
      <c r="G285" s="1">
        <v>43894</v>
      </c>
      <c r="H285" t="s">
        <v>0</v>
      </c>
      <c r="I285" s="2">
        <v>1.345</v>
      </c>
      <c r="J285">
        <v>48672.62</v>
      </c>
      <c r="K285" s="2">
        <f t="shared" si="18"/>
        <v>3.7313432835820097E-3</v>
      </c>
      <c r="L285" s="2">
        <f t="shared" si="18"/>
        <v>1.078751533111405E-4</v>
      </c>
      <c r="M285">
        <f t="shared" si="19"/>
        <v>7.0861404266635048E-4</v>
      </c>
      <c r="N285" s="2">
        <f t="shared" si="20"/>
        <v>3.022729240915659E-3</v>
      </c>
      <c r="O285" s="2">
        <f t="shared" si="17"/>
        <v>3.022729240915659E-3</v>
      </c>
      <c r="P285">
        <f t="shared" si="21"/>
        <v>0.35476900173290027</v>
      </c>
    </row>
    <row r="286" spans="6:16" x14ac:dyDescent="0.25">
      <c r="F286">
        <v>23</v>
      </c>
      <c r="G286" s="1">
        <v>43895</v>
      </c>
      <c r="H286" t="s">
        <v>0</v>
      </c>
      <c r="I286" s="2">
        <v>1.35</v>
      </c>
      <c r="J286">
        <v>48142.21</v>
      </c>
      <c r="K286" s="2">
        <f t="shared" si="18"/>
        <v>3.7174721189591939E-3</v>
      </c>
      <c r="L286" s="2">
        <f t="shared" si="18"/>
        <v>-1.0897502538388183E-2</v>
      </c>
      <c r="M286">
        <f t="shared" si="19"/>
        <v>-1.2563470558639465E-2</v>
      </c>
      <c r="N286" s="2">
        <f t="shared" si="20"/>
        <v>1.6280942677598657E-2</v>
      </c>
      <c r="O286" s="2">
        <f t="shared" si="17"/>
        <v>1.6280942677598657E-2</v>
      </c>
      <c r="P286">
        <f t="shared" si="21"/>
        <v>1.9108472246930603</v>
      </c>
    </row>
    <row r="287" spans="6:16" x14ac:dyDescent="0.25">
      <c r="F287">
        <v>24</v>
      </c>
      <c r="G287" s="1">
        <v>43896</v>
      </c>
      <c r="H287" t="s">
        <v>0</v>
      </c>
      <c r="I287" s="2">
        <v>1.34</v>
      </c>
      <c r="J287">
        <v>46955.19</v>
      </c>
      <c r="K287" s="2">
        <f t="shared" si="18"/>
        <v>-7.4074074074074138E-3</v>
      </c>
      <c r="L287" s="2">
        <f t="shared" si="18"/>
        <v>-2.4656533216900447E-2</v>
      </c>
      <c r="M287">
        <f t="shared" si="19"/>
        <v>-2.9156360354226318E-2</v>
      </c>
      <c r="N287" s="2">
        <f t="shared" si="20"/>
        <v>2.1748952946818903E-2</v>
      </c>
      <c r="O287" s="2">
        <f t="shared" si="17"/>
        <v>2.1748952946818903E-2</v>
      </c>
      <c r="P287">
        <f t="shared" si="21"/>
        <v>2.552611799044707</v>
      </c>
    </row>
    <row r="288" spans="6:16" x14ac:dyDescent="0.25">
      <c r="F288">
        <v>25</v>
      </c>
      <c r="G288" s="1">
        <v>41996</v>
      </c>
      <c r="H288" t="s">
        <v>0</v>
      </c>
      <c r="I288" s="2">
        <v>0.88</v>
      </c>
      <c r="J288">
        <v>30344.74</v>
      </c>
      <c r="K288" s="2">
        <f t="shared" si="18"/>
        <v>-0.34328358208955229</v>
      </c>
      <c r="L288" s="2">
        <f t="shared" si="18"/>
        <v>-0.3537510975889992</v>
      </c>
      <c r="M288">
        <f t="shared" si="19"/>
        <v>-0.42603241699976213</v>
      </c>
      <c r="N288" s="2">
        <f t="shared" si="20"/>
        <v>8.2748834910209845E-2</v>
      </c>
      <c r="O288" s="2">
        <f t="shared" si="17"/>
        <v>8.2748834910209845E-2</v>
      </c>
      <c r="P288">
        <f t="shared" si="21"/>
        <v>9.7119917848688431</v>
      </c>
    </row>
    <row r="289" spans="6:16" x14ac:dyDescent="0.25">
      <c r="F289">
        <v>26</v>
      </c>
      <c r="G289" s="1">
        <v>42002</v>
      </c>
      <c r="H289" t="s">
        <v>0</v>
      </c>
      <c r="I289" s="2">
        <v>0.89700000000000002</v>
      </c>
      <c r="J289">
        <v>30423.51</v>
      </c>
      <c r="K289" s="2">
        <f t="shared" si="18"/>
        <v>1.9318181818181835E-2</v>
      </c>
      <c r="L289" s="2">
        <f t="shared" si="18"/>
        <v>2.5958370379840722E-3</v>
      </c>
      <c r="M289">
        <f t="shared" si="19"/>
        <v>3.7090054461443693E-3</v>
      </c>
      <c r="N289" s="2">
        <f t="shared" si="20"/>
        <v>1.5609176372037466E-2</v>
      </c>
      <c r="O289" s="2">
        <f t="shared" si="17"/>
        <v>1.5609176372037466E-2</v>
      </c>
      <c r="P289">
        <f t="shared" si="21"/>
        <v>1.8320039533884995</v>
      </c>
    </row>
    <row r="290" spans="6:16" x14ac:dyDescent="0.25">
      <c r="F290">
        <v>27</v>
      </c>
      <c r="G290" s="1">
        <v>42003</v>
      </c>
      <c r="H290" t="s">
        <v>0</v>
      </c>
      <c r="I290" s="2">
        <v>0.89600000000000002</v>
      </c>
      <c r="J290">
        <v>30283.31</v>
      </c>
      <c r="K290" s="2">
        <f t="shared" si="18"/>
        <v>-1.1148272017837246E-3</v>
      </c>
      <c r="L290" s="2">
        <f t="shared" si="18"/>
        <v>-4.6082782690096274E-3</v>
      </c>
      <c r="M290">
        <f t="shared" si="19"/>
        <v>-4.9788951884788338E-3</v>
      </c>
      <c r="N290" s="2">
        <f t="shared" si="20"/>
        <v>3.864067986695109E-3</v>
      </c>
      <c r="O290" s="2">
        <f t="shared" si="17"/>
        <v>3.864067986695109E-3</v>
      </c>
      <c r="P290">
        <f t="shared" si="21"/>
        <v>0.45351450064135318</v>
      </c>
    </row>
  </sheetData>
  <mergeCells count="1">
    <mergeCell ref="F2:P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290"/>
  <sheetViews>
    <sheetView topLeftCell="A247" workbookViewId="0">
      <selection activeCell="G263" sqref="G263"/>
    </sheetView>
  </sheetViews>
  <sheetFormatPr defaultRowHeight="15" x14ac:dyDescent="0.25"/>
  <cols>
    <col min="6" max="6" width="11.140625" bestFit="1" customWidth="1"/>
    <col min="7" max="7" width="10.7109375" bestFit="1" customWidth="1"/>
    <col min="9" max="9" width="10.140625" bestFit="1" customWidth="1"/>
    <col min="10" max="10" width="11.85546875" bestFit="1" customWidth="1"/>
    <col min="11" max="11" width="10.7109375" bestFit="1" customWidth="1"/>
    <col min="16" max="16" width="10.7109375" bestFit="1" customWidth="1"/>
  </cols>
  <sheetData>
    <row r="1" spans="6:16" ht="15.75" thickBot="1" x14ac:dyDescent="0.3"/>
    <row r="2" spans="6:16" ht="24" thickBot="1" x14ac:dyDescent="0.4">
      <c r="F2" s="33" t="s">
        <v>21</v>
      </c>
      <c r="G2" s="34"/>
      <c r="H2" s="34"/>
      <c r="I2" s="34"/>
      <c r="J2" s="34"/>
      <c r="K2" s="34"/>
      <c r="L2" s="34"/>
      <c r="M2" s="35"/>
    </row>
    <row r="3" spans="6:16" ht="15.75" thickBot="1" x14ac:dyDescent="0.3"/>
    <row r="4" spans="6:16" ht="15.75" thickBot="1" x14ac:dyDescent="0.3">
      <c r="F4" s="25" t="s">
        <v>12</v>
      </c>
      <c r="G4" s="22">
        <f>INTERCEPT(K13:K242,L13:L242)</f>
        <v>2.4121513047424743E-4</v>
      </c>
    </row>
    <row r="5" spans="6:16" ht="15.75" thickBot="1" x14ac:dyDescent="0.3">
      <c r="F5" s="26" t="s">
        <v>13</v>
      </c>
      <c r="G5" s="22">
        <f>SLOPE(K13:K242,L13:L242)</f>
        <v>0.95291769359711032</v>
      </c>
    </row>
    <row r="6" spans="6:16" ht="15.75" thickBot="1" x14ac:dyDescent="0.3">
      <c r="F6" s="26" t="s">
        <v>14</v>
      </c>
      <c r="G6" s="22">
        <f>RSQ(K13:K242,L13:L242)</f>
        <v>0.38481378147336592</v>
      </c>
    </row>
    <row r="7" spans="6:16" ht="15.75" thickBot="1" x14ac:dyDescent="0.3">
      <c r="F7" s="26" t="s">
        <v>15</v>
      </c>
      <c r="G7" s="22">
        <f>STEYX(K13:K242,L13:L242)</f>
        <v>9.0243466457048949E-3</v>
      </c>
    </row>
    <row r="8" spans="6:16" x14ac:dyDescent="0.25">
      <c r="F8" s="6"/>
    </row>
    <row r="10" spans="6:16" ht="15.75" thickBot="1" x14ac:dyDescent="0.3"/>
    <row r="11" spans="6:16" ht="15.75" thickBot="1" x14ac:dyDescent="0.3">
      <c r="F11" s="27" t="s">
        <v>5</v>
      </c>
      <c r="G11" s="28" t="s">
        <v>3</v>
      </c>
      <c r="H11" s="28" t="s">
        <v>4</v>
      </c>
      <c r="I11" s="28" t="s">
        <v>1</v>
      </c>
      <c r="J11" s="28" t="s">
        <v>2</v>
      </c>
      <c r="K11" s="28" t="s">
        <v>6</v>
      </c>
      <c r="L11" s="28" t="s">
        <v>7</v>
      </c>
      <c r="M11" s="28" t="s">
        <v>8</v>
      </c>
      <c r="N11" s="28" t="s">
        <v>9</v>
      </c>
      <c r="O11" s="28" t="s">
        <v>10</v>
      </c>
      <c r="P11" s="29" t="s">
        <v>11</v>
      </c>
    </row>
    <row r="12" spans="6:16" x14ac:dyDescent="0.25">
      <c r="F12" s="10">
        <v>-251</v>
      </c>
      <c r="G12" s="11">
        <v>43495</v>
      </c>
      <c r="H12" s="10" t="s">
        <v>0</v>
      </c>
      <c r="I12" s="12">
        <v>0.82299999999999995</v>
      </c>
      <c r="J12" s="10">
        <v>33311.15</v>
      </c>
      <c r="K12" s="12"/>
      <c r="L12" s="12"/>
      <c r="M12" s="10"/>
      <c r="N12" s="10"/>
      <c r="O12" s="10"/>
      <c r="P12" s="10"/>
    </row>
    <row r="13" spans="6:16" x14ac:dyDescent="0.25">
      <c r="F13" s="10">
        <v>-250</v>
      </c>
      <c r="G13" s="11">
        <v>43496</v>
      </c>
      <c r="H13" s="10" t="s">
        <v>0</v>
      </c>
      <c r="I13" s="12">
        <v>0.80500000000000005</v>
      </c>
      <c r="J13" s="10">
        <v>33287.08</v>
      </c>
      <c r="K13" s="12">
        <f t="shared" ref="K13:L67" si="0">(I13-I12)/I12</f>
        <v>-2.1871202916160275E-2</v>
      </c>
      <c r="L13" s="12">
        <f t="shared" si="0"/>
        <v>-7.2258087757401672E-4</v>
      </c>
      <c r="M13" s="10">
        <f>$G$4+$G$5*L13</f>
        <v>-4.4734497282096052E-4</v>
      </c>
      <c r="N13" s="12">
        <f>K13-M13</f>
        <v>-2.1423857943339314E-2</v>
      </c>
      <c r="O13" s="10"/>
      <c r="P13" s="10">
        <f>N13/$G$7</f>
        <v>-2.3740065385825933</v>
      </c>
    </row>
    <row r="14" spans="6:16" x14ac:dyDescent="0.25">
      <c r="F14" s="10">
        <v>-249</v>
      </c>
      <c r="G14" s="11">
        <v>43497</v>
      </c>
      <c r="H14" s="10" t="s">
        <v>0</v>
      </c>
      <c r="I14" s="12">
        <v>0.80200000000000005</v>
      </c>
      <c r="J14" s="10">
        <v>33142.410000000003</v>
      </c>
      <c r="K14" s="12">
        <f t="shared" si="0"/>
        <v>-3.7267080745341644E-3</v>
      </c>
      <c r="L14" s="12">
        <f t="shared" si="0"/>
        <v>-4.3461306909467054E-3</v>
      </c>
      <c r="M14" s="10">
        <f t="shared" ref="M14:M77" si="1">$G$4+$G$5*L14</f>
        <v>-3.9002897036143026E-3</v>
      </c>
      <c r="N14" s="12">
        <f t="shared" ref="N14:N77" si="2">K14-M14</f>
        <v>1.7358162908013815E-4</v>
      </c>
      <c r="O14" s="10"/>
      <c r="P14" s="10">
        <f t="shared" ref="P14:P77" si="3">N14/$G$7</f>
        <v>1.9234813986534271E-2</v>
      </c>
    </row>
    <row r="15" spans="6:16" x14ac:dyDescent="0.25">
      <c r="F15" s="10">
        <v>-248</v>
      </c>
      <c r="G15" s="11">
        <v>43500</v>
      </c>
      <c r="H15" s="10" t="s">
        <v>0</v>
      </c>
      <c r="I15" s="12">
        <v>0.81499999999999995</v>
      </c>
      <c r="J15" s="10">
        <v>33827.919999999998</v>
      </c>
      <c r="K15" s="12">
        <f t="shared" si="0"/>
        <v>1.6209476309226808E-2</v>
      </c>
      <c r="L15" s="12">
        <f t="shared" si="0"/>
        <v>2.068377043190265E-2</v>
      </c>
      <c r="M15" s="10">
        <f t="shared" si="1"/>
        <v>1.9951145945335029E-2</v>
      </c>
      <c r="N15" s="12">
        <f t="shared" si="2"/>
        <v>-3.7416696361082212E-3</v>
      </c>
      <c r="O15" s="10"/>
      <c r="P15" s="10">
        <f t="shared" si="3"/>
        <v>-0.41461944925276728</v>
      </c>
    </row>
    <row r="16" spans="6:16" x14ac:dyDescent="0.25">
      <c r="F16" s="10">
        <v>-247</v>
      </c>
      <c r="G16" s="11">
        <v>43501</v>
      </c>
      <c r="H16" s="10" t="s">
        <v>0</v>
      </c>
      <c r="I16" s="12">
        <v>0.81899999999999995</v>
      </c>
      <c r="J16" s="10">
        <v>34398.97</v>
      </c>
      <c r="K16" s="12">
        <f t="shared" si="0"/>
        <v>4.907975460122704E-3</v>
      </c>
      <c r="L16" s="12">
        <f t="shared" si="0"/>
        <v>1.6881026087326768E-2</v>
      </c>
      <c r="M16" s="10">
        <f t="shared" si="1"/>
        <v>1.6327443575162325E-2</v>
      </c>
      <c r="N16" s="12">
        <f t="shared" si="2"/>
        <v>-1.1419468115039621E-2</v>
      </c>
      <c r="O16" s="10"/>
      <c r="P16" s="10">
        <f t="shared" si="3"/>
        <v>-1.2654066342270522</v>
      </c>
    </row>
    <row r="17" spans="6:16" x14ac:dyDescent="0.25">
      <c r="F17" s="10">
        <v>-246</v>
      </c>
      <c r="G17" s="11">
        <v>43502</v>
      </c>
      <c r="H17" s="10" t="s">
        <v>0</v>
      </c>
      <c r="I17" s="12">
        <v>0.82199999999999995</v>
      </c>
      <c r="J17" s="10">
        <v>34280.42</v>
      </c>
      <c r="K17" s="12">
        <f t="shared" si="0"/>
        <v>3.6630036630036665E-3</v>
      </c>
      <c r="L17" s="12">
        <f t="shared" si="0"/>
        <v>-3.4463241195885489E-3</v>
      </c>
      <c r="M17" s="10">
        <f t="shared" si="1"/>
        <v>-3.0428481009521641E-3</v>
      </c>
      <c r="N17" s="12">
        <f t="shared" si="2"/>
        <v>6.7058517639558305E-3</v>
      </c>
      <c r="O17" s="10"/>
      <c r="P17" s="10">
        <f t="shared" si="3"/>
        <v>0.74308446109474935</v>
      </c>
    </row>
    <row r="18" spans="6:16" x14ac:dyDescent="0.25">
      <c r="F18" s="10">
        <v>-245</v>
      </c>
      <c r="G18" s="11">
        <v>43503</v>
      </c>
      <c r="H18" s="10" t="s">
        <v>0</v>
      </c>
      <c r="I18" s="12">
        <v>0.82299999999999995</v>
      </c>
      <c r="J18" s="10">
        <v>34471.15</v>
      </c>
      <c r="K18" s="12">
        <f t="shared" si="0"/>
        <v>1.2165450121654512E-3</v>
      </c>
      <c r="L18" s="12">
        <f t="shared" si="0"/>
        <v>5.5638174794825504E-3</v>
      </c>
      <c r="M18" s="10">
        <f t="shared" si="1"/>
        <v>5.5430752506180469E-3</v>
      </c>
      <c r="N18" s="12">
        <f t="shared" si="2"/>
        <v>-4.3265302384525956E-3</v>
      </c>
      <c r="O18" s="10"/>
      <c r="P18" s="10">
        <f t="shared" si="3"/>
        <v>-0.47942863991287304</v>
      </c>
    </row>
    <row r="19" spans="6:16" x14ac:dyDescent="0.25">
      <c r="F19" s="10">
        <v>-244</v>
      </c>
      <c r="G19" s="11">
        <v>43504</v>
      </c>
      <c r="H19" s="10" t="s">
        <v>0</v>
      </c>
      <c r="I19" s="12">
        <v>0.83</v>
      </c>
      <c r="J19" s="10">
        <v>34615.910000000003</v>
      </c>
      <c r="K19" s="12">
        <f t="shared" si="0"/>
        <v>8.5054678007290482E-3</v>
      </c>
      <c r="L19" s="12">
        <f t="shared" si="0"/>
        <v>4.1994537461036846E-3</v>
      </c>
      <c r="M19" s="10">
        <f t="shared" si="1"/>
        <v>4.2429489085791154E-3</v>
      </c>
      <c r="N19" s="12">
        <f t="shared" si="2"/>
        <v>4.2625188921499328E-3</v>
      </c>
      <c r="O19" s="10"/>
      <c r="P19" s="10">
        <f t="shared" si="3"/>
        <v>0.47233545645973862</v>
      </c>
    </row>
    <row r="20" spans="6:16" x14ac:dyDescent="0.25">
      <c r="F20" s="10">
        <v>-243</v>
      </c>
      <c r="G20" s="11">
        <v>43507</v>
      </c>
      <c r="H20" s="10" t="s">
        <v>0</v>
      </c>
      <c r="I20" s="12">
        <v>0.82499999999999996</v>
      </c>
      <c r="J20" s="10">
        <v>34133.230000000003</v>
      </c>
      <c r="K20" s="12">
        <f t="shared" si="0"/>
        <v>-6.0240963855421742E-3</v>
      </c>
      <c r="L20" s="12">
        <f t="shared" si="0"/>
        <v>-1.3943877251818608E-2</v>
      </c>
      <c r="M20" s="10">
        <f t="shared" si="1"/>
        <v>-1.3046152220129954E-2</v>
      </c>
      <c r="N20" s="12">
        <f t="shared" si="2"/>
        <v>7.0220558345877801E-3</v>
      </c>
      <c r="O20" s="10"/>
      <c r="P20" s="10">
        <f t="shared" si="3"/>
        <v>0.77812345982187003</v>
      </c>
    </row>
    <row r="21" spans="6:16" x14ac:dyDescent="0.25">
      <c r="F21" s="10">
        <v>-242</v>
      </c>
      <c r="G21" s="11">
        <v>43508</v>
      </c>
      <c r="H21" s="10" t="s">
        <v>0</v>
      </c>
      <c r="I21" s="12">
        <v>0.82399999999999995</v>
      </c>
      <c r="J21" s="10">
        <v>34147.730000000003</v>
      </c>
      <c r="K21" s="12">
        <f t="shared" si="0"/>
        <v>-1.2121212121212132E-3</v>
      </c>
      <c r="L21" s="12">
        <f t="shared" si="0"/>
        <v>4.2480597353370888E-4</v>
      </c>
      <c r="M21" s="10">
        <f t="shared" si="1"/>
        <v>6.4602025900026435E-4</v>
      </c>
      <c r="N21" s="12">
        <f t="shared" si="2"/>
        <v>-1.8581414711214776E-3</v>
      </c>
      <c r="O21" s="10"/>
      <c r="P21" s="10">
        <f t="shared" si="3"/>
        <v>-0.20590315776553789</v>
      </c>
    </row>
    <row r="22" spans="6:16" x14ac:dyDescent="0.25">
      <c r="F22" s="10">
        <v>-241</v>
      </c>
      <c r="G22" s="11">
        <v>43509</v>
      </c>
      <c r="H22" s="10" t="s">
        <v>0</v>
      </c>
      <c r="I22" s="12">
        <v>0.83799999999999997</v>
      </c>
      <c r="J22" s="10">
        <v>34769.760000000002</v>
      </c>
      <c r="K22" s="12">
        <f t="shared" si="0"/>
        <v>1.6990291262135939E-2</v>
      </c>
      <c r="L22" s="12">
        <f t="shared" si="0"/>
        <v>1.8215852122527583E-2</v>
      </c>
      <c r="M22" s="10">
        <f t="shared" si="1"/>
        <v>1.759942292197926E-2</v>
      </c>
      <c r="N22" s="12">
        <f t="shared" si="2"/>
        <v>-6.0913165984332121E-4</v>
      </c>
      <c r="O22" s="10"/>
      <c r="P22" s="10">
        <f t="shared" si="3"/>
        <v>-6.7498699214223468E-2</v>
      </c>
    </row>
    <row r="23" spans="6:16" x14ac:dyDescent="0.25">
      <c r="F23" s="10">
        <v>-240</v>
      </c>
      <c r="G23" s="11">
        <v>43510</v>
      </c>
      <c r="H23" s="10" t="s">
        <v>0</v>
      </c>
      <c r="I23" s="12">
        <v>0.85</v>
      </c>
      <c r="J23" s="10">
        <v>34769.040000000001</v>
      </c>
      <c r="K23" s="12">
        <f t="shared" si="0"/>
        <v>1.4319809069212423E-2</v>
      </c>
      <c r="L23" s="12">
        <f t="shared" si="0"/>
        <v>-2.0707649405723942E-5</v>
      </c>
      <c r="M23" s="10">
        <f t="shared" si="1"/>
        <v>2.2148244496272739E-4</v>
      </c>
      <c r="N23" s="12">
        <f t="shared" si="2"/>
        <v>1.4098326624249697E-2</v>
      </c>
      <c r="O23" s="10"/>
      <c r="P23" s="10">
        <f t="shared" si="3"/>
        <v>1.5622545517973585</v>
      </c>
    </row>
    <row r="24" spans="6:16" x14ac:dyDescent="0.25">
      <c r="F24" s="10">
        <v>-239</v>
      </c>
      <c r="G24" s="11">
        <v>43511</v>
      </c>
      <c r="H24" s="10" t="s">
        <v>0</v>
      </c>
      <c r="I24" s="12">
        <v>0.88</v>
      </c>
      <c r="J24" s="10">
        <v>35169.46</v>
      </c>
      <c r="K24" s="12">
        <f t="shared" si="0"/>
        <v>3.5294117647058858E-2</v>
      </c>
      <c r="L24" s="12">
        <f t="shared" si="0"/>
        <v>1.1516567613025792E-2</v>
      </c>
      <c r="M24" s="10">
        <f t="shared" si="1"/>
        <v>1.1215556178433964E-2</v>
      </c>
      <c r="N24" s="12">
        <f t="shared" si="2"/>
        <v>2.4078561468624894E-2</v>
      </c>
      <c r="O24" s="10"/>
      <c r="P24" s="10">
        <f t="shared" si="3"/>
        <v>2.6681778098678199</v>
      </c>
    </row>
    <row r="25" spans="6:16" x14ac:dyDescent="0.25">
      <c r="F25" s="10">
        <v>-238</v>
      </c>
      <c r="G25" s="11">
        <v>43514</v>
      </c>
      <c r="H25" s="10" t="s">
        <v>0</v>
      </c>
      <c r="I25" s="12">
        <v>0.88700000000000001</v>
      </c>
      <c r="J25" s="10">
        <v>35099.25</v>
      </c>
      <c r="K25" s="12">
        <f t="shared" si="0"/>
        <v>7.9545454545454624E-3</v>
      </c>
      <c r="L25" s="12">
        <f t="shared" si="0"/>
        <v>-1.9963343196056785E-3</v>
      </c>
      <c r="M25" s="10">
        <f t="shared" si="1"/>
        <v>-1.6611271650131523E-3</v>
      </c>
      <c r="N25" s="12">
        <f t="shared" si="2"/>
        <v>9.6156726195586149E-3</v>
      </c>
      <c r="O25" s="10"/>
      <c r="P25" s="10">
        <f t="shared" si="3"/>
        <v>1.065525627180463</v>
      </c>
    </row>
    <row r="26" spans="6:16" x14ac:dyDescent="0.25">
      <c r="F26" s="10">
        <v>-237</v>
      </c>
      <c r="G26" s="11">
        <v>43515</v>
      </c>
      <c r="H26" s="10" t="s">
        <v>0</v>
      </c>
      <c r="I26" s="12">
        <v>0.88500000000000001</v>
      </c>
      <c r="J26" s="10">
        <v>35161.879999999997</v>
      </c>
      <c r="K26" s="12">
        <f t="shared" si="0"/>
        <v>-2.2547914317925613E-3</v>
      </c>
      <c r="L26" s="12">
        <f t="shared" si="0"/>
        <v>1.7843686118648513E-3</v>
      </c>
      <c r="M26" s="10">
        <f t="shared" si="1"/>
        <v>1.9415715526195788E-3</v>
      </c>
      <c r="N26" s="12">
        <f t="shared" si="2"/>
        <v>-4.1963629844121398E-3</v>
      </c>
      <c r="O26" s="10"/>
      <c r="P26" s="10">
        <f t="shared" si="3"/>
        <v>-0.4650046312670606</v>
      </c>
    </row>
    <row r="27" spans="6:16" x14ac:dyDescent="0.25">
      <c r="F27" s="10">
        <v>-236</v>
      </c>
      <c r="G27" s="11">
        <v>43516</v>
      </c>
      <c r="H27" s="10" t="s">
        <v>0</v>
      </c>
      <c r="I27" s="12">
        <v>0.88</v>
      </c>
      <c r="J27" s="10">
        <v>35024.81</v>
      </c>
      <c r="K27" s="12">
        <f t="shared" si="0"/>
        <v>-5.649717514124299E-3</v>
      </c>
      <c r="L27" s="12">
        <f t="shared" si="0"/>
        <v>-3.8982557246654537E-3</v>
      </c>
      <c r="M27" s="10">
        <f t="shared" si="1"/>
        <v>-3.4735017237256883E-3</v>
      </c>
      <c r="N27" s="12">
        <f t="shared" si="2"/>
        <v>-2.1762157903986107E-3</v>
      </c>
      <c r="O27" s="10"/>
      <c r="P27" s="10">
        <f t="shared" si="3"/>
        <v>-0.24114940126268009</v>
      </c>
    </row>
    <row r="28" spans="6:16" x14ac:dyDescent="0.25">
      <c r="F28" s="10">
        <v>-235</v>
      </c>
      <c r="G28" s="11">
        <v>43517</v>
      </c>
      <c r="H28" s="10" t="s">
        <v>0</v>
      </c>
      <c r="I28" s="12">
        <v>0.89</v>
      </c>
      <c r="J28" s="10">
        <v>35159.75</v>
      </c>
      <c r="K28" s="12">
        <f t="shared" si="0"/>
        <v>1.1363636363636374E-2</v>
      </c>
      <c r="L28" s="12">
        <f t="shared" si="0"/>
        <v>3.8526975592444996E-3</v>
      </c>
      <c r="M28" s="10">
        <f t="shared" si="1"/>
        <v>3.912518802756732E-3</v>
      </c>
      <c r="N28" s="12">
        <f t="shared" si="2"/>
        <v>7.4511175608796424E-3</v>
      </c>
      <c r="O28" s="10"/>
      <c r="P28" s="10">
        <f t="shared" si="3"/>
        <v>0.82566836729681425</v>
      </c>
    </row>
    <row r="29" spans="6:16" x14ac:dyDescent="0.25">
      <c r="F29" s="10">
        <v>-234</v>
      </c>
      <c r="G29" s="11">
        <v>43518</v>
      </c>
      <c r="H29" s="10" t="s">
        <v>0</v>
      </c>
      <c r="I29" s="12">
        <v>0.89200000000000002</v>
      </c>
      <c r="J29" s="10">
        <v>35263.839999999997</v>
      </c>
      <c r="K29" s="12">
        <f t="shared" si="0"/>
        <v>2.247191011235957E-3</v>
      </c>
      <c r="L29" s="12">
        <f t="shared" si="0"/>
        <v>2.9604874892454158E-3</v>
      </c>
      <c r="M29" s="10">
        <f t="shared" si="1"/>
        <v>3.062316040649089E-3</v>
      </c>
      <c r="N29" s="12">
        <f t="shared" si="2"/>
        <v>-8.1512502941313196E-4</v>
      </c>
      <c r="O29" s="10"/>
      <c r="P29" s="10">
        <f t="shared" si="3"/>
        <v>-9.0325101795717011E-2</v>
      </c>
    </row>
    <row r="30" spans="6:16" x14ac:dyDescent="0.25">
      <c r="F30" s="10">
        <v>-233</v>
      </c>
      <c r="G30" s="11">
        <v>43521</v>
      </c>
      <c r="H30" s="10" t="s">
        <v>0</v>
      </c>
      <c r="I30" s="12">
        <v>0.89</v>
      </c>
      <c r="J30" s="10">
        <v>35242.61</v>
      </c>
      <c r="K30" s="12">
        <f t="shared" si="0"/>
        <v>-2.2421524663677151E-3</v>
      </c>
      <c r="L30" s="12">
        <f t="shared" si="0"/>
        <v>-6.0203313082171216E-4</v>
      </c>
      <c r="M30" s="10">
        <f t="shared" si="1"/>
        <v>-3.3247289201742596E-4</v>
      </c>
      <c r="N30" s="12">
        <f t="shared" si="2"/>
        <v>-1.9096795743502892E-3</v>
      </c>
      <c r="O30" s="10"/>
      <c r="P30" s="10">
        <f t="shared" si="3"/>
        <v>-0.21161416436271255</v>
      </c>
    </row>
    <row r="31" spans="6:16" x14ac:dyDescent="0.25">
      <c r="F31" s="10">
        <v>-232</v>
      </c>
      <c r="G31" s="11">
        <v>43522</v>
      </c>
      <c r="H31" s="10" t="s">
        <v>0</v>
      </c>
      <c r="I31" s="12">
        <v>0.88900000000000001</v>
      </c>
      <c r="J31" s="10">
        <v>35230.14</v>
      </c>
      <c r="K31" s="12">
        <f t="shared" si="0"/>
        <v>-1.1235955056179785E-3</v>
      </c>
      <c r="L31" s="12">
        <f t="shared" si="0"/>
        <v>-3.5383304471493923E-4</v>
      </c>
      <c r="M31" s="10">
        <f t="shared" si="1"/>
        <v>-9.5958638413955644E-5</v>
      </c>
      <c r="N31" s="12">
        <f t="shared" si="2"/>
        <v>-1.0276368672040227E-3</v>
      </c>
      <c r="O31" s="10"/>
      <c r="P31" s="10">
        <f t="shared" si="3"/>
        <v>-0.11387382461567151</v>
      </c>
    </row>
    <row r="32" spans="6:16" x14ac:dyDescent="0.25">
      <c r="F32" s="10">
        <v>-231</v>
      </c>
      <c r="G32" s="11">
        <v>43523</v>
      </c>
      <c r="H32" s="10" t="s">
        <v>0</v>
      </c>
      <c r="I32" s="12">
        <v>0.876</v>
      </c>
      <c r="J32" s="10">
        <v>34845.71</v>
      </c>
      <c r="K32" s="12">
        <f t="shared" si="0"/>
        <v>-1.4623172103487077E-2</v>
      </c>
      <c r="L32" s="12">
        <f t="shared" si="0"/>
        <v>-1.091196344947821E-2</v>
      </c>
      <c r="M32" s="10">
        <f t="shared" si="1"/>
        <v>-1.0156987912418496E-2</v>
      </c>
      <c r="N32" s="12">
        <f t="shared" si="2"/>
        <v>-4.4661841910685809E-3</v>
      </c>
      <c r="O32" s="10"/>
      <c r="P32" s="10">
        <f t="shared" si="3"/>
        <v>-0.4949038823984277</v>
      </c>
    </row>
    <row r="33" spans="6:16" x14ac:dyDescent="0.25">
      <c r="F33" s="10">
        <v>-230</v>
      </c>
      <c r="G33" s="11">
        <v>43524</v>
      </c>
      <c r="H33" s="10" t="s">
        <v>0</v>
      </c>
      <c r="I33" s="12">
        <v>0.88200000000000001</v>
      </c>
      <c r="J33" s="10">
        <v>35054.050000000003</v>
      </c>
      <c r="K33" s="12">
        <f t="shared" si="0"/>
        <v>6.8493150684931564E-3</v>
      </c>
      <c r="L33" s="12">
        <f t="shared" si="0"/>
        <v>5.9789282525740985E-3</v>
      </c>
      <c r="M33" s="10">
        <f t="shared" si="1"/>
        <v>5.938641651099758E-3</v>
      </c>
      <c r="N33" s="12">
        <f t="shared" si="2"/>
        <v>9.1067341739339835E-4</v>
      </c>
      <c r="O33" s="10"/>
      <c r="P33" s="10">
        <f t="shared" si="3"/>
        <v>0.10091294729096317</v>
      </c>
    </row>
    <row r="34" spans="6:16" x14ac:dyDescent="0.25">
      <c r="F34" s="10">
        <v>-229</v>
      </c>
      <c r="G34" s="11">
        <v>43525</v>
      </c>
      <c r="H34" s="10" t="s">
        <v>0</v>
      </c>
      <c r="I34" s="12">
        <v>0.878</v>
      </c>
      <c r="J34" s="10">
        <v>34953.760000000002</v>
      </c>
      <c r="K34" s="12">
        <f t="shared" si="0"/>
        <v>-4.535147392290253E-3</v>
      </c>
      <c r="L34" s="12">
        <f t="shared" si="0"/>
        <v>-2.8610103540104743E-3</v>
      </c>
      <c r="M34" s="10">
        <f t="shared" si="1"/>
        <v>-2.4850922574268658E-3</v>
      </c>
      <c r="N34" s="12">
        <f t="shared" si="2"/>
        <v>-2.0500551348633872E-3</v>
      </c>
      <c r="O34" s="10"/>
      <c r="P34" s="10">
        <f t="shared" si="3"/>
        <v>-0.22716936919074396</v>
      </c>
    </row>
    <row r="35" spans="6:16" x14ac:dyDescent="0.25">
      <c r="F35" s="10">
        <v>-228</v>
      </c>
      <c r="G35" s="11">
        <v>43528</v>
      </c>
      <c r="H35" s="10" t="s">
        <v>0</v>
      </c>
      <c r="I35" s="12">
        <v>0.88</v>
      </c>
      <c r="J35" s="10">
        <v>35262.480000000003</v>
      </c>
      <c r="K35" s="12">
        <f t="shared" si="0"/>
        <v>2.2779043280182253E-3</v>
      </c>
      <c r="L35" s="12">
        <f t="shared" si="0"/>
        <v>8.8322400794650178E-3</v>
      </c>
      <c r="M35" s="10">
        <f t="shared" si="1"/>
        <v>8.6576129762940095E-3</v>
      </c>
      <c r="N35" s="12">
        <f t="shared" si="2"/>
        <v>-6.3797086482757842E-3</v>
      </c>
      <c r="O35" s="10"/>
      <c r="P35" s="10">
        <f t="shared" si="3"/>
        <v>-0.70694410340633174</v>
      </c>
    </row>
    <row r="36" spans="6:16" x14ac:dyDescent="0.25">
      <c r="F36" s="10">
        <v>-227</v>
      </c>
      <c r="G36" s="11">
        <v>43529</v>
      </c>
      <c r="H36" s="10" t="s">
        <v>0</v>
      </c>
      <c r="I36" s="12">
        <v>0.88</v>
      </c>
      <c r="J36" s="10">
        <v>35212.959999999999</v>
      </c>
      <c r="K36" s="12">
        <f t="shared" si="0"/>
        <v>0</v>
      </c>
      <c r="L36" s="12">
        <f t="shared" si="0"/>
        <v>-1.4043255040486111E-3</v>
      </c>
      <c r="M36" s="10">
        <f t="shared" si="1"/>
        <v>-1.0969914899033545E-3</v>
      </c>
      <c r="N36" s="12">
        <f t="shared" si="2"/>
        <v>1.0969914899033545E-3</v>
      </c>
      <c r="O36" s="10"/>
      <c r="P36" s="10">
        <f t="shared" si="3"/>
        <v>0.12155910371921093</v>
      </c>
    </row>
    <row r="37" spans="6:16" x14ac:dyDescent="0.25">
      <c r="F37" s="10">
        <v>-226</v>
      </c>
      <c r="G37" s="11">
        <v>43530</v>
      </c>
      <c r="H37" s="10" t="s">
        <v>0</v>
      </c>
      <c r="I37" s="12">
        <v>0.88500000000000001</v>
      </c>
      <c r="J37" s="10">
        <v>35557.15</v>
      </c>
      <c r="K37" s="12">
        <f t="shared" si="0"/>
        <v>5.6818181818181872E-3</v>
      </c>
      <c r="L37" s="12">
        <f t="shared" si="0"/>
        <v>9.774526197172926E-3</v>
      </c>
      <c r="M37" s="10">
        <f t="shared" si="1"/>
        <v>9.5555340902888052E-3</v>
      </c>
      <c r="N37" s="12">
        <f t="shared" si="2"/>
        <v>-3.873715908470618E-3</v>
      </c>
      <c r="O37" s="10"/>
      <c r="P37" s="10">
        <f t="shared" si="3"/>
        <v>-0.42925167444828805</v>
      </c>
    </row>
    <row r="38" spans="6:16" x14ac:dyDescent="0.25">
      <c r="F38" s="10">
        <v>-225</v>
      </c>
      <c r="G38" s="11">
        <v>43531</v>
      </c>
      <c r="H38" s="10" t="s">
        <v>0</v>
      </c>
      <c r="I38" s="12">
        <v>0.88500000000000001</v>
      </c>
      <c r="J38" s="10">
        <v>35597.440000000002</v>
      </c>
      <c r="K38" s="12">
        <f t="shared" si="0"/>
        <v>0</v>
      </c>
      <c r="L38" s="12">
        <f t="shared" si="0"/>
        <v>1.1331054373030704E-3</v>
      </c>
      <c r="M38" s="10">
        <f t="shared" si="1"/>
        <v>1.3209713503914344E-3</v>
      </c>
      <c r="N38" s="12">
        <f t="shared" si="2"/>
        <v>-1.3209713503914344E-3</v>
      </c>
      <c r="O38" s="10"/>
      <c r="P38" s="10">
        <f t="shared" si="3"/>
        <v>-0.14637861357200257</v>
      </c>
    </row>
    <row r="39" spans="6:16" x14ac:dyDescent="0.25">
      <c r="F39" s="10">
        <v>-224</v>
      </c>
      <c r="G39" s="11">
        <v>43532</v>
      </c>
      <c r="H39" s="10" t="s">
        <v>0</v>
      </c>
      <c r="I39" s="12">
        <v>0.88500000000000001</v>
      </c>
      <c r="J39" s="10">
        <v>35612.25</v>
      </c>
      <c r="K39" s="12">
        <f t="shared" si="0"/>
        <v>0</v>
      </c>
      <c r="L39" s="12">
        <f t="shared" si="0"/>
        <v>4.1604115352108665E-4</v>
      </c>
      <c r="M39" s="10">
        <f t="shared" si="1"/>
        <v>6.3766810692904264E-4</v>
      </c>
      <c r="N39" s="12">
        <f t="shared" si="2"/>
        <v>-6.3766810692904264E-4</v>
      </c>
      <c r="O39" s="10"/>
      <c r="P39" s="10">
        <f t="shared" si="3"/>
        <v>-7.0660861330336694E-2</v>
      </c>
    </row>
    <row r="40" spans="6:16" x14ac:dyDescent="0.25">
      <c r="F40" s="10">
        <v>-223</v>
      </c>
      <c r="G40" s="11">
        <v>43535</v>
      </c>
      <c r="H40" s="10" t="s">
        <v>0</v>
      </c>
      <c r="I40" s="12">
        <v>0.89500000000000002</v>
      </c>
      <c r="J40" s="10">
        <v>35816.160000000003</v>
      </c>
      <c r="K40" s="12">
        <f t="shared" si="0"/>
        <v>1.1299435028248598E-2</v>
      </c>
      <c r="L40" s="12">
        <f t="shared" si="0"/>
        <v>5.7258387212266422E-3</v>
      </c>
      <c r="M40" s="10">
        <f t="shared" si="1"/>
        <v>5.6974681586145666E-3</v>
      </c>
      <c r="N40" s="12">
        <f t="shared" si="2"/>
        <v>5.6019668696340313E-3</v>
      </c>
      <c r="O40" s="10"/>
      <c r="P40" s="10">
        <f t="shared" si="3"/>
        <v>0.62076148995232439</v>
      </c>
    </row>
    <row r="41" spans="6:16" x14ac:dyDescent="0.25">
      <c r="F41" s="10">
        <v>-222</v>
      </c>
      <c r="G41" s="11">
        <v>43536</v>
      </c>
      <c r="H41" s="10" t="s">
        <v>0</v>
      </c>
      <c r="I41" s="12">
        <v>0.89100000000000001</v>
      </c>
      <c r="J41" s="10">
        <v>35771.22</v>
      </c>
      <c r="K41" s="12">
        <f t="shared" si="0"/>
        <v>-4.4692737430167637E-3</v>
      </c>
      <c r="L41" s="12">
        <f t="shared" si="0"/>
        <v>-1.2547408767439705E-3</v>
      </c>
      <c r="M41" s="10">
        <f t="shared" si="1"/>
        <v>-9.54449651854633E-4</v>
      </c>
      <c r="N41" s="12">
        <f t="shared" si="2"/>
        <v>-3.5148240911621305E-3</v>
      </c>
      <c r="O41" s="10"/>
      <c r="P41" s="10">
        <f t="shared" si="3"/>
        <v>-0.38948238904752158</v>
      </c>
    </row>
    <row r="42" spans="6:16" x14ac:dyDescent="0.25">
      <c r="F42" s="10">
        <v>-221</v>
      </c>
      <c r="G42" s="11">
        <v>43537</v>
      </c>
      <c r="H42" s="10" t="s">
        <v>0</v>
      </c>
      <c r="I42" s="12">
        <v>0.88800000000000001</v>
      </c>
      <c r="J42" s="10">
        <v>35786.32</v>
      </c>
      <c r="K42" s="12">
        <f t="shared" si="0"/>
        <v>-3.3670033670033699E-3</v>
      </c>
      <c r="L42" s="12">
        <f t="shared" si="0"/>
        <v>4.221270619229242E-4</v>
      </c>
      <c r="M42" s="10">
        <f t="shared" si="1"/>
        <v>6.4346747672676494E-4</v>
      </c>
      <c r="N42" s="12">
        <f t="shared" si="2"/>
        <v>-4.0104708437301347E-3</v>
      </c>
      <c r="O42" s="10"/>
      <c r="P42" s="10">
        <f t="shared" si="3"/>
        <v>-0.44440567291803934</v>
      </c>
    </row>
    <row r="43" spans="6:16" x14ac:dyDescent="0.25">
      <c r="F43" s="10">
        <v>-220</v>
      </c>
      <c r="G43" s="11">
        <v>43538</v>
      </c>
      <c r="H43" s="10" t="s">
        <v>0</v>
      </c>
      <c r="I43" s="12">
        <v>0.88300000000000001</v>
      </c>
      <c r="J43" s="10">
        <v>35636.339999999997</v>
      </c>
      <c r="K43" s="12">
        <f t="shared" si="0"/>
        <v>-5.6306306306306356E-3</v>
      </c>
      <c r="L43" s="12">
        <f t="shared" si="0"/>
        <v>-4.1909869469675337E-3</v>
      </c>
      <c r="M43" s="10">
        <f t="shared" si="1"/>
        <v>-3.75245048492565E-3</v>
      </c>
      <c r="N43" s="12">
        <f t="shared" si="2"/>
        <v>-1.8781801457049855E-3</v>
      </c>
      <c r="O43" s="10"/>
      <c r="P43" s="10">
        <f t="shared" si="3"/>
        <v>-0.20812367027134299</v>
      </c>
    </row>
    <row r="44" spans="6:16" x14ac:dyDescent="0.25">
      <c r="F44" s="10">
        <v>-219</v>
      </c>
      <c r="G44" s="11">
        <v>43539</v>
      </c>
      <c r="H44" s="10" t="s">
        <v>0</v>
      </c>
      <c r="I44" s="12">
        <v>0.88100000000000001</v>
      </c>
      <c r="J44" s="10">
        <v>35740.33</v>
      </c>
      <c r="K44" s="12">
        <f t="shared" si="0"/>
        <v>-2.2650056625141582E-3</v>
      </c>
      <c r="L44" s="12">
        <f t="shared" si="0"/>
        <v>2.9180886701610001E-3</v>
      </c>
      <c r="M44" s="10">
        <f t="shared" si="1"/>
        <v>3.0219134557559263E-3</v>
      </c>
      <c r="N44" s="12">
        <f t="shared" si="2"/>
        <v>-5.286919118270084E-3</v>
      </c>
      <c r="O44" s="10"/>
      <c r="P44" s="10">
        <f t="shared" si="3"/>
        <v>-0.58585062451987857</v>
      </c>
    </row>
    <row r="45" spans="6:16" x14ac:dyDescent="0.25">
      <c r="F45" s="10">
        <v>-218</v>
      </c>
      <c r="G45" s="11">
        <v>43542</v>
      </c>
      <c r="H45" s="10" t="s">
        <v>0</v>
      </c>
      <c r="I45" s="12">
        <v>0.88200000000000001</v>
      </c>
      <c r="J45" s="10">
        <v>35764.839999999997</v>
      </c>
      <c r="K45" s="12">
        <f t="shared" si="0"/>
        <v>1.1350737797956878E-3</v>
      </c>
      <c r="L45" s="12">
        <f t="shared" si="0"/>
        <v>6.8577990186421782E-4</v>
      </c>
      <c r="M45" s="10">
        <f t="shared" si="1"/>
        <v>8.947069328739505E-4</v>
      </c>
      <c r="N45" s="12">
        <f t="shared" si="2"/>
        <v>2.4036684692173727E-4</v>
      </c>
      <c r="O45" s="10"/>
      <c r="P45" s="10">
        <f t="shared" si="3"/>
        <v>2.6635373878965411E-2</v>
      </c>
    </row>
    <row r="46" spans="6:16" x14ac:dyDescent="0.25">
      <c r="F46" s="10">
        <v>-217</v>
      </c>
      <c r="G46" s="11">
        <v>43543</v>
      </c>
      <c r="H46" s="10" t="s">
        <v>0</v>
      </c>
      <c r="I46" s="12">
        <v>0.88600000000000001</v>
      </c>
      <c r="J46" s="10">
        <v>35705.129999999997</v>
      </c>
      <c r="K46" s="12">
        <f t="shared" si="0"/>
        <v>4.535147392290253E-3</v>
      </c>
      <c r="L46" s="12">
        <f t="shared" si="0"/>
        <v>-1.6695167656278942E-3</v>
      </c>
      <c r="M46" s="10">
        <f t="shared" si="1"/>
        <v>-1.3496969352495929E-3</v>
      </c>
      <c r="N46" s="12">
        <f t="shared" si="2"/>
        <v>5.8848443275398461E-3</v>
      </c>
      <c r="O46" s="10"/>
      <c r="P46" s="10">
        <f t="shared" si="3"/>
        <v>0.65210752186040155</v>
      </c>
    </row>
    <row r="47" spans="6:16" x14ac:dyDescent="0.25">
      <c r="F47" s="10">
        <v>-216</v>
      </c>
      <c r="G47" s="11">
        <v>43544</v>
      </c>
      <c r="H47" s="10" t="s">
        <v>0</v>
      </c>
      <c r="I47" s="12">
        <v>0.89400000000000002</v>
      </c>
      <c r="J47" s="10">
        <v>35761.089999999997</v>
      </c>
      <c r="K47" s="12">
        <f t="shared" si="0"/>
        <v>9.0293453724605045E-3</v>
      </c>
      <c r="L47" s="12">
        <f t="shared" si="0"/>
        <v>1.5672817883592394E-3</v>
      </c>
      <c r="M47" s="10">
        <f t="shared" si="1"/>
        <v>1.7347056774542882E-3</v>
      </c>
      <c r="N47" s="12">
        <f t="shared" si="2"/>
        <v>7.2946396950062161E-3</v>
      </c>
      <c r="O47" s="10"/>
      <c r="P47" s="10">
        <f t="shared" si="3"/>
        <v>0.80832884433557006</v>
      </c>
    </row>
    <row r="48" spans="6:16" x14ac:dyDescent="0.25">
      <c r="F48" s="10">
        <v>-215</v>
      </c>
      <c r="G48" s="11">
        <v>43545</v>
      </c>
      <c r="H48" s="10" t="s">
        <v>0</v>
      </c>
      <c r="I48" s="12">
        <v>0.90400000000000003</v>
      </c>
      <c r="J48" s="10">
        <v>35887.599999999999</v>
      </c>
      <c r="K48" s="12">
        <f t="shared" si="0"/>
        <v>1.1185682326621933E-2</v>
      </c>
      <c r="L48" s="12">
        <f t="shared" si="0"/>
        <v>3.5376438469857056E-3</v>
      </c>
      <c r="M48" s="10">
        <f t="shared" si="1"/>
        <v>3.6122985459118746E-3</v>
      </c>
      <c r="N48" s="12">
        <f t="shared" si="2"/>
        <v>7.5733837807100586E-3</v>
      </c>
      <c r="O48" s="10"/>
      <c r="P48" s="10">
        <f t="shared" si="3"/>
        <v>0.83921685170577787</v>
      </c>
    </row>
    <row r="49" spans="6:16" x14ac:dyDescent="0.25">
      <c r="F49" s="10">
        <v>-214</v>
      </c>
      <c r="G49" s="11">
        <v>43546</v>
      </c>
      <c r="H49" s="10" t="s">
        <v>0</v>
      </c>
      <c r="I49" s="12">
        <v>0.89500000000000002</v>
      </c>
      <c r="J49" s="10">
        <v>35697.86</v>
      </c>
      <c r="K49" s="12">
        <f t="shared" si="0"/>
        <v>-9.9557522123893891E-3</v>
      </c>
      <c r="L49" s="12">
        <f t="shared" si="0"/>
        <v>-5.2870629409600524E-3</v>
      </c>
      <c r="M49" s="10">
        <f t="shared" si="1"/>
        <v>-4.7969206931281613E-3</v>
      </c>
      <c r="N49" s="12">
        <f t="shared" si="2"/>
        <v>-5.1588315192612278E-3</v>
      </c>
      <c r="O49" s="10"/>
      <c r="P49" s="10">
        <f t="shared" si="3"/>
        <v>-0.57165706524766036</v>
      </c>
    </row>
    <row r="50" spans="6:16" x14ac:dyDescent="0.25">
      <c r="F50" s="10">
        <v>-213</v>
      </c>
      <c r="G50" s="11">
        <v>43549</v>
      </c>
      <c r="H50" s="10" t="s">
        <v>0</v>
      </c>
      <c r="I50" s="12">
        <v>0.89200000000000002</v>
      </c>
      <c r="J50" s="10">
        <v>35271</v>
      </c>
      <c r="K50" s="12">
        <f t="shared" si="0"/>
        <v>-3.3519553072625728E-3</v>
      </c>
      <c r="L50" s="12">
        <f t="shared" si="0"/>
        <v>-1.1957579529977443E-2</v>
      </c>
      <c r="M50" s="10">
        <f t="shared" si="1"/>
        <v>-1.1153373976235876E-2</v>
      </c>
      <c r="N50" s="12">
        <f t="shared" si="2"/>
        <v>7.801418668973303E-3</v>
      </c>
      <c r="O50" s="10"/>
      <c r="P50" s="10">
        <f t="shared" si="3"/>
        <v>0.86448570464504038</v>
      </c>
    </row>
    <row r="51" spans="6:16" x14ac:dyDescent="0.25">
      <c r="F51" s="10">
        <v>-212</v>
      </c>
      <c r="G51" s="11">
        <v>43550</v>
      </c>
      <c r="H51" s="10" t="s">
        <v>0</v>
      </c>
      <c r="I51" s="12">
        <v>0.90200000000000002</v>
      </c>
      <c r="J51" s="10">
        <v>35453.550000000003</v>
      </c>
      <c r="K51" s="12">
        <f t="shared" si="0"/>
        <v>1.1210762331838575E-2</v>
      </c>
      <c r="L51" s="12">
        <f t="shared" si="0"/>
        <v>5.1756400442290523E-3</v>
      </c>
      <c r="M51" s="10">
        <f t="shared" si="1"/>
        <v>5.173174104309842E-3</v>
      </c>
      <c r="N51" s="12">
        <f t="shared" si="2"/>
        <v>6.0375882275287328E-3</v>
      </c>
      <c r="O51" s="10"/>
      <c r="P51" s="10">
        <f t="shared" si="3"/>
        <v>0.66903327903547472</v>
      </c>
    </row>
    <row r="52" spans="6:16" x14ac:dyDescent="0.25">
      <c r="F52" s="10">
        <v>-211</v>
      </c>
      <c r="G52" s="11">
        <v>43551</v>
      </c>
      <c r="H52" s="10" t="s">
        <v>0</v>
      </c>
      <c r="I52" s="12">
        <v>0.90700000000000003</v>
      </c>
      <c r="J52" s="10">
        <v>35756.769999999997</v>
      </c>
      <c r="K52" s="12">
        <f t="shared" si="0"/>
        <v>5.5432372505543285E-3</v>
      </c>
      <c r="L52" s="12">
        <f t="shared" si="0"/>
        <v>8.5525991050259802E-3</v>
      </c>
      <c r="M52" s="10">
        <f t="shared" si="1"/>
        <v>8.3911381438963144E-3</v>
      </c>
      <c r="N52" s="12">
        <f t="shared" si="2"/>
        <v>-2.8479008933419859E-3</v>
      </c>
      <c r="O52" s="10"/>
      <c r="P52" s="10">
        <f t="shared" si="3"/>
        <v>-0.31557973171358994</v>
      </c>
    </row>
    <row r="53" spans="6:16" x14ac:dyDescent="0.25">
      <c r="F53" s="10">
        <v>-210</v>
      </c>
      <c r="G53" s="11">
        <v>43552</v>
      </c>
      <c r="H53" s="10" t="s">
        <v>0</v>
      </c>
      <c r="I53" s="12">
        <v>0.90900000000000003</v>
      </c>
      <c r="J53" s="10">
        <v>35698.400000000001</v>
      </c>
      <c r="K53" s="12">
        <f t="shared" si="0"/>
        <v>2.2050716648291087E-3</v>
      </c>
      <c r="L53" s="12">
        <f t="shared" si="0"/>
        <v>-1.6324181406764467E-3</v>
      </c>
      <c r="M53" s="10">
        <f t="shared" si="1"/>
        <v>-1.3143449991252353E-3</v>
      </c>
      <c r="N53" s="12">
        <f t="shared" si="2"/>
        <v>3.5194166639543438E-3</v>
      </c>
      <c r="O53" s="10"/>
      <c r="P53" s="10">
        <f t="shared" si="3"/>
        <v>0.3899912982209518</v>
      </c>
    </row>
    <row r="54" spans="6:16" x14ac:dyDescent="0.25">
      <c r="F54" s="10">
        <v>-209</v>
      </c>
      <c r="G54" s="11">
        <v>43553</v>
      </c>
      <c r="H54" s="10" t="s">
        <v>0</v>
      </c>
      <c r="I54" s="12">
        <v>0.91500000000000004</v>
      </c>
      <c r="J54" s="10">
        <v>35768.47</v>
      </c>
      <c r="K54" s="12">
        <f t="shared" si="0"/>
        <v>6.6006600660066059E-3</v>
      </c>
      <c r="L54" s="12">
        <f t="shared" si="0"/>
        <v>1.9628330681487043E-3</v>
      </c>
      <c r="M54" s="10">
        <f t="shared" si="1"/>
        <v>2.1116334906906504E-3</v>
      </c>
      <c r="N54" s="12">
        <f t="shared" si="2"/>
        <v>4.4890265753159556E-3</v>
      </c>
      <c r="O54" s="10"/>
      <c r="P54" s="10">
        <f t="shared" si="3"/>
        <v>0.4974350777463199</v>
      </c>
    </row>
    <row r="55" spans="6:16" x14ac:dyDescent="0.25">
      <c r="F55" s="10">
        <v>-208</v>
      </c>
      <c r="G55" s="11">
        <v>43556</v>
      </c>
      <c r="H55" s="10" t="s">
        <v>0</v>
      </c>
      <c r="I55" s="12">
        <v>0.92600000000000005</v>
      </c>
      <c r="J55" s="10">
        <v>35939.43</v>
      </c>
      <c r="K55" s="12">
        <f t="shared" si="0"/>
        <v>1.2021857923497277E-2</v>
      </c>
      <c r="L55" s="12">
        <f t="shared" si="0"/>
        <v>4.7796285387661014E-3</v>
      </c>
      <c r="M55" s="10">
        <f t="shared" si="1"/>
        <v>4.7958077338861671E-3</v>
      </c>
      <c r="N55" s="12">
        <f t="shared" si="2"/>
        <v>7.2260501896111102E-3</v>
      </c>
      <c r="O55" s="10"/>
      <c r="P55" s="10">
        <f t="shared" si="3"/>
        <v>0.80072834891048017</v>
      </c>
    </row>
    <row r="56" spans="6:16" x14ac:dyDescent="0.25">
      <c r="F56" s="10">
        <v>-207</v>
      </c>
      <c r="G56" s="11">
        <v>43557</v>
      </c>
      <c r="H56" s="10" t="s">
        <v>0</v>
      </c>
      <c r="I56" s="12">
        <v>0.92200000000000004</v>
      </c>
      <c r="J56" s="10">
        <v>35664.69</v>
      </c>
      <c r="K56" s="12">
        <f t="shared" si="0"/>
        <v>-4.3196544276457921E-3</v>
      </c>
      <c r="L56" s="12">
        <f t="shared" si="0"/>
        <v>-7.6445285860125764E-3</v>
      </c>
      <c r="M56" s="10">
        <f t="shared" si="1"/>
        <v>-7.0433914183460362E-3</v>
      </c>
      <c r="N56" s="12">
        <f t="shared" si="2"/>
        <v>2.7237369907002441E-3</v>
      </c>
      <c r="O56" s="10"/>
      <c r="P56" s="10">
        <f t="shared" si="3"/>
        <v>0.30182096251772383</v>
      </c>
    </row>
    <row r="57" spans="6:16" x14ac:dyDescent="0.25">
      <c r="F57" s="10">
        <v>-206</v>
      </c>
      <c r="G57" s="11">
        <v>43558</v>
      </c>
      <c r="H57" s="10" t="s">
        <v>0</v>
      </c>
      <c r="I57" s="12">
        <v>0.92400000000000004</v>
      </c>
      <c r="J57" s="10">
        <v>35945.31</v>
      </c>
      <c r="K57" s="12">
        <f t="shared" si="0"/>
        <v>2.1691973969631254E-3</v>
      </c>
      <c r="L57" s="12">
        <f t="shared" si="0"/>
        <v>7.8682865321413227E-3</v>
      </c>
      <c r="M57" s="10">
        <f t="shared" si="1"/>
        <v>7.7390445852435616E-3</v>
      </c>
      <c r="N57" s="12">
        <f t="shared" si="2"/>
        <v>-5.5698471882804357E-3</v>
      </c>
      <c r="O57" s="10"/>
      <c r="P57" s="10">
        <f t="shared" si="3"/>
        <v>-0.61720226482339136</v>
      </c>
    </row>
    <row r="58" spans="6:16" x14ac:dyDescent="0.25">
      <c r="F58" s="10">
        <v>-205</v>
      </c>
      <c r="G58" s="11">
        <v>43559</v>
      </c>
      <c r="H58" s="10" t="s">
        <v>0</v>
      </c>
      <c r="I58" s="12">
        <v>0.92400000000000004</v>
      </c>
      <c r="J58" s="10">
        <v>35990.449999999997</v>
      </c>
      <c r="K58" s="12">
        <f t="shared" si="0"/>
        <v>0</v>
      </c>
      <c r="L58" s="12">
        <f t="shared" si="0"/>
        <v>1.2557966533046849E-3</v>
      </c>
      <c r="M58" s="10">
        <f t="shared" si="1"/>
        <v>1.4378859809683177E-3</v>
      </c>
      <c r="N58" s="12">
        <f t="shared" si="2"/>
        <v>-1.4378859809683177E-3</v>
      </c>
      <c r="O58" s="10"/>
      <c r="P58" s="10">
        <f t="shared" si="3"/>
        <v>-0.1593340811717017</v>
      </c>
    </row>
    <row r="59" spans="6:16" x14ac:dyDescent="0.25">
      <c r="F59" s="10">
        <v>-204</v>
      </c>
      <c r="G59" s="11">
        <v>43560</v>
      </c>
      <c r="H59" s="10" t="s">
        <v>0</v>
      </c>
      <c r="I59" s="12">
        <v>0.92400000000000004</v>
      </c>
      <c r="J59" s="10">
        <v>36096.050000000003</v>
      </c>
      <c r="K59" s="12">
        <f t="shared" si="0"/>
        <v>0</v>
      </c>
      <c r="L59" s="12">
        <f t="shared" si="0"/>
        <v>2.9341116879618295E-3</v>
      </c>
      <c r="M59" s="10">
        <f t="shared" si="1"/>
        <v>3.0371820729231582E-3</v>
      </c>
      <c r="N59" s="12">
        <f t="shared" si="2"/>
        <v>-3.0371820729231582E-3</v>
      </c>
      <c r="O59" s="10"/>
      <c r="P59" s="10">
        <f t="shared" si="3"/>
        <v>-0.33655423402520712</v>
      </c>
    </row>
    <row r="60" spans="6:16" x14ac:dyDescent="0.25">
      <c r="F60" s="10">
        <v>-203</v>
      </c>
      <c r="G60" s="11">
        <v>43563</v>
      </c>
      <c r="H60" s="10" t="s">
        <v>0</v>
      </c>
      <c r="I60" s="12">
        <v>0.92</v>
      </c>
      <c r="J60" s="10">
        <v>35993.050000000003</v>
      </c>
      <c r="K60" s="12">
        <f t="shared" si="0"/>
        <v>-4.3290043290043325E-3</v>
      </c>
      <c r="L60" s="12">
        <f t="shared" si="0"/>
        <v>-2.8534978203986305E-3</v>
      </c>
      <c r="M60" s="10">
        <f t="shared" si="1"/>
        <v>-2.4779334312243972E-3</v>
      </c>
      <c r="N60" s="12">
        <f t="shared" si="2"/>
        <v>-1.8510708977799353E-3</v>
      </c>
      <c r="O60" s="10"/>
      <c r="P60" s="10">
        <f t="shared" si="3"/>
        <v>-0.2051196580154582</v>
      </c>
    </row>
    <row r="61" spans="6:16" x14ac:dyDescent="0.25">
      <c r="F61" s="10">
        <v>-202</v>
      </c>
      <c r="G61" s="11">
        <v>43564</v>
      </c>
      <c r="H61" s="10" t="s">
        <v>0</v>
      </c>
      <c r="I61" s="12">
        <v>0.93799999999999994</v>
      </c>
      <c r="J61" s="10">
        <v>36142.49</v>
      </c>
      <c r="K61" s="12">
        <f t="shared" si="0"/>
        <v>1.9565217391304245E-2</v>
      </c>
      <c r="L61" s="12">
        <f t="shared" si="0"/>
        <v>4.1519126609163449E-3</v>
      </c>
      <c r="M61" s="10">
        <f t="shared" si="1"/>
        <v>4.1976461673312914E-3</v>
      </c>
      <c r="N61" s="12">
        <f t="shared" si="2"/>
        <v>1.5367571223972955E-2</v>
      </c>
      <c r="O61" s="10"/>
      <c r="P61" s="10">
        <f t="shared" si="3"/>
        <v>1.7029012544954814</v>
      </c>
    </row>
    <row r="62" spans="6:16" x14ac:dyDescent="0.25">
      <c r="F62" s="10">
        <v>-201</v>
      </c>
      <c r="G62" s="11">
        <v>43565</v>
      </c>
      <c r="H62" s="10" t="s">
        <v>0</v>
      </c>
      <c r="I62" s="12">
        <v>0.94599999999999995</v>
      </c>
      <c r="J62" s="10">
        <v>36121.78</v>
      </c>
      <c r="K62" s="12">
        <f t="shared" si="0"/>
        <v>8.5287846481876418E-3</v>
      </c>
      <c r="L62" s="12">
        <f t="shared" si="0"/>
        <v>-5.7300977326130902E-4</v>
      </c>
      <c r="M62" s="10">
        <f t="shared" si="1"/>
        <v>-3.0481602107052224E-4</v>
      </c>
      <c r="N62" s="12">
        <f t="shared" si="2"/>
        <v>8.8336006692581633E-3</v>
      </c>
      <c r="O62" s="10"/>
      <c r="P62" s="10">
        <f t="shared" si="3"/>
        <v>0.97886318157586327</v>
      </c>
    </row>
    <row r="63" spans="6:16" x14ac:dyDescent="0.25">
      <c r="F63" s="10">
        <v>-200</v>
      </c>
      <c r="G63" s="11">
        <v>43566</v>
      </c>
      <c r="H63" s="10" t="s">
        <v>0</v>
      </c>
      <c r="I63" s="12">
        <v>0.95599999999999996</v>
      </c>
      <c r="J63" s="10">
        <v>36346.89</v>
      </c>
      <c r="K63" s="12">
        <f t="shared" si="0"/>
        <v>1.0570824524312907E-2</v>
      </c>
      <c r="L63" s="12">
        <f t="shared" si="0"/>
        <v>6.2319741718154693E-3</v>
      </c>
      <c r="M63" s="10">
        <f t="shared" si="1"/>
        <v>6.1797735848374063E-3</v>
      </c>
      <c r="N63" s="12">
        <f t="shared" si="2"/>
        <v>4.3910509394755005E-3</v>
      </c>
      <c r="O63" s="10"/>
      <c r="P63" s="10">
        <f t="shared" si="3"/>
        <v>0.48657826564822898</v>
      </c>
    </row>
    <row r="64" spans="6:16" x14ac:dyDescent="0.25">
      <c r="F64" s="10">
        <v>-199</v>
      </c>
      <c r="G64" s="11">
        <v>43567</v>
      </c>
      <c r="H64" s="10" t="s">
        <v>0</v>
      </c>
      <c r="I64" s="12">
        <v>0.93200000000000005</v>
      </c>
      <c r="J64" s="10">
        <v>35824.14</v>
      </c>
      <c r="K64" s="12">
        <f t="shared" si="0"/>
        <v>-2.5104602510460157E-2</v>
      </c>
      <c r="L64" s="12">
        <f t="shared" si="0"/>
        <v>-1.4382248384937473E-2</v>
      </c>
      <c r="M64" s="10">
        <f t="shared" si="1"/>
        <v>-1.3463883829241133E-2</v>
      </c>
      <c r="N64" s="12">
        <f t="shared" si="2"/>
        <v>-1.1640718681219023E-2</v>
      </c>
      <c r="O64" s="10"/>
      <c r="P64" s="10">
        <f t="shared" si="3"/>
        <v>-1.2899237073034402</v>
      </c>
    </row>
    <row r="65" spans="6:16" x14ac:dyDescent="0.25">
      <c r="F65" s="10">
        <v>-198</v>
      </c>
      <c r="G65" s="11">
        <v>43570</v>
      </c>
      <c r="H65" s="10" t="s">
        <v>0</v>
      </c>
      <c r="I65" s="12">
        <v>0.94799999999999995</v>
      </c>
      <c r="J65" s="10">
        <v>35884.839999999997</v>
      </c>
      <c r="K65" s="12">
        <f t="shared" si="0"/>
        <v>1.7167381974248823E-2</v>
      </c>
      <c r="L65" s="12">
        <f t="shared" si="0"/>
        <v>1.6943881974556009E-3</v>
      </c>
      <c r="M65" s="10">
        <f t="shared" si="1"/>
        <v>1.8558276236518038E-3</v>
      </c>
      <c r="N65" s="12">
        <f t="shared" si="2"/>
        <v>1.5311554350597018E-2</v>
      </c>
      <c r="O65" s="10"/>
      <c r="P65" s="10">
        <f t="shared" si="3"/>
        <v>1.6966939493491751</v>
      </c>
    </row>
    <row r="66" spans="6:16" x14ac:dyDescent="0.25">
      <c r="F66" s="10">
        <v>-197</v>
      </c>
      <c r="G66" s="11">
        <v>43571</v>
      </c>
      <c r="H66" s="10" t="s">
        <v>0</v>
      </c>
      <c r="I66" s="12">
        <v>0.94199999999999995</v>
      </c>
      <c r="J66" s="10">
        <v>35797.19</v>
      </c>
      <c r="K66" s="12">
        <f t="shared" si="0"/>
        <v>-6.3291139240506389E-3</v>
      </c>
      <c r="L66" s="12">
        <f t="shared" si="0"/>
        <v>-2.4425356222849033E-3</v>
      </c>
      <c r="M66" s="10">
        <f t="shared" si="1"/>
        <v>-2.0863202812422656E-3</v>
      </c>
      <c r="N66" s="12">
        <f t="shared" si="2"/>
        <v>-4.2427936428083733E-3</v>
      </c>
      <c r="O66" s="10"/>
      <c r="P66" s="10">
        <f t="shared" si="3"/>
        <v>-0.47014967502691352</v>
      </c>
    </row>
    <row r="67" spans="6:16" x14ac:dyDescent="0.25">
      <c r="F67" s="10">
        <v>-196</v>
      </c>
      <c r="G67" s="11">
        <v>43572</v>
      </c>
      <c r="H67" s="10" t="s">
        <v>0</v>
      </c>
      <c r="I67" s="12">
        <v>0.95399999999999996</v>
      </c>
      <c r="J67" s="10">
        <v>35966.47</v>
      </c>
      <c r="K67" s="12">
        <f t="shared" si="0"/>
        <v>1.2738853503184726E-2</v>
      </c>
      <c r="L67" s="12">
        <f t="shared" si="0"/>
        <v>4.7288627962138599E-3</v>
      </c>
      <c r="M67" s="10">
        <f t="shared" si="1"/>
        <v>4.7474321595795408E-3</v>
      </c>
      <c r="N67" s="12">
        <f t="shared" si="2"/>
        <v>7.9914213436051845E-3</v>
      </c>
      <c r="O67" s="10"/>
      <c r="P67" s="10">
        <f t="shared" si="3"/>
        <v>0.88554015679447251</v>
      </c>
    </row>
    <row r="68" spans="6:16" x14ac:dyDescent="0.25">
      <c r="F68" s="10">
        <v>-195</v>
      </c>
      <c r="G68" s="11">
        <v>43573</v>
      </c>
      <c r="H68" s="10" t="s">
        <v>0</v>
      </c>
      <c r="I68" s="12">
        <v>0.95399999999999996</v>
      </c>
      <c r="J68" s="10">
        <v>35973.51</v>
      </c>
      <c r="K68" s="12">
        <f t="shared" ref="K68:L131" si="4">(I68-I67)/I67</f>
        <v>0</v>
      </c>
      <c r="L68" s="12">
        <f t="shared" si="4"/>
        <v>1.9573786362689675E-4</v>
      </c>
      <c r="M68" s="10">
        <f t="shared" si="1"/>
        <v>4.2773720403121562E-4</v>
      </c>
      <c r="N68" s="12">
        <f t="shared" si="2"/>
        <v>-4.2773720403121562E-4</v>
      </c>
      <c r="O68" s="10"/>
      <c r="P68" s="10">
        <f t="shared" si="3"/>
        <v>-4.7398135380226733E-2</v>
      </c>
    </row>
    <row r="69" spans="6:16" x14ac:dyDescent="0.25">
      <c r="F69" s="10">
        <v>-194</v>
      </c>
      <c r="G69" s="11">
        <v>43574</v>
      </c>
      <c r="H69" s="10" t="s">
        <v>0</v>
      </c>
      <c r="I69" s="12">
        <v>0.96</v>
      </c>
      <c r="J69" s="10">
        <v>36203.160000000003</v>
      </c>
      <c r="K69" s="12">
        <f t="shared" si="4"/>
        <v>6.2893081761006345E-3</v>
      </c>
      <c r="L69" s="12">
        <f t="shared" si="4"/>
        <v>6.3838641266865939E-3</v>
      </c>
      <c r="M69" s="10">
        <f t="shared" si="1"/>
        <v>6.3245122103137673E-3</v>
      </c>
      <c r="N69" s="12">
        <f t="shared" si="2"/>
        <v>-3.5204034213132812E-5</v>
      </c>
      <c r="O69" s="10"/>
      <c r="P69" s="10">
        <f t="shared" si="3"/>
        <v>-3.9010064213222621E-3</v>
      </c>
    </row>
    <row r="70" spans="6:16" x14ac:dyDescent="0.25">
      <c r="F70" s="10">
        <v>-193</v>
      </c>
      <c r="G70" s="11">
        <v>43577</v>
      </c>
      <c r="H70" s="10" t="s">
        <v>0</v>
      </c>
      <c r="I70" s="12">
        <v>0.96</v>
      </c>
      <c r="J70" s="10">
        <v>36130.19</v>
      </c>
      <c r="K70" s="12">
        <f t="shared" si="4"/>
        <v>0</v>
      </c>
      <c r="L70" s="12">
        <f t="shared" si="4"/>
        <v>-2.0155699115768115E-3</v>
      </c>
      <c r="M70" s="10">
        <f t="shared" si="1"/>
        <v>-1.6794571009492592E-3</v>
      </c>
      <c r="N70" s="12">
        <f t="shared" si="2"/>
        <v>1.6794571009492592E-3</v>
      </c>
      <c r="O70" s="10"/>
      <c r="P70" s="10">
        <f t="shared" si="3"/>
        <v>0.18610290216949843</v>
      </c>
    </row>
    <row r="71" spans="6:16" x14ac:dyDescent="0.25">
      <c r="F71" s="10">
        <v>-192</v>
      </c>
      <c r="G71" s="11">
        <v>43578</v>
      </c>
      <c r="H71" s="10" t="s">
        <v>0</v>
      </c>
      <c r="I71" s="12">
        <v>0.95799999999999996</v>
      </c>
      <c r="J71" s="10">
        <v>36051.33</v>
      </c>
      <c r="K71" s="12">
        <f t="shared" si="4"/>
        <v>-2.0833333333333355E-3</v>
      </c>
      <c r="L71" s="12">
        <f t="shared" si="4"/>
        <v>-2.1826622002264749E-3</v>
      </c>
      <c r="M71" s="10">
        <f t="shared" si="1"/>
        <v>-1.8386822992671594E-3</v>
      </c>
      <c r="N71" s="12">
        <f t="shared" si="2"/>
        <v>-2.4465103406617612E-4</v>
      </c>
      <c r="O71" s="10"/>
      <c r="P71" s="10">
        <f t="shared" si="3"/>
        <v>-2.7110110423630158E-2</v>
      </c>
    </row>
    <row r="72" spans="6:16" x14ac:dyDescent="0.25">
      <c r="F72" s="10">
        <v>-191</v>
      </c>
      <c r="G72" s="11">
        <v>43579</v>
      </c>
      <c r="H72" s="10" t="s">
        <v>0</v>
      </c>
      <c r="I72" s="12">
        <v>0.96199999999999997</v>
      </c>
      <c r="J72" s="10">
        <v>36212.9</v>
      </c>
      <c r="K72" s="12">
        <f t="shared" si="4"/>
        <v>4.1753653444676448E-3</v>
      </c>
      <c r="L72" s="12">
        <f t="shared" si="4"/>
        <v>4.4816654475715511E-3</v>
      </c>
      <c r="M72" s="10">
        <f t="shared" si="1"/>
        <v>4.5118734322479905E-3</v>
      </c>
      <c r="N72" s="12">
        <f t="shared" si="2"/>
        <v>-3.3650808778034561E-4</v>
      </c>
      <c r="O72" s="10"/>
      <c r="P72" s="10">
        <f t="shared" si="3"/>
        <v>-3.7288914199733833E-2</v>
      </c>
    </row>
    <row r="73" spans="6:16" x14ac:dyDescent="0.25">
      <c r="F73" s="10">
        <v>-190</v>
      </c>
      <c r="G73" s="11">
        <v>43580</v>
      </c>
      <c r="H73" s="10" t="s">
        <v>0</v>
      </c>
      <c r="I73" s="12">
        <v>0.97</v>
      </c>
      <c r="J73" s="10">
        <v>36298.910000000003</v>
      </c>
      <c r="K73" s="12">
        <f t="shared" si="4"/>
        <v>8.3160083160083234E-3</v>
      </c>
      <c r="L73" s="12">
        <f t="shared" si="4"/>
        <v>2.3751204681205325E-3</v>
      </c>
      <c r="M73" s="10">
        <f t="shared" si="1"/>
        <v>2.5045094489709544E-3</v>
      </c>
      <c r="N73" s="12">
        <f t="shared" si="2"/>
        <v>5.811498867037369E-3</v>
      </c>
      <c r="O73" s="10"/>
      <c r="P73" s="10">
        <f t="shared" si="3"/>
        <v>0.64398001264760041</v>
      </c>
    </row>
    <row r="74" spans="6:16" x14ac:dyDescent="0.25">
      <c r="F74" s="10">
        <v>-189</v>
      </c>
      <c r="G74" s="11">
        <v>43585</v>
      </c>
      <c r="H74" s="10" t="s">
        <v>0</v>
      </c>
      <c r="I74" s="12">
        <v>0.97799999999999998</v>
      </c>
      <c r="J74" s="10">
        <v>36312.720000000001</v>
      </c>
      <c r="K74" s="12">
        <f t="shared" si="4"/>
        <v>8.2474226804123783E-3</v>
      </c>
      <c r="L74" s="12">
        <f t="shared" si="4"/>
        <v>3.804521953964367E-4</v>
      </c>
      <c r="M74" s="10">
        <f t="shared" si="1"/>
        <v>6.0375475903537705E-4</v>
      </c>
      <c r="N74" s="12">
        <f t="shared" si="2"/>
        <v>7.6436679213770014E-3</v>
      </c>
      <c r="O74" s="10"/>
      <c r="P74" s="10">
        <f t="shared" si="3"/>
        <v>0.84700513194658555</v>
      </c>
    </row>
    <row r="75" spans="6:16" x14ac:dyDescent="0.25">
      <c r="F75" s="10">
        <v>-188</v>
      </c>
      <c r="G75" s="11">
        <v>43587</v>
      </c>
      <c r="H75" s="10" t="s">
        <v>0</v>
      </c>
      <c r="I75" s="12">
        <v>0.97799999999999998</v>
      </c>
      <c r="J75" s="10">
        <v>36455.26</v>
      </c>
      <c r="K75" s="12">
        <f t="shared" si="4"/>
        <v>0</v>
      </c>
      <c r="L75" s="12">
        <f t="shared" si="4"/>
        <v>3.9253462698470637E-3</v>
      </c>
      <c r="M75" s="10">
        <f t="shared" si="1"/>
        <v>3.9817470445069319E-3</v>
      </c>
      <c r="N75" s="12">
        <f t="shared" si="2"/>
        <v>-3.9817470445069319E-3</v>
      </c>
      <c r="O75" s="10"/>
      <c r="P75" s="10">
        <f t="shared" si="3"/>
        <v>-0.44122275005936634</v>
      </c>
    </row>
    <row r="76" spans="6:16" x14ac:dyDescent="0.25">
      <c r="F76" s="10">
        <v>-187</v>
      </c>
      <c r="G76" s="11">
        <v>43588</v>
      </c>
      <c r="H76" s="10" t="s">
        <v>0</v>
      </c>
      <c r="I76" s="12">
        <v>0.97399999999999998</v>
      </c>
      <c r="J76" s="10">
        <v>36420.43</v>
      </c>
      <c r="K76" s="12">
        <f t="shared" si="4"/>
        <v>-4.0899795501022533E-3</v>
      </c>
      <c r="L76" s="12">
        <f t="shared" si="4"/>
        <v>-9.5541768183800486E-4</v>
      </c>
      <c r="M76" s="10">
        <f t="shared" si="1"/>
        <v>-6.6921928332472195E-4</v>
      </c>
      <c r="N76" s="12">
        <f t="shared" si="2"/>
        <v>-3.4207602667775316E-3</v>
      </c>
      <c r="O76" s="10"/>
      <c r="P76" s="10">
        <f t="shared" si="3"/>
        <v>-0.37905905004276735</v>
      </c>
    </row>
    <row r="77" spans="6:16" x14ac:dyDescent="0.25">
      <c r="F77" s="10">
        <v>-186</v>
      </c>
      <c r="G77" s="11">
        <v>43591</v>
      </c>
      <c r="H77" s="10" t="s">
        <v>0</v>
      </c>
      <c r="I77" s="12">
        <v>0.95399999999999996</v>
      </c>
      <c r="J77" s="10">
        <v>35890.89</v>
      </c>
      <c r="K77" s="12">
        <f t="shared" si="4"/>
        <v>-2.053388090349078E-2</v>
      </c>
      <c r="L77" s="12">
        <f t="shared" si="4"/>
        <v>-1.4539641624220277E-2</v>
      </c>
      <c r="M77" s="10">
        <f t="shared" si="1"/>
        <v>-1.3613866631806281E-2</v>
      </c>
      <c r="N77" s="12">
        <f t="shared" si="2"/>
        <v>-6.9200142716844982E-3</v>
      </c>
      <c r="O77" s="10"/>
      <c r="P77" s="10">
        <f t="shared" si="3"/>
        <v>-0.76681609687257013</v>
      </c>
    </row>
    <row r="78" spans="6:16" x14ac:dyDescent="0.25">
      <c r="F78" s="10">
        <v>-185</v>
      </c>
      <c r="G78" s="11">
        <v>43592</v>
      </c>
      <c r="H78" s="10" t="s">
        <v>0</v>
      </c>
      <c r="I78" s="12">
        <v>0.96</v>
      </c>
      <c r="J78" s="10">
        <v>36034.370000000003</v>
      </c>
      <c r="K78" s="12">
        <f t="shared" si="4"/>
        <v>6.2893081761006345E-3</v>
      </c>
      <c r="L78" s="12">
        <f t="shared" si="4"/>
        <v>3.9976718326016217E-3</v>
      </c>
      <c r="M78" s="10">
        <f t="shared" ref="M78:M141" si="5">$G$4+$G$5*L78</f>
        <v>4.0506673529551182E-3</v>
      </c>
      <c r="N78" s="12">
        <f t="shared" ref="N78:N141" si="6">K78-M78</f>
        <v>2.2386408231455162E-3</v>
      </c>
      <c r="O78" s="10"/>
      <c r="P78" s="10">
        <f t="shared" ref="P78:P141" si="7">N78/$G$7</f>
        <v>0.24806680317527355</v>
      </c>
    </row>
    <row r="79" spans="6:16" x14ac:dyDescent="0.25">
      <c r="F79" s="10">
        <v>-184</v>
      </c>
      <c r="G79" s="11">
        <v>43593</v>
      </c>
      <c r="H79" s="10" t="s">
        <v>0</v>
      </c>
      <c r="I79" s="12">
        <v>0.95</v>
      </c>
      <c r="J79" s="10">
        <v>35674.120000000003</v>
      </c>
      <c r="K79" s="12">
        <f t="shared" si="4"/>
        <v>-1.0416666666666676E-2</v>
      </c>
      <c r="L79" s="12">
        <f t="shared" si="4"/>
        <v>-9.9973997047818498E-3</v>
      </c>
      <c r="M79" s="10">
        <f t="shared" si="5"/>
        <v>-9.2854839381749047E-3</v>
      </c>
      <c r="N79" s="12">
        <f t="shared" si="6"/>
        <v>-1.1311827284917718E-3</v>
      </c>
      <c r="O79" s="10"/>
      <c r="P79" s="10">
        <f t="shared" si="7"/>
        <v>-0.1253478808939763</v>
      </c>
    </row>
    <row r="80" spans="6:16" x14ac:dyDescent="0.25">
      <c r="F80" s="10">
        <v>-183</v>
      </c>
      <c r="G80" s="11">
        <v>43594</v>
      </c>
      <c r="H80" s="10" t="s">
        <v>0</v>
      </c>
      <c r="I80" s="12">
        <v>0.96199999999999997</v>
      </c>
      <c r="J80" s="10">
        <v>35925.519999999997</v>
      </c>
      <c r="K80" s="12">
        <f t="shared" si="4"/>
        <v>1.2631578947368433E-2</v>
      </c>
      <c r="L80" s="12">
        <f t="shared" si="4"/>
        <v>7.0471254791987627E-3</v>
      </c>
      <c r="M80" s="10">
        <f t="shared" si="5"/>
        <v>6.956545688601763E-3</v>
      </c>
      <c r="N80" s="12">
        <f t="shared" si="6"/>
        <v>5.6750332587666699E-3</v>
      </c>
      <c r="O80" s="10"/>
      <c r="P80" s="10">
        <f t="shared" si="7"/>
        <v>0.62885807489095968</v>
      </c>
    </row>
    <row r="81" spans="6:16" x14ac:dyDescent="0.25">
      <c r="F81" s="10">
        <v>-182</v>
      </c>
      <c r="G81" s="11">
        <v>43595</v>
      </c>
      <c r="H81" s="10" t="s">
        <v>0</v>
      </c>
      <c r="I81" s="12">
        <v>0.97</v>
      </c>
      <c r="J81" s="10">
        <v>36096.49</v>
      </c>
      <c r="K81" s="12">
        <f t="shared" si="4"/>
        <v>8.3160083160083234E-3</v>
      </c>
      <c r="L81" s="12">
        <f t="shared" si="4"/>
        <v>4.7590125348220755E-3</v>
      </c>
      <c r="M81" s="10">
        <f t="shared" si="5"/>
        <v>4.7761623789566374E-3</v>
      </c>
      <c r="N81" s="12">
        <f t="shared" si="6"/>
        <v>3.539845937051686E-3</v>
      </c>
      <c r="O81" s="10"/>
      <c r="P81" s="10">
        <f t="shared" si="7"/>
        <v>0.39225509347388188</v>
      </c>
    </row>
    <row r="82" spans="6:16" x14ac:dyDescent="0.25">
      <c r="F82" s="10">
        <v>-181</v>
      </c>
      <c r="G82" s="11">
        <v>43598</v>
      </c>
      <c r="H82" s="10" t="s">
        <v>0</v>
      </c>
      <c r="I82" s="12">
        <v>0.96</v>
      </c>
      <c r="J82" s="10">
        <v>35847.83</v>
      </c>
      <c r="K82" s="12">
        <f t="shared" si="4"/>
        <v>-1.0309278350515474E-2</v>
      </c>
      <c r="L82" s="12">
        <f t="shared" si="4"/>
        <v>-6.888758436069441E-3</v>
      </c>
      <c r="M82" s="10">
        <f t="shared" si="5"/>
        <v>-6.323204670172681E-3</v>
      </c>
      <c r="N82" s="12">
        <f t="shared" si="6"/>
        <v>-3.9860736803427931E-3</v>
      </c>
      <c r="O82" s="10"/>
      <c r="P82" s="10">
        <f t="shared" si="7"/>
        <v>-0.44170219040067021</v>
      </c>
    </row>
    <row r="83" spans="6:16" x14ac:dyDescent="0.25">
      <c r="F83" s="10">
        <v>-180</v>
      </c>
      <c r="G83" s="11">
        <v>43599</v>
      </c>
      <c r="H83" s="10" t="s">
        <v>0</v>
      </c>
      <c r="I83" s="12">
        <v>0.95</v>
      </c>
      <c r="J83" s="10">
        <v>35597.919999999998</v>
      </c>
      <c r="K83" s="12">
        <f t="shared" si="4"/>
        <v>-1.0416666666666676E-2</v>
      </c>
      <c r="L83" s="12">
        <f t="shared" si="4"/>
        <v>-6.9714122165833604E-3</v>
      </c>
      <c r="M83" s="10">
        <f t="shared" si="5"/>
        <v>-6.401966920067087E-3</v>
      </c>
      <c r="N83" s="12">
        <f t="shared" si="6"/>
        <v>-4.0146997465995895E-3</v>
      </c>
      <c r="O83" s="10"/>
      <c r="P83" s="10">
        <f t="shared" si="7"/>
        <v>-0.44487428333777174</v>
      </c>
    </row>
    <row r="84" spans="6:16" x14ac:dyDescent="0.25">
      <c r="F84" s="10">
        <v>-179</v>
      </c>
      <c r="G84" s="11">
        <v>43600</v>
      </c>
      <c r="H84" s="10" t="s">
        <v>0</v>
      </c>
      <c r="I84" s="12">
        <v>0.96</v>
      </c>
      <c r="J84" s="10">
        <v>35827.910000000003</v>
      </c>
      <c r="K84" s="12">
        <f t="shared" si="4"/>
        <v>1.0526315789473694E-2</v>
      </c>
      <c r="L84" s="12">
        <f t="shared" si="4"/>
        <v>6.4607707416614582E-3</v>
      </c>
      <c r="M84" s="10">
        <f t="shared" si="5"/>
        <v>6.3977978844779754E-3</v>
      </c>
      <c r="N84" s="12">
        <f t="shared" si="6"/>
        <v>4.1285179049957189E-3</v>
      </c>
      <c r="O84" s="10"/>
      <c r="P84" s="10">
        <f t="shared" si="7"/>
        <v>0.45748662668678314</v>
      </c>
    </row>
    <row r="85" spans="6:16" x14ac:dyDescent="0.25">
      <c r="F85" s="10">
        <v>-178</v>
      </c>
      <c r="G85" s="11">
        <v>43601</v>
      </c>
      <c r="H85" s="10" t="s">
        <v>0</v>
      </c>
      <c r="I85" s="12">
        <v>0.97199999999999998</v>
      </c>
      <c r="J85" s="10">
        <v>35846.36</v>
      </c>
      <c r="K85" s="12">
        <f t="shared" si="4"/>
        <v>1.2500000000000011E-2</v>
      </c>
      <c r="L85" s="12">
        <f t="shared" si="4"/>
        <v>5.1496165977856618E-4</v>
      </c>
      <c r="M85" s="10">
        <f t="shared" si="5"/>
        <v>7.3193120760137848E-4</v>
      </c>
      <c r="N85" s="12">
        <f t="shared" si="6"/>
        <v>1.1768068792398632E-2</v>
      </c>
      <c r="O85" s="10"/>
      <c r="P85" s="10">
        <f t="shared" si="7"/>
        <v>1.304035544556525</v>
      </c>
    </row>
    <row r="86" spans="6:16" x14ac:dyDescent="0.25">
      <c r="F86" s="10">
        <v>-177</v>
      </c>
      <c r="G86" s="11">
        <v>43602</v>
      </c>
      <c r="H86" s="10" t="s">
        <v>0</v>
      </c>
      <c r="I86" s="12">
        <v>0.97799999999999998</v>
      </c>
      <c r="J86" s="10">
        <v>35985.58</v>
      </c>
      <c r="K86" s="12">
        <f t="shared" si="4"/>
        <v>6.1728395061728452E-3</v>
      </c>
      <c r="L86" s="12">
        <f t="shared" si="4"/>
        <v>3.8837974064870511E-3</v>
      </c>
      <c r="M86" s="10">
        <f t="shared" si="5"/>
        <v>3.9421543974623267E-3</v>
      </c>
      <c r="N86" s="12">
        <f t="shared" si="6"/>
        <v>2.2306851087105185E-3</v>
      </c>
      <c r="O86" s="10"/>
      <c r="P86" s="10">
        <f t="shared" si="7"/>
        <v>0.247185219749089</v>
      </c>
    </row>
    <row r="87" spans="6:16" x14ac:dyDescent="0.25">
      <c r="F87" s="10">
        <v>-176</v>
      </c>
      <c r="G87" s="11">
        <v>43605</v>
      </c>
      <c r="H87" s="10" t="s">
        <v>0</v>
      </c>
      <c r="I87" s="12">
        <v>0.97399999999999998</v>
      </c>
      <c r="J87" s="10">
        <v>35842.89</v>
      </c>
      <c r="K87" s="12">
        <f t="shared" si="4"/>
        <v>-4.0899795501022533E-3</v>
      </c>
      <c r="L87" s="12">
        <f t="shared" si="4"/>
        <v>-3.9651993937572308E-3</v>
      </c>
      <c r="M87" s="10">
        <f t="shared" si="5"/>
        <v>-3.5372935304775529E-3</v>
      </c>
      <c r="N87" s="12">
        <f t="shared" si="6"/>
        <v>-5.5268601962470045E-4</v>
      </c>
      <c r="O87" s="10"/>
      <c r="P87" s="10">
        <f t="shared" si="7"/>
        <v>-6.1243881836891688E-2</v>
      </c>
    </row>
    <row r="88" spans="6:16" x14ac:dyDescent="0.25">
      <c r="F88" s="10">
        <v>-175</v>
      </c>
      <c r="G88" s="11">
        <v>43606</v>
      </c>
      <c r="H88" s="10" t="s">
        <v>0</v>
      </c>
      <c r="I88" s="12">
        <v>0.95799999999999996</v>
      </c>
      <c r="J88" s="10">
        <v>35693.269999999997</v>
      </c>
      <c r="K88" s="12">
        <f t="shared" si="4"/>
        <v>-1.6427104722792622E-2</v>
      </c>
      <c r="L88" s="12">
        <f t="shared" si="4"/>
        <v>-4.1743285767415136E-3</v>
      </c>
      <c r="M88" s="10">
        <f t="shared" si="5"/>
        <v>-3.7365764291907837E-3</v>
      </c>
      <c r="N88" s="12">
        <f t="shared" si="6"/>
        <v>-1.2690528293601839E-2</v>
      </c>
      <c r="O88" s="10"/>
      <c r="P88" s="10">
        <f t="shared" si="7"/>
        <v>-1.406254523660375</v>
      </c>
    </row>
    <row r="89" spans="6:16" x14ac:dyDescent="0.25">
      <c r="F89" s="10">
        <v>-174</v>
      </c>
      <c r="G89" s="11">
        <v>43607</v>
      </c>
      <c r="H89" s="10" t="s">
        <v>0</v>
      </c>
      <c r="I89" s="12">
        <v>0.97</v>
      </c>
      <c r="J89" s="10">
        <v>35867.660000000003</v>
      </c>
      <c r="K89" s="12">
        <f t="shared" si="4"/>
        <v>1.2526096033402934E-2</v>
      </c>
      <c r="L89" s="12">
        <f t="shared" si="4"/>
        <v>4.8857949972083451E-3</v>
      </c>
      <c r="M89" s="10">
        <f t="shared" si="5"/>
        <v>4.8969756306023234E-3</v>
      </c>
      <c r="N89" s="12">
        <f t="shared" si="6"/>
        <v>7.6291204028006102E-3</v>
      </c>
      <c r="O89" s="10"/>
      <c r="P89" s="10">
        <f t="shared" si="7"/>
        <v>0.84539310182988847</v>
      </c>
    </row>
    <row r="90" spans="6:16" x14ac:dyDescent="0.25">
      <c r="F90" s="10">
        <v>-173</v>
      </c>
      <c r="G90" s="11">
        <v>43608</v>
      </c>
      <c r="H90" s="10" t="s">
        <v>0</v>
      </c>
      <c r="I90" s="12">
        <v>0.96799999999999997</v>
      </c>
      <c r="J90" s="10">
        <v>35727.53</v>
      </c>
      <c r="K90" s="12">
        <f t="shared" si="4"/>
        <v>-2.0618556701030946E-3</v>
      </c>
      <c r="L90" s="12">
        <f t="shared" si="4"/>
        <v>-3.9068620590248888E-3</v>
      </c>
      <c r="M90" s="10">
        <f t="shared" si="5"/>
        <v>-3.4817028520138073E-3</v>
      </c>
      <c r="N90" s="12">
        <f t="shared" si="6"/>
        <v>1.4198471819107127E-3</v>
      </c>
      <c r="O90" s="10"/>
      <c r="P90" s="10">
        <f t="shared" si="7"/>
        <v>0.15733517756506882</v>
      </c>
    </row>
    <row r="91" spans="6:16" x14ac:dyDescent="0.25">
      <c r="F91" s="10">
        <v>-172</v>
      </c>
      <c r="G91" s="11">
        <v>43609</v>
      </c>
      <c r="H91" s="10" t="s">
        <v>0</v>
      </c>
      <c r="I91" s="12">
        <v>0.96399999999999997</v>
      </c>
      <c r="J91" s="10">
        <v>35662.25</v>
      </c>
      <c r="K91" s="12">
        <f t="shared" si="4"/>
        <v>-4.1322314049586813E-3</v>
      </c>
      <c r="L91" s="12">
        <f t="shared" si="4"/>
        <v>-1.8271624150899555E-3</v>
      </c>
      <c r="M91" s="10">
        <f t="shared" si="5"/>
        <v>-1.4999202639405988E-3</v>
      </c>
      <c r="N91" s="12">
        <f t="shared" si="6"/>
        <v>-2.6323111410180827E-3</v>
      </c>
      <c r="O91" s="10"/>
      <c r="P91" s="10">
        <f t="shared" si="7"/>
        <v>-0.29168994104087542</v>
      </c>
    </row>
    <row r="92" spans="6:16" x14ac:dyDescent="0.25">
      <c r="F92" s="10">
        <v>-171</v>
      </c>
      <c r="G92" s="11">
        <v>43612</v>
      </c>
      <c r="H92" s="10" t="s">
        <v>0</v>
      </c>
      <c r="I92" s="12">
        <v>0.96599999999999997</v>
      </c>
      <c r="J92" s="10">
        <v>35371.760000000002</v>
      </c>
      <c r="K92" s="12">
        <f t="shared" si="4"/>
        <v>2.0746887966804997E-3</v>
      </c>
      <c r="L92" s="12">
        <f t="shared" si="4"/>
        <v>-8.1455881218935426E-3</v>
      </c>
      <c r="M92" s="10">
        <f t="shared" si="5"/>
        <v>-7.520859915632565E-3</v>
      </c>
      <c r="N92" s="12">
        <f t="shared" si="6"/>
        <v>9.5955487123130651E-3</v>
      </c>
      <c r="O92" s="10"/>
      <c r="P92" s="10">
        <f t="shared" si="7"/>
        <v>1.0632956699286404</v>
      </c>
    </row>
    <row r="93" spans="6:16" x14ac:dyDescent="0.25">
      <c r="F93" s="10">
        <v>-170</v>
      </c>
      <c r="G93" s="11">
        <v>43613</v>
      </c>
      <c r="H93" s="10" t="s">
        <v>0</v>
      </c>
      <c r="I93" s="12">
        <v>0.98599999999999999</v>
      </c>
      <c r="J93" s="10">
        <v>35901.019999999997</v>
      </c>
      <c r="K93" s="12">
        <f t="shared" si="4"/>
        <v>2.0703933747412029E-2</v>
      </c>
      <c r="L93" s="12">
        <f t="shared" si="4"/>
        <v>1.496278387052255E-2</v>
      </c>
      <c r="M93" s="10">
        <f t="shared" si="5"/>
        <v>1.449951662616464E-2</v>
      </c>
      <c r="N93" s="12">
        <f t="shared" si="6"/>
        <v>6.2044171212473891E-3</v>
      </c>
      <c r="O93" s="10"/>
      <c r="P93" s="10">
        <f t="shared" si="7"/>
        <v>0.6875198133263597</v>
      </c>
    </row>
    <row r="94" spans="6:16" x14ac:dyDescent="0.25">
      <c r="F94" s="10">
        <v>-169</v>
      </c>
      <c r="G94" s="11">
        <v>43614</v>
      </c>
      <c r="H94" s="10" t="s">
        <v>0</v>
      </c>
      <c r="I94" s="12">
        <v>0.99199999999999999</v>
      </c>
      <c r="J94" s="10">
        <v>36068.019999999997</v>
      </c>
      <c r="K94" s="12">
        <f t="shared" si="4"/>
        <v>6.0851926977687678E-3</v>
      </c>
      <c r="L94" s="12">
        <f t="shared" si="4"/>
        <v>4.6516784202788675E-3</v>
      </c>
      <c r="M94" s="10">
        <f t="shared" si="5"/>
        <v>4.6738818020818354E-3</v>
      </c>
      <c r="N94" s="12">
        <f t="shared" si="6"/>
        <v>1.4113108956869324E-3</v>
      </c>
      <c r="O94" s="10"/>
      <c r="P94" s="10">
        <f t="shared" si="7"/>
        <v>0.15638926019742833</v>
      </c>
    </row>
    <row r="95" spans="6:16" x14ac:dyDescent="0.25">
      <c r="F95" s="10">
        <v>-168</v>
      </c>
      <c r="G95" s="11">
        <v>43615</v>
      </c>
      <c r="H95" s="10" t="s">
        <v>0</v>
      </c>
      <c r="I95" s="12">
        <v>1.0149999999999999</v>
      </c>
      <c r="J95" s="10">
        <v>37393.58</v>
      </c>
      <c r="K95" s="12">
        <f t="shared" si="4"/>
        <v>2.3185483870967652E-2</v>
      </c>
      <c r="L95" s="12">
        <f t="shared" si="4"/>
        <v>3.6751670870760443E-2</v>
      </c>
      <c r="M95" s="10">
        <f t="shared" si="5"/>
        <v>3.5262532572479389E-2</v>
      </c>
      <c r="N95" s="12">
        <f t="shared" si="6"/>
        <v>-1.2077048701511738E-2</v>
      </c>
      <c r="O95" s="10"/>
      <c r="P95" s="10">
        <f t="shared" si="7"/>
        <v>-1.3382740242208853</v>
      </c>
    </row>
    <row r="96" spans="6:16" x14ac:dyDescent="0.25">
      <c r="F96" s="10">
        <v>-167</v>
      </c>
      <c r="G96" s="11">
        <v>43616</v>
      </c>
      <c r="H96" s="10" t="s">
        <v>0</v>
      </c>
      <c r="I96" s="12">
        <v>1.0349999999999999</v>
      </c>
      <c r="J96" s="10">
        <v>38155.07</v>
      </c>
      <c r="K96" s="12">
        <f t="shared" si="4"/>
        <v>1.9704433497536967E-2</v>
      </c>
      <c r="L96" s="12">
        <f t="shared" si="4"/>
        <v>2.0364190858430723E-2</v>
      </c>
      <c r="M96" s="10">
        <f t="shared" si="5"/>
        <v>1.9646612915261413E-2</v>
      </c>
      <c r="N96" s="12">
        <f t="shared" si="6"/>
        <v>5.7820582275554255E-5</v>
      </c>
      <c r="O96" s="10"/>
      <c r="P96" s="10">
        <f t="shared" si="7"/>
        <v>6.4071765575487672E-3</v>
      </c>
    </row>
    <row r="97" spans="6:16" x14ac:dyDescent="0.25">
      <c r="F97" s="10">
        <v>-166</v>
      </c>
      <c r="G97" s="11">
        <v>43619</v>
      </c>
      <c r="H97" s="10" t="s">
        <v>0</v>
      </c>
      <c r="I97" s="12">
        <v>1.075</v>
      </c>
      <c r="J97" s="10">
        <v>38796.28</v>
      </c>
      <c r="K97" s="12">
        <f t="shared" si="4"/>
        <v>3.8647342995169122E-2</v>
      </c>
      <c r="L97" s="12">
        <f t="shared" si="4"/>
        <v>1.6805368198774085E-2</v>
      </c>
      <c r="M97" s="10">
        <f t="shared" si="5"/>
        <v>1.6255347834500274E-2</v>
      </c>
      <c r="N97" s="12">
        <f t="shared" si="6"/>
        <v>2.2391995160668848E-2</v>
      </c>
      <c r="O97" s="10"/>
      <c r="P97" s="10">
        <f t="shared" si="7"/>
        <v>2.4812871268997889</v>
      </c>
    </row>
    <row r="98" spans="6:16" x14ac:dyDescent="0.25">
      <c r="F98" s="10">
        <v>-165</v>
      </c>
      <c r="G98" s="11">
        <v>43620</v>
      </c>
      <c r="H98" s="10" t="s">
        <v>0</v>
      </c>
      <c r="I98" s="12">
        <v>1.06</v>
      </c>
      <c r="J98" s="10">
        <v>38439.46</v>
      </c>
      <c r="K98" s="12">
        <f t="shared" si="4"/>
        <v>-1.3953488372092933E-2</v>
      </c>
      <c r="L98" s="12">
        <f t="shared" si="4"/>
        <v>-9.1972735530313661E-3</v>
      </c>
      <c r="M98" s="10">
        <f t="shared" si="5"/>
        <v>-8.5230295710621018E-3</v>
      </c>
      <c r="N98" s="12">
        <f t="shared" si="6"/>
        <v>-5.4304588010308311E-3</v>
      </c>
      <c r="O98" s="10"/>
      <c r="P98" s="10">
        <f t="shared" si="7"/>
        <v>-0.60175644999357802</v>
      </c>
    </row>
    <row r="99" spans="6:16" x14ac:dyDescent="0.25">
      <c r="F99" s="10">
        <v>-164</v>
      </c>
      <c r="G99" s="11">
        <v>43621</v>
      </c>
      <c r="H99" s="10" t="s">
        <v>0</v>
      </c>
      <c r="I99" s="12">
        <v>1.0900000000000001</v>
      </c>
      <c r="J99" s="10">
        <v>38893.67</v>
      </c>
      <c r="K99" s="12">
        <f t="shared" si="4"/>
        <v>2.8301886792452855E-2</v>
      </c>
      <c r="L99" s="12">
        <f t="shared" si="4"/>
        <v>1.1816242996129475E-2</v>
      </c>
      <c r="M99" s="10">
        <f t="shared" si="5"/>
        <v>1.1501122153328954E-2</v>
      </c>
      <c r="N99" s="12">
        <f t="shared" si="6"/>
        <v>1.6800764639123902E-2</v>
      </c>
      <c r="O99" s="10"/>
      <c r="P99" s="10">
        <f t="shared" si="7"/>
        <v>1.8617153461320288</v>
      </c>
    </row>
    <row r="100" spans="6:16" x14ac:dyDescent="0.25">
      <c r="F100" s="10">
        <v>-163</v>
      </c>
      <c r="G100" s="11">
        <v>43622</v>
      </c>
      <c r="H100" s="10" t="s">
        <v>0</v>
      </c>
      <c r="I100" s="12">
        <v>1.1000000000000001</v>
      </c>
      <c r="J100" s="10">
        <v>38873.61</v>
      </c>
      <c r="K100" s="12">
        <f t="shared" si="4"/>
        <v>9.174311926605512E-3</v>
      </c>
      <c r="L100" s="12">
        <f t="shared" si="4"/>
        <v>-5.1576516178590689E-4</v>
      </c>
      <c r="M100" s="10">
        <f t="shared" si="5"/>
        <v>-2.5026661793251946E-4</v>
      </c>
      <c r="N100" s="12">
        <f t="shared" si="6"/>
        <v>9.4245785445380321E-3</v>
      </c>
      <c r="O100" s="10"/>
      <c r="P100" s="10">
        <f t="shared" si="7"/>
        <v>1.0443502354847622</v>
      </c>
    </row>
    <row r="101" spans="6:16" x14ac:dyDescent="0.25">
      <c r="F101" s="10">
        <v>-162</v>
      </c>
      <c r="G101" s="11">
        <v>43623</v>
      </c>
      <c r="H101" s="10" t="s">
        <v>0</v>
      </c>
      <c r="I101" s="12">
        <v>1.03</v>
      </c>
      <c r="J101" s="10">
        <v>37835.230000000003</v>
      </c>
      <c r="K101" s="12">
        <f t="shared" si="4"/>
        <v>-6.3636363636363685E-2</v>
      </c>
      <c r="L101" s="12">
        <f t="shared" si="4"/>
        <v>-2.671169464322962E-2</v>
      </c>
      <c r="M101" s="10">
        <f t="shared" si="5"/>
        <v>-2.5212831321022408E-2</v>
      </c>
      <c r="N101" s="12">
        <f t="shared" si="6"/>
        <v>-3.8423532315341277E-2</v>
      </c>
      <c r="O101" s="10"/>
      <c r="P101" s="10">
        <f t="shared" si="7"/>
        <v>-4.2577633399786139</v>
      </c>
    </row>
    <row r="102" spans="6:16" x14ac:dyDescent="0.25">
      <c r="F102" s="10">
        <v>-161</v>
      </c>
      <c r="G102" s="11">
        <v>43626</v>
      </c>
      <c r="H102" s="10" t="s">
        <v>0</v>
      </c>
      <c r="I102" s="12">
        <v>1.0149999999999999</v>
      </c>
      <c r="J102" s="10">
        <v>37925.64</v>
      </c>
      <c r="K102" s="12">
        <f t="shared" si="4"/>
        <v>-1.4563106796116625E-2</v>
      </c>
      <c r="L102" s="12">
        <f t="shared" si="4"/>
        <v>2.3895718355616234E-3</v>
      </c>
      <c r="M102" s="10">
        <f t="shared" si="5"/>
        <v>2.5182804127022434E-3</v>
      </c>
      <c r="N102" s="12">
        <f t="shared" si="6"/>
        <v>-1.7081387208818868E-2</v>
      </c>
      <c r="O102" s="10"/>
      <c r="P102" s="10">
        <f t="shared" si="7"/>
        <v>-1.8928115108420278</v>
      </c>
    </row>
    <row r="103" spans="6:16" x14ac:dyDescent="0.25">
      <c r="F103" s="10">
        <v>-160</v>
      </c>
      <c r="G103" s="11">
        <v>43627</v>
      </c>
      <c r="H103" s="10" t="s">
        <v>0</v>
      </c>
      <c r="I103" s="12">
        <v>1.02</v>
      </c>
      <c r="J103" s="10">
        <v>38079.08</v>
      </c>
      <c r="K103" s="12">
        <f t="shared" si="4"/>
        <v>4.926108374384351E-3</v>
      </c>
      <c r="L103" s="12">
        <f t="shared" si="4"/>
        <v>4.04581175162772E-3</v>
      </c>
      <c r="M103" s="10">
        <f t="shared" si="5"/>
        <v>4.0965407335634193E-3</v>
      </c>
      <c r="N103" s="12">
        <f t="shared" si="6"/>
        <v>8.2956764082093171E-4</v>
      </c>
      <c r="O103" s="10"/>
      <c r="P103" s="10">
        <f t="shared" si="7"/>
        <v>9.1925507007840995E-2</v>
      </c>
    </row>
    <row r="104" spans="6:16" x14ac:dyDescent="0.25">
      <c r="F104" s="10">
        <v>-159</v>
      </c>
      <c r="G104" s="11">
        <v>43628</v>
      </c>
      <c r="H104" s="10" t="s">
        <v>0</v>
      </c>
      <c r="I104" s="12">
        <v>1.02</v>
      </c>
      <c r="J104" s="10">
        <v>38320.230000000003</v>
      </c>
      <c r="K104" s="12">
        <f t="shared" si="4"/>
        <v>0</v>
      </c>
      <c r="L104" s="12">
        <f t="shared" si="4"/>
        <v>6.3328735883325295E-3</v>
      </c>
      <c r="M104" s="10">
        <f t="shared" si="5"/>
        <v>6.2759224241101374E-3</v>
      </c>
      <c r="N104" s="12">
        <f t="shared" si="6"/>
        <v>-6.2759224241101374E-3</v>
      </c>
      <c r="O104" s="10"/>
      <c r="P104" s="10">
        <f t="shared" si="7"/>
        <v>-0.69544341219396089</v>
      </c>
    </row>
    <row r="105" spans="6:16" x14ac:dyDescent="0.25">
      <c r="F105" s="10">
        <v>-158</v>
      </c>
      <c r="G105" s="11">
        <v>43629</v>
      </c>
      <c r="H105" s="10" t="s">
        <v>0</v>
      </c>
      <c r="I105" s="12">
        <v>1.0149999999999999</v>
      </c>
      <c r="J105" s="10">
        <v>38310.120000000003</v>
      </c>
      <c r="K105" s="12">
        <f t="shared" si="4"/>
        <v>-4.9019607843138382E-3</v>
      </c>
      <c r="L105" s="12">
        <f t="shared" si="4"/>
        <v>-2.6382931417688729E-4</v>
      </c>
      <c r="M105" s="10">
        <f t="shared" si="5"/>
        <v>-1.019249109449939E-5</v>
      </c>
      <c r="N105" s="12">
        <f t="shared" si="6"/>
        <v>-4.8917682932193389E-3</v>
      </c>
      <c r="O105" s="10"/>
      <c r="P105" s="10">
        <f t="shared" si="7"/>
        <v>-0.54206342966086729</v>
      </c>
    </row>
    <row r="106" spans="6:16" x14ac:dyDescent="0.25">
      <c r="F106" s="10">
        <v>-157</v>
      </c>
      <c r="G106" s="11">
        <v>43630</v>
      </c>
      <c r="H106" s="10" t="s">
        <v>0</v>
      </c>
      <c r="I106" s="12">
        <v>1.01</v>
      </c>
      <c r="J106" s="10">
        <v>38228.11</v>
      </c>
      <c r="K106" s="12">
        <f t="shared" si="4"/>
        <v>-4.9261083743841316E-3</v>
      </c>
      <c r="L106" s="12">
        <f t="shared" si="4"/>
        <v>-2.1406876303180994E-3</v>
      </c>
      <c r="M106" s="10">
        <f t="shared" si="5"/>
        <v>-1.7986839889203392E-3</v>
      </c>
      <c r="N106" s="12">
        <f t="shared" si="6"/>
        <v>-3.1274243854637921E-3</v>
      </c>
      <c r="O106" s="10"/>
      <c r="P106" s="10">
        <f t="shared" si="7"/>
        <v>-0.34655410615817583</v>
      </c>
    </row>
    <row r="107" spans="6:16" x14ac:dyDescent="0.25">
      <c r="F107" s="10">
        <v>-156</v>
      </c>
      <c r="G107" s="11">
        <v>43634</v>
      </c>
      <c r="H107" s="10" t="s">
        <v>0</v>
      </c>
      <c r="I107" s="12">
        <v>1.0049999999999999</v>
      </c>
      <c r="J107" s="10">
        <v>38172.42</v>
      </c>
      <c r="K107" s="12">
        <f t="shared" si="4"/>
        <v>-4.950495049505065E-3</v>
      </c>
      <c r="L107" s="12">
        <f t="shared" si="4"/>
        <v>-1.4567814103287431E-3</v>
      </c>
      <c r="M107" s="10">
        <f t="shared" si="5"/>
        <v>-1.1469776511313641E-3</v>
      </c>
      <c r="N107" s="12">
        <f t="shared" si="6"/>
        <v>-3.803517398373701E-3</v>
      </c>
      <c r="O107" s="10"/>
      <c r="P107" s="10">
        <f t="shared" si="7"/>
        <v>-0.42147288304621711</v>
      </c>
    </row>
    <row r="108" spans="6:16" x14ac:dyDescent="0.25">
      <c r="F108" s="10">
        <v>-155</v>
      </c>
      <c r="G108" s="11">
        <v>43635</v>
      </c>
      <c r="H108" s="10" t="s">
        <v>0</v>
      </c>
      <c r="I108" s="12">
        <v>1.02</v>
      </c>
      <c r="J108" s="10">
        <v>38354.949999999997</v>
      </c>
      <c r="K108" s="12">
        <f t="shared" si="4"/>
        <v>1.4925373134328483E-2</v>
      </c>
      <c r="L108" s="12">
        <f t="shared" si="4"/>
        <v>4.7817246064042794E-3</v>
      </c>
      <c r="M108" s="10">
        <f t="shared" si="5"/>
        <v>4.7978051138255632E-3</v>
      </c>
      <c r="N108" s="12">
        <f t="shared" si="6"/>
        <v>1.0127568020502919E-2</v>
      </c>
      <c r="O108" s="10"/>
      <c r="P108" s="10">
        <f t="shared" si="7"/>
        <v>1.1222494456507939</v>
      </c>
    </row>
    <row r="109" spans="6:16" x14ac:dyDescent="0.25">
      <c r="F109" s="10">
        <v>-154</v>
      </c>
      <c r="G109" s="11">
        <v>43636</v>
      </c>
      <c r="H109" s="10" t="s">
        <v>0</v>
      </c>
      <c r="I109" s="12">
        <v>1.04</v>
      </c>
      <c r="J109" s="10">
        <v>38527.879999999997</v>
      </c>
      <c r="K109" s="12">
        <f t="shared" si="4"/>
        <v>1.9607843137254919E-2</v>
      </c>
      <c r="L109" s="12">
        <f t="shared" si="4"/>
        <v>4.5086748907246735E-3</v>
      </c>
      <c r="M109" s="10">
        <f t="shared" si="5"/>
        <v>4.5376112085228062E-3</v>
      </c>
      <c r="N109" s="12">
        <f t="shared" si="6"/>
        <v>1.5070231928732112E-2</v>
      </c>
      <c r="O109" s="10"/>
      <c r="P109" s="10">
        <f t="shared" si="7"/>
        <v>1.669952686924403</v>
      </c>
    </row>
    <row r="110" spans="6:16" x14ac:dyDescent="0.25">
      <c r="F110" s="10">
        <v>-153</v>
      </c>
      <c r="G110" s="11">
        <v>43637</v>
      </c>
      <c r="H110" s="10" t="s">
        <v>0</v>
      </c>
      <c r="I110" s="12">
        <v>1.0549999999999999</v>
      </c>
      <c r="J110" s="10">
        <v>38696.58</v>
      </c>
      <c r="K110" s="12">
        <f t="shared" si="4"/>
        <v>1.4423076923076828E-2</v>
      </c>
      <c r="L110" s="12">
        <f t="shared" si="4"/>
        <v>4.3786473587439636E-3</v>
      </c>
      <c r="M110" s="10">
        <f t="shared" si="5"/>
        <v>4.4137056726436235E-3</v>
      </c>
      <c r="N110" s="12">
        <f t="shared" si="6"/>
        <v>1.0009371250433205E-2</v>
      </c>
      <c r="O110" s="10"/>
      <c r="P110" s="10">
        <f t="shared" si="7"/>
        <v>1.1091519024479328</v>
      </c>
    </row>
    <row r="111" spans="6:16" x14ac:dyDescent="0.25">
      <c r="F111" s="10">
        <v>-152</v>
      </c>
      <c r="G111" s="11">
        <v>43640</v>
      </c>
      <c r="H111" s="10" t="s">
        <v>0</v>
      </c>
      <c r="I111" s="12">
        <v>1.02</v>
      </c>
      <c r="J111" s="10">
        <v>38191.35</v>
      </c>
      <c r="K111" s="12">
        <f t="shared" si="4"/>
        <v>-3.3175355450236893E-2</v>
      </c>
      <c r="L111" s="12">
        <f t="shared" si="4"/>
        <v>-1.305619256275369E-2</v>
      </c>
      <c r="M111" s="10">
        <f t="shared" si="5"/>
        <v>-1.2200261773584744E-2</v>
      </c>
      <c r="N111" s="12">
        <f t="shared" si="6"/>
        <v>-2.0975093676652151E-2</v>
      </c>
      <c r="O111" s="10"/>
      <c r="P111" s="10">
        <f t="shared" si="7"/>
        <v>-2.3242783660837287</v>
      </c>
    </row>
    <row r="112" spans="6:16" x14ac:dyDescent="0.25">
      <c r="F112" s="10">
        <v>-151</v>
      </c>
      <c r="G112" s="11">
        <v>43641</v>
      </c>
      <c r="H112" s="10" t="s">
        <v>0</v>
      </c>
      <c r="I112" s="12">
        <v>1.03</v>
      </c>
      <c r="J112" s="10">
        <v>38272.79</v>
      </c>
      <c r="K112" s="12">
        <f t="shared" si="4"/>
        <v>9.8039215686274595E-3</v>
      </c>
      <c r="L112" s="12">
        <f t="shared" si="4"/>
        <v>2.1324200375216463E-3</v>
      </c>
      <c r="M112" s="10">
        <f t="shared" si="5"/>
        <v>2.2732359144096376E-3</v>
      </c>
      <c r="N112" s="12">
        <f t="shared" si="6"/>
        <v>7.5306856542178219E-3</v>
      </c>
      <c r="O112" s="10"/>
      <c r="P112" s="10">
        <f t="shared" si="7"/>
        <v>0.83448541483078165</v>
      </c>
    </row>
    <row r="113" spans="6:16" x14ac:dyDescent="0.25">
      <c r="F113" s="10">
        <v>-150</v>
      </c>
      <c r="G113" s="11">
        <v>43642</v>
      </c>
      <c r="H113" s="10" t="s">
        <v>0</v>
      </c>
      <c r="I113" s="12">
        <v>1.0449999999999999</v>
      </c>
      <c r="J113" s="10">
        <v>38451.129999999997</v>
      </c>
      <c r="K113" s="12">
        <f t="shared" si="4"/>
        <v>1.456310679611641E-2</v>
      </c>
      <c r="L113" s="12">
        <f t="shared" si="4"/>
        <v>4.6597073273204406E-3</v>
      </c>
      <c r="M113" s="10">
        <f t="shared" si="5"/>
        <v>4.6815326896619963E-3</v>
      </c>
      <c r="N113" s="12">
        <f t="shared" si="6"/>
        <v>9.8815741064544136E-3</v>
      </c>
      <c r="O113" s="10"/>
      <c r="P113" s="10">
        <f t="shared" si="7"/>
        <v>1.0949905288885942</v>
      </c>
    </row>
    <row r="114" spans="6:16" x14ac:dyDescent="0.25">
      <c r="F114" s="10">
        <v>-149</v>
      </c>
      <c r="G114" s="11">
        <v>43643</v>
      </c>
      <c r="H114" s="10" t="s">
        <v>0</v>
      </c>
      <c r="I114" s="12">
        <v>1.0549999999999999</v>
      </c>
      <c r="J114" s="10">
        <v>38659.61</v>
      </c>
      <c r="K114" s="12">
        <f t="shared" si="4"/>
        <v>9.5693779904306303E-3</v>
      </c>
      <c r="L114" s="12">
        <f t="shared" si="4"/>
        <v>5.4219472873749926E-3</v>
      </c>
      <c r="M114" s="10">
        <f t="shared" si="5"/>
        <v>5.4078846343647334E-3</v>
      </c>
      <c r="N114" s="12">
        <f t="shared" si="6"/>
        <v>4.1614933560658969E-3</v>
      </c>
      <c r="O114" s="10"/>
      <c r="P114" s="10">
        <f t="shared" si="7"/>
        <v>0.46114068081001131</v>
      </c>
    </row>
    <row r="115" spans="6:16" x14ac:dyDescent="0.25">
      <c r="F115" s="10">
        <v>-148</v>
      </c>
      <c r="G115" s="11">
        <v>43644</v>
      </c>
      <c r="H115" s="10" t="s">
        <v>0</v>
      </c>
      <c r="I115" s="12">
        <v>1.07</v>
      </c>
      <c r="J115" s="10">
        <v>38801.360000000001</v>
      </c>
      <c r="K115" s="12">
        <f t="shared" si="4"/>
        <v>1.4218009478673105E-2</v>
      </c>
      <c r="L115" s="12">
        <f t="shared" si="4"/>
        <v>3.6666174335436906E-3</v>
      </c>
      <c r="M115" s="10">
        <f t="shared" si="5"/>
        <v>3.7351997585496569E-3</v>
      </c>
      <c r="N115" s="12">
        <f t="shared" si="6"/>
        <v>1.0482809720123448E-2</v>
      </c>
      <c r="O115" s="10"/>
      <c r="P115" s="10">
        <f t="shared" si="7"/>
        <v>1.1616142565969254</v>
      </c>
    </row>
    <row r="116" spans="6:16" x14ac:dyDescent="0.25">
      <c r="F116" s="10">
        <v>-147</v>
      </c>
      <c r="G116" s="11">
        <v>43647</v>
      </c>
      <c r="H116" s="10" t="s">
        <v>0</v>
      </c>
      <c r="I116" s="12">
        <v>1.05</v>
      </c>
      <c r="J116" s="10">
        <v>38613.4</v>
      </c>
      <c r="K116" s="12">
        <f t="shared" si="4"/>
        <v>-1.8691588785046745E-2</v>
      </c>
      <c r="L116" s="12">
        <f t="shared" si="4"/>
        <v>-4.8441601016046632E-3</v>
      </c>
      <c r="M116" s="10">
        <f t="shared" si="5"/>
        <v>-4.3748707409620117E-3</v>
      </c>
      <c r="N116" s="12">
        <f t="shared" si="6"/>
        <v>-1.4316718044084733E-2</v>
      </c>
      <c r="O116" s="10"/>
      <c r="P116" s="10">
        <f t="shared" si="7"/>
        <v>-1.5864547990184668</v>
      </c>
    </row>
    <row r="117" spans="6:16" x14ac:dyDescent="0.25">
      <c r="F117" s="10">
        <v>-146</v>
      </c>
      <c r="G117" s="11">
        <v>43648</v>
      </c>
      <c r="H117" s="10" t="s">
        <v>0</v>
      </c>
      <c r="I117" s="12">
        <v>1.0449999999999999</v>
      </c>
      <c r="J117" s="10">
        <v>38987.83</v>
      </c>
      <c r="K117" s="12">
        <f t="shared" si="4"/>
        <v>-4.7619047619048716E-3</v>
      </c>
      <c r="L117" s="12">
        <f t="shared" si="4"/>
        <v>9.6968927885138397E-3</v>
      </c>
      <c r="M117" s="10">
        <f t="shared" si="5"/>
        <v>9.481555841563306E-3</v>
      </c>
      <c r="N117" s="12">
        <f t="shared" si="6"/>
        <v>-1.4243460603468178E-2</v>
      </c>
      <c r="O117" s="10"/>
      <c r="P117" s="10">
        <f t="shared" si="7"/>
        <v>-1.5783370434077133</v>
      </c>
    </row>
    <row r="118" spans="6:16" x14ac:dyDescent="0.25">
      <c r="F118" s="10">
        <v>-145</v>
      </c>
      <c r="G118" s="11">
        <v>43649</v>
      </c>
      <c r="H118" s="10" t="s">
        <v>0</v>
      </c>
      <c r="I118" s="12">
        <v>1.0649999999999999</v>
      </c>
      <c r="J118" s="10">
        <v>39118.74</v>
      </c>
      <c r="K118" s="12">
        <f t="shared" si="4"/>
        <v>1.9138755980861261E-2</v>
      </c>
      <c r="L118" s="12">
        <f t="shared" si="4"/>
        <v>3.3577144457641321E-3</v>
      </c>
      <c r="M118" s="10">
        <f t="shared" si="5"/>
        <v>3.4408406358895039E-3</v>
      </c>
      <c r="N118" s="12">
        <f t="shared" si="6"/>
        <v>1.5697915344971756E-2</v>
      </c>
      <c r="O118" s="10"/>
      <c r="P118" s="10">
        <f t="shared" si="7"/>
        <v>1.7395071312384838</v>
      </c>
    </row>
    <row r="119" spans="6:16" x14ac:dyDescent="0.25">
      <c r="F119" s="10">
        <v>-144</v>
      </c>
      <c r="G119" s="11">
        <v>43650</v>
      </c>
      <c r="H119" s="10" t="s">
        <v>0</v>
      </c>
      <c r="I119" s="12">
        <v>1.075</v>
      </c>
      <c r="J119" s="10">
        <v>39699.93</v>
      </c>
      <c r="K119" s="12">
        <f t="shared" si="4"/>
        <v>9.3896713615023563E-3</v>
      </c>
      <c r="L119" s="12">
        <f t="shared" si="4"/>
        <v>1.4857073617401849E-2</v>
      </c>
      <c r="M119" s="10">
        <f t="shared" si="5"/>
        <v>1.4398783455571293E-2</v>
      </c>
      <c r="N119" s="12">
        <f t="shared" si="6"/>
        <v>-5.0091120940689363E-3</v>
      </c>
      <c r="O119" s="10"/>
      <c r="P119" s="10">
        <f t="shared" si="7"/>
        <v>-0.55506645419621647</v>
      </c>
    </row>
    <row r="120" spans="6:16" x14ac:dyDescent="0.25">
      <c r="F120" s="10">
        <v>-143</v>
      </c>
      <c r="G120" s="11">
        <v>43651</v>
      </c>
      <c r="H120" s="10" t="s">
        <v>0</v>
      </c>
      <c r="I120" s="12">
        <v>1.0900000000000001</v>
      </c>
      <c r="J120" s="10">
        <v>39504.370000000003</v>
      </c>
      <c r="K120" s="12">
        <f t="shared" si="4"/>
        <v>1.3953488372093139E-2</v>
      </c>
      <c r="L120" s="12">
        <f t="shared" si="4"/>
        <v>-4.9259532699427342E-3</v>
      </c>
      <c r="M120" s="10">
        <f t="shared" si="5"/>
        <v>-4.4528128982867267E-3</v>
      </c>
      <c r="N120" s="12">
        <f t="shared" si="6"/>
        <v>1.8406301270379864E-2</v>
      </c>
      <c r="O120" s="10"/>
      <c r="P120" s="10">
        <f t="shared" si="7"/>
        <v>2.0396270215462389</v>
      </c>
    </row>
    <row r="121" spans="6:16" x14ac:dyDescent="0.25">
      <c r="F121" s="10">
        <v>-142</v>
      </c>
      <c r="G121" s="11">
        <v>43654</v>
      </c>
      <c r="H121" s="10" t="s">
        <v>0</v>
      </c>
      <c r="I121" s="12">
        <v>1.07</v>
      </c>
      <c r="J121" s="10">
        <v>39239.949999999997</v>
      </c>
      <c r="K121" s="12">
        <f t="shared" si="4"/>
        <v>-1.8348623853211024E-2</v>
      </c>
      <c r="L121" s="12">
        <f t="shared" si="4"/>
        <v>-6.693436700800583E-3</v>
      </c>
      <c r="M121" s="10">
        <f t="shared" si="5"/>
        <v>-6.1370791326908957E-3</v>
      </c>
      <c r="N121" s="12">
        <f t="shared" si="6"/>
        <v>-1.2211544720520127E-2</v>
      </c>
      <c r="O121" s="10"/>
      <c r="P121" s="10">
        <f t="shared" si="7"/>
        <v>-1.3531777091399928</v>
      </c>
    </row>
    <row r="122" spans="6:16" x14ac:dyDescent="0.25">
      <c r="F122" s="10">
        <v>-141</v>
      </c>
      <c r="G122" s="11">
        <v>43655</v>
      </c>
      <c r="H122" s="10" t="s">
        <v>0</v>
      </c>
      <c r="I122" s="12">
        <v>1.1000000000000001</v>
      </c>
      <c r="J122" s="10">
        <v>39542.879999999997</v>
      </c>
      <c r="K122" s="12">
        <f t="shared" si="4"/>
        <v>2.8037383177570117E-2</v>
      </c>
      <c r="L122" s="12">
        <f t="shared" si="4"/>
        <v>7.7199384810633124E-3</v>
      </c>
      <c r="M122" s="10">
        <f t="shared" si="5"/>
        <v>7.5976811025606781E-3</v>
      </c>
      <c r="N122" s="12">
        <f t="shared" si="6"/>
        <v>2.043970207500944E-2</v>
      </c>
      <c r="O122" s="10"/>
      <c r="P122" s="10">
        <f t="shared" si="7"/>
        <v>2.2649509019844269</v>
      </c>
    </row>
    <row r="123" spans="6:16" x14ac:dyDescent="0.25">
      <c r="F123" s="10">
        <v>-140</v>
      </c>
      <c r="G123" s="11">
        <v>43656</v>
      </c>
      <c r="H123" s="10" t="s">
        <v>0</v>
      </c>
      <c r="I123" s="12">
        <v>1.0900000000000001</v>
      </c>
      <c r="J123" s="10">
        <v>39600.58</v>
      </c>
      <c r="K123" s="12">
        <f t="shared" si="4"/>
        <v>-9.0909090909090974E-3</v>
      </c>
      <c r="L123" s="12">
        <f t="shared" si="4"/>
        <v>1.4591754571241238E-3</v>
      </c>
      <c r="M123" s="10">
        <f t="shared" si="5"/>
        <v>1.6316892416304767E-3</v>
      </c>
      <c r="N123" s="12">
        <f t="shared" si="6"/>
        <v>-1.0722598332539574E-2</v>
      </c>
      <c r="O123" s="10"/>
      <c r="P123" s="10">
        <f t="shared" si="7"/>
        <v>-1.1881855555319294</v>
      </c>
    </row>
    <row r="124" spans="6:16" x14ac:dyDescent="0.25">
      <c r="F124" s="10">
        <v>-139</v>
      </c>
      <c r="G124" s="11">
        <v>43657</v>
      </c>
      <c r="H124" s="10" t="s">
        <v>0</v>
      </c>
      <c r="I124" s="12">
        <v>1.1000000000000001</v>
      </c>
      <c r="J124" s="10">
        <v>39689.72</v>
      </c>
      <c r="K124" s="12">
        <f t="shared" si="4"/>
        <v>9.174311926605512E-3</v>
      </c>
      <c r="L124" s="12">
        <f t="shared" si="4"/>
        <v>2.2509771321531E-3</v>
      </c>
      <c r="M124" s="10">
        <f t="shared" si="5"/>
        <v>2.3862110675854174E-3</v>
      </c>
      <c r="N124" s="12">
        <f t="shared" si="6"/>
        <v>6.7881008590200947E-3</v>
      </c>
      <c r="O124" s="10"/>
      <c r="P124" s="10">
        <f t="shared" si="7"/>
        <v>0.752198594039034</v>
      </c>
    </row>
    <row r="125" spans="6:16" x14ac:dyDescent="0.25">
      <c r="F125" s="10">
        <v>-138</v>
      </c>
      <c r="G125" s="11">
        <v>43658</v>
      </c>
      <c r="H125" s="10" t="s">
        <v>0</v>
      </c>
      <c r="I125" s="12">
        <v>1.0900000000000001</v>
      </c>
      <c r="J125" s="10">
        <v>39952.160000000003</v>
      </c>
      <c r="K125" s="12">
        <f t="shared" si="4"/>
        <v>-9.0909090909090974E-3</v>
      </c>
      <c r="L125" s="12">
        <f t="shared" si="4"/>
        <v>6.6122915455186461E-3</v>
      </c>
      <c r="M125" s="10">
        <f t="shared" si="5"/>
        <v>6.5421847394215478E-3</v>
      </c>
      <c r="N125" s="12">
        <f t="shared" si="6"/>
        <v>-1.5633093830330645E-2</v>
      </c>
      <c r="O125" s="10"/>
      <c r="P125" s="10">
        <f t="shared" si="7"/>
        <v>-1.732324171941152</v>
      </c>
    </row>
    <row r="126" spans="6:16" x14ac:dyDescent="0.25">
      <c r="F126" s="10">
        <v>-137</v>
      </c>
      <c r="G126" s="11">
        <v>43661</v>
      </c>
      <c r="H126" s="10" t="s">
        <v>0</v>
      </c>
      <c r="I126" s="12">
        <v>1.085</v>
      </c>
      <c r="J126" s="10">
        <v>40284.26</v>
      </c>
      <c r="K126" s="12">
        <f t="shared" si="4"/>
        <v>-4.5871559633028575E-3</v>
      </c>
      <c r="L126" s="12">
        <f t="shared" si="4"/>
        <v>8.312441680249541E-3</v>
      </c>
      <c r="M126" s="10">
        <f t="shared" si="5"/>
        <v>8.1622878845781285E-3</v>
      </c>
      <c r="N126" s="12">
        <f t="shared" si="6"/>
        <v>-1.2749443847880987E-2</v>
      </c>
      <c r="O126" s="10"/>
      <c r="P126" s="10">
        <f t="shared" si="7"/>
        <v>-1.4127830355396465</v>
      </c>
    </row>
    <row r="127" spans="6:16" x14ac:dyDescent="0.25">
      <c r="F127" s="10">
        <v>-136</v>
      </c>
      <c r="G127" s="11">
        <v>43662</v>
      </c>
      <c r="H127" s="10" t="s">
        <v>0</v>
      </c>
      <c r="I127" s="12">
        <v>1.08</v>
      </c>
      <c r="J127" s="10">
        <v>39967.230000000003</v>
      </c>
      <c r="K127" s="12">
        <f t="shared" si="4"/>
        <v>-4.608294930875478E-3</v>
      </c>
      <c r="L127" s="12">
        <f t="shared" si="4"/>
        <v>-7.8698231021247216E-3</v>
      </c>
      <c r="M127" s="10">
        <f t="shared" si="5"/>
        <v>-7.2580785490196989E-3</v>
      </c>
      <c r="N127" s="12">
        <f t="shared" si="6"/>
        <v>2.6497836181442209E-3</v>
      </c>
      <c r="O127" s="10"/>
      <c r="P127" s="10">
        <f t="shared" si="7"/>
        <v>0.29362608975192411</v>
      </c>
    </row>
    <row r="128" spans="6:16" x14ac:dyDescent="0.25">
      <c r="F128" s="10">
        <v>-135</v>
      </c>
      <c r="G128" s="11">
        <v>43663</v>
      </c>
      <c r="H128" s="10" t="s">
        <v>0</v>
      </c>
      <c r="I128" s="12">
        <v>1.075</v>
      </c>
      <c r="J128" s="10">
        <v>39803.21</v>
      </c>
      <c r="K128" s="12">
        <f t="shared" si="4"/>
        <v>-4.6296296296297361E-3</v>
      </c>
      <c r="L128" s="12">
        <f t="shared" si="4"/>
        <v>-4.1038620890165283E-3</v>
      </c>
      <c r="M128" s="10">
        <f t="shared" si="5"/>
        <v>-3.6694276662320021E-3</v>
      </c>
      <c r="N128" s="12">
        <f t="shared" si="6"/>
        <v>-9.6020196339773392E-4</v>
      </c>
      <c r="O128" s="10"/>
      <c r="P128" s="10">
        <f t="shared" si="7"/>
        <v>-0.10640127214691365</v>
      </c>
    </row>
    <row r="129" spans="6:16" x14ac:dyDescent="0.25">
      <c r="F129" s="10">
        <v>-134</v>
      </c>
      <c r="G129" s="11">
        <v>43664</v>
      </c>
      <c r="H129" s="10" t="s">
        <v>0</v>
      </c>
      <c r="I129" s="12">
        <v>1.085</v>
      </c>
      <c r="J129" s="10">
        <v>39688.639999999999</v>
      </c>
      <c r="K129" s="12">
        <f t="shared" si="4"/>
        <v>9.3023255813953574E-3</v>
      </c>
      <c r="L129" s="12">
        <f t="shared" si="4"/>
        <v>-2.8784110628263327E-3</v>
      </c>
      <c r="M129" s="10">
        <f t="shared" si="5"/>
        <v>-2.5016737007386288E-3</v>
      </c>
      <c r="N129" s="12">
        <f t="shared" si="6"/>
        <v>1.1803999282133985E-2</v>
      </c>
      <c r="O129" s="10"/>
      <c r="P129" s="10">
        <f t="shared" si="7"/>
        <v>1.3080170504921877</v>
      </c>
    </row>
    <row r="130" spans="6:16" x14ac:dyDescent="0.25">
      <c r="F130" s="10">
        <v>-133</v>
      </c>
      <c r="G130" s="11">
        <v>43665</v>
      </c>
      <c r="H130" s="10" t="s">
        <v>0</v>
      </c>
      <c r="I130" s="12">
        <v>1.085</v>
      </c>
      <c r="J130" s="10">
        <v>40159.410000000003</v>
      </c>
      <c r="K130" s="12">
        <f t="shared" si="4"/>
        <v>0</v>
      </c>
      <c r="L130" s="12">
        <f t="shared" si="4"/>
        <v>1.1861580542946396E-2</v>
      </c>
      <c r="M130" s="10">
        <f t="shared" si="5"/>
        <v>1.1544325103875087E-2</v>
      </c>
      <c r="N130" s="12">
        <f t="shared" si="6"/>
        <v>-1.1544325103875087E-2</v>
      </c>
      <c r="O130" s="10"/>
      <c r="P130" s="10">
        <f t="shared" si="7"/>
        <v>-1.279242205237048</v>
      </c>
    </row>
    <row r="131" spans="6:16" x14ac:dyDescent="0.25">
      <c r="F131" s="10">
        <v>-132</v>
      </c>
      <c r="G131" s="11">
        <v>43668</v>
      </c>
      <c r="H131" s="10" t="s">
        <v>0</v>
      </c>
      <c r="I131" s="12">
        <v>1.08</v>
      </c>
      <c r="J131" s="10">
        <v>39868.879999999997</v>
      </c>
      <c r="K131" s="12">
        <f t="shared" si="4"/>
        <v>-4.608294930875478E-3</v>
      </c>
      <c r="L131" s="12">
        <f t="shared" si="4"/>
        <v>-7.2344190315546493E-3</v>
      </c>
      <c r="M131" s="10">
        <f t="shared" si="5"/>
        <v>-6.6525907675898492E-3</v>
      </c>
      <c r="N131" s="12">
        <f t="shared" si="6"/>
        <v>2.0442958367143712E-3</v>
      </c>
      <c r="O131" s="10"/>
      <c r="P131" s="10">
        <f t="shared" si="7"/>
        <v>0.22653117360993069</v>
      </c>
    </row>
    <row r="132" spans="6:16" x14ac:dyDescent="0.25">
      <c r="F132" s="10">
        <v>-131</v>
      </c>
      <c r="G132" s="11">
        <v>43669</v>
      </c>
      <c r="H132" s="10" t="s">
        <v>0</v>
      </c>
      <c r="I132" s="12">
        <v>1.085</v>
      </c>
      <c r="J132" s="10">
        <v>39851.300000000003</v>
      </c>
      <c r="K132" s="12">
        <f t="shared" ref="K132:L195" si="8">(I132-I131)/I131</f>
        <v>4.6296296296295305E-3</v>
      </c>
      <c r="L132" s="12">
        <f t="shared" si="8"/>
        <v>-4.4094541908361789E-4</v>
      </c>
      <c r="M132" s="10">
        <f t="shared" si="5"/>
        <v>-1.7896956128112494E-4</v>
      </c>
      <c r="N132" s="12">
        <f t="shared" si="6"/>
        <v>4.8085991909106555E-3</v>
      </c>
      <c r="O132" s="10"/>
      <c r="P132" s="10">
        <f t="shared" si="7"/>
        <v>0.53284734947535406</v>
      </c>
    </row>
    <row r="133" spans="6:16" x14ac:dyDescent="0.25">
      <c r="F133" s="10">
        <v>-130</v>
      </c>
      <c r="G133" s="11">
        <v>43670</v>
      </c>
      <c r="H133" s="10" t="s">
        <v>0</v>
      </c>
      <c r="I133" s="12">
        <v>1.075</v>
      </c>
      <c r="J133" s="10">
        <v>39684.15</v>
      </c>
      <c r="K133" s="12">
        <f t="shared" si="8"/>
        <v>-9.2165898617511607E-3</v>
      </c>
      <c r="L133" s="12">
        <f t="shared" si="8"/>
        <v>-4.1943424681252922E-3</v>
      </c>
      <c r="M133" s="10">
        <f t="shared" si="5"/>
        <v>-3.7556480204081174E-3</v>
      </c>
      <c r="N133" s="12">
        <f t="shared" si="6"/>
        <v>-5.4609418413430434E-3</v>
      </c>
      <c r="O133" s="10"/>
      <c r="P133" s="10">
        <f t="shared" si="7"/>
        <v>-0.60513431672553919</v>
      </c>
    </row>
    <row r="134" spans="6:16" x14ac:dyDescent="0.25">
      <c r="F134" s="10">
        <v>-129</v>
      </c>
      <c r="G134" s="11">
        <v>43671</v>
      </c>
      <c r="H134" s="10" t="s">
        <v>0</v>
      </c>
      <c r="I134" s="12">
        <v>1.08</v>
      </c>
      <c r="J134" s="10">
        <v>39833.599999999999</v>
      </c>
      <c r="K134" s="12">
        <f t="shared" si="8"/>
        <v>4.6511627906977819E-3</v>
      </c>
      <c r="L134" s="12">
        <f t="shared" si="8"/>
        <v>3.7659871762403146E-3</v>
      </c>
      <c r="M134" s="10">
        <f t="shared" si="5"/>
        <v>3.8298909445734618E-3</v>
      </c>
      <c r="N134" s="12">
        <f t="shared" si="6"/>
        <v>8.2127184612432007E-4</v>
      </c>
      <c r="O134" s="10"/>
      <c r="P134" s="10">
        <f t="shared" si="7"/>
        <v>9.1006238830065492E-2</v>
      </c>
    </row>
    <row r="135" spans="6:16" x14ac:dyDescent="0.25">
      <c r="F135" s="10">
        <v>-128</v>
      </c>
      <c r="G135" s="11">
        <v>43672</v>
      </c>
      <c r="H135" s="10" t="s">
        <v>0</v>
      </c>
      <c r="I135" s="12">
        <v>1.085</v>
      </c>
      <c r="J135" s="10">
        <v>39885.53</v>
      </c>
      <c r="K135" s="12">
        <f t="shared" si="8"/>
        <v>4.6296296296295305E-3</v>
      </c>
      <c r="L135" s="12">
        <f t="shared" si="8"/>
        <v>1.3036732808483363E-3</v>
      </c>
      <c r="M135" s="10">
        <f t="shared" si="5"/>
        <v>1.4835084664644219E-3</v>
      </c>
      <c r="N135" s="12">
        <f t="shared" si="6"/>
        <v>3.1461211631651086E-3</v>
      </c>
      <c r="O135" s="10"/>
      <c r="P135" s="10">
        <f t="shared" si="7"/>
        <v>0.34862592126406111</v>
      </c>
    </row>
    <row r="136" spans="6:16" x14ac:dyDescent="0.25">
      <c r="F136" s="10">
        <v>-127</v>
      </c>
      <c r="G136" s="11">
        <v>43675</v>
      </c>
      <c r="H136" s="10" t="s">
        <v>0</v>
      </c>
      <c r="I136" s="12">
        <v>1.08</v>
      </c>
      <c r="J136" s="10">
        <v>39930.83</v>
      </c>
      <c r="K136" s="12">
        <f t="shared" si="8"/>
        <v>-4.608294930875478E-3</v>
      </c>
      <c r="L136" s="12">
        <f t="shared" si="8"/>
        <v>1.1357502332300189E-3</v>
      </c>
      <c r="M136" s="10">
        <f t="shared" si="5"/>
        <v>1.3234916232261773E-3</v>
      </c>
      <c r="N136" s="12">
        <f t="shared" si="6"/>
        <v>-5.9317865541016548E-3</v>
      </c>
      <c r="O136" s="10"/>
      <c r="P136" s="10">
        <f t="shared" si="7"/>
        <v>-0.65730925317733302</v>
      </c>
    </row>
    <row r="137" spans="6:16" x14ac:dyDescent="0.25">
      <c r="F137" s="10">
        <v>-126</v>
      </c>
      <c r="G137" s="11">
        <v>43676</v>
      </c>
      <c r="H137" s="10" t="s">
        <v>0</v>
      </c>
      <c r="I137" s="12">
        <v>1.08</v>
      </c>
      <c r="J137" s="10">
        <v>39921.25</v>
      </c>
      <c r="K137" s="12">
        <f t="shared" si="8"/>
        <v>0</v>
      </c>
      <c r="L137" s="12">
        <f t="shared" si="8"/>
        <v>-2.3991487279382236E-4</v>
      </c>
      <c r="M137" s="10">
        <f t="shared" si="5"/>
        <v>1.2596003231914112E-5</v>
      </c>
      <c r="N137" s="12">
        <f t="shared" si="6"/>
        <v>-1.2596003231914112E-5</v>
      </c>
      <c r="O137" s="10"/>
      <c r="P137" s="10">
        <f t="shared" si="7"/>
        <v>-1.3957800743291632E-3</v>
      </c>
    </row>
    <row r="138" spans="6:16" x14ac:dyDescent="0.25">
      <c r="F138" s="10">
        <v>-125</v>
      </c>
      <c r="G138" s="11">
        <v>43677</v>
      </c>
      <c r="H138" s="10" t="s">
        <v>0</v>
      </c>
      <c r="I138" s="12">
        <v>1.0900000000000001</v>
      </c>
      <c r="J138" s="10">
        <v>40087.56</v>
      </c>
      <c r="K138" s="12">
        <f t="shared" si="8"/>
        <v>9.2592592592592674E-3</v>
      </c>
      <c r="L138" s="12">
        <f t="shared" si="8"/>
        <v>4.1659517174436594E-3</v>
      </c>
      <c r="M138" s="10">
        <f t="shared" si="5"/>
        <v>4.2110242326975798E-3</v>
      </c>
      <c r="N138" s="12">
        <f t="shared" si="6"/>
        <v>5.0482350265616876E-3</v>
      </c>
      <c r="O138" s="10"/>
      <c r="P138" s="10">
        <f t="shared" si="7"/>
        <v>0.5594017190113566</v>
      </c>
    </row>
    <row r="139" spans="6:16" x14ac:dyDescent="0.25">
      <c r="F139" s="10">
        <v>-124</v>
      </c>
      <c r="G139" s="11">
        <v>43678</v>
      </c>
      <c r="H139" s="10" t="s">
        <v>0</v>
      </c>
      <c r="I139" s="12">
        <v>1.095</v>
      </c>
      <c r="J139" s="10">
        <v>40088.839999999997</v>
      </c>
      <c r="K139" s="12">
        <f t="shared" si="8"/>
        <v>4.5871559633026545E-3</v>
      </c>
      <c r="L139" s="12">
        <f t="shared" si="8"/>
        <v>3.193010500012562E-5</v>
      </c>
      <c r="M139" s="10">
        <f t="shared" si="5"/>
        <v>2.7164189248728068E-4</v>
      </c>
      <c r="N139" s="12">
        <f t="shared" si="6"/>
        <v>4.3155140708153739E-3</v>
      </c>
      <c r="O139" s="10"/>
      <c r="P139" s="10">
        <f t="shared" si="7"/>
        <v>0.4782079235474988</v>
      </c>
    </row>
    <row r="140" spans="6:16" x14ac:dyDescent="0.25">
      <c r="F140" s="10">
        <v>-123</v>
      </c>
      <c r="G140" s="11">
        <v>43679</v>
      </c>
      <c r="H140" s="10" t="s">
        <v>0</v>
      </c>
      <c r="I140" s="12">
        <v>1.085</v>
      </c>
      <c r="J140" s="10">
        <v>39856.04</v>
      </c>
      <c r="K140" s="12">
        <f t="shared" si="8"/>
        <v>-9.1324200913242091E-3</v>
      </c>
      <c r="L140" s="12">
        <f t="shared" si="8"/>
        <v>-5.807102425512827E-3</v>
      </c>
      <c r="M140" s="10">
        <f t="shared" si="5"/>
        <v>-5.2924755193276213E-3</v>
      </c>
      <c r="N140" s="12">
        <f t="shared" si="6"/>
        <v>-3.8399445719965878E-3</v>
      </c>
      <c r="O140" s="10"/>
      <c r="P140" s="10">
        <f t="shared" si="7"/>
        <v>-0.42550942719207219</v>
      </c>
    </row>
    <row r="141" spans="6:16" x14ac:dyDescent="0.25">
      <c r="F141" s="10">
        <v>-122</v>
      </c>
      <c r="G141" s="11">
        <v>43682</v>
      </c>
      <c r="H141" s="10" t="s">
        <v>0</v>
      </c>
      <c r="I141" s="12">
        <v>1.085</v>
      </c>
      <c r="J141" s="10">
        <v>39811.910000000003</v>
      </c>
      <c r="K141" s="12">
        <f t="shared" si="8"/>
        <v>0</v>
      </c>
      <c r="L141" s="12">
        <f t="shared" si="8"/>
        <v>-1.1072349385437535E-3</v>
      </c>
      <c r="M141" s="10">
        <f t="shared" si="5"/>
        <v>-8.1388863343300442E-4</v>
      </c>
      <c r="N141" s="12">
        <f t="shared" si="6"/>
        <v>8.1388863343300442E-4</v>
      </c>
      <c r="O141" s="10"/>
      <c r="P141" s="10">
        <f t="shared" si="7"/>
        <v>9.01880950927757E-2</v>
      </c>
    </row>
    <row r="142" spans="6:16" x14ac:dyDescent="0.25">
      <c r="F142" s="10">
        <v>-121</v>
      </c>
      <c r="G142" s="11">
        <v>43683</v>
      </c>
      <c r="H142" s="10" t="s">
        <v>0</v>
      </c>
      <c r="I142" s="12">
        <v>1.095</v>
      </c>
      <c r="J142" s="10">
        <v>39942.019999999997</v>
      </c>
      <c r="K142" s="12">
        <f t="shared" si="8"/>
        <v>9.2165898617511607E-3</v>
      </c>
      <c r="L142" s="12">
        <f t="shared" si="8"/>
        <v>3.268117505540259E-3</v>
      </c>
      <c r="M142" s="10">
        <f t="shared" ref="M142:M205" si="9">$G$4+$G$5*L142</f>
        <v>3.3554621262580128E-3</v>
      </c>
      <c r="N142" s="12">
        <f t="shared" ref="N142:N205" si="10">K142-M142</f>
        <v>5.861127735493148E-3</v>
      </c>
      <c r="O142" s="10"/>
      <c r="P142" s="10">
        <f t="shared" ref="P142:P205" si="11">N142/$G$7</f>
        <v>0.64947945436944521</v>
      </c>
    </row>
    <row r="143" spans="6:16" x14ac:dyDescent="0.25">
      <c r="F143" s="10">
        <v>-120</v>
      </c>
      <c r="G143" s="11">
        <v>43684</v>
      </c>
      <c r="H143" s="10" t="s">
        <v>0</v>
      </c>
      <c r="I143" s="12">
        <v>1.095</v>
      </c>
      <c r="J143" s="10">
        <v>40173.089999999997</v>
      </c>
      <c r="K143" s="12">
        <f t="shared" si="8"/>
        <v>0</v>
      </c>
      <c r="L143" s="12">
        <f t="shared" si="8"/>
        <v>5.7851355539854949E-3</v>
      </c>
      <c r="M143" s="10">
        <f t="shared" si="9"/>
        <v>5.7539731597247464E-3</v>
      </c>
      <c r="N143" s="12">
        <f t="shared" si="10"/>
        <v>-5.7539731597247464E-3</v>
      </c>
      <c r="O143" s="10"/>
      <c r="P143" s="10">
        <f t="shared" si="11"/>
        <v>-0.63760551158164225</v>
      </c>
    </row>
    <row r="144" spans="6:16" x14ac:dyDescent="0.25">
      <c r="F144" s="10">
        <v>-119</v>
      </c>
      <c r="G144" s="11">
        <v>43685</v>
      </c>
      <c r="H144" s="10" t="s">
        <v>0</v>
      </c>
      <c r="I144" s="12">
        <v>1.1100000000000001</v>
      </c>
      <c r="J144" s="10">
        <v>40547.79</v>
      </c>
      <c r="K144" s="12">
        <f t="shared" si="8"/>
        <v>1.3698630136986415E-2</v>
      </c>
      <c r="L144" s="12">
        <f t="shared" si="8"/>
        <v>9.3271391371687971E-3</v>
      </c>
      <c r="M144" s="10">
        <f t="shared" si="9"/>
        <v>9.129211044924479E-3</v>
      </c>
      <c r="N144" s="12">
        <f t="shared" si="10"/>
        <v>4.5694190920619361E-3</v>
      </c>
      <c r="O144" s="10"/>
      <c r="P144" s="10">
        <f t="shared" si="11"/>
        <v>0.50634348074790925</v>
      </c>
    </row>
    <row r="145" spans="6:16" x14ac:dyDescent="0.25">
      <c r="F145" s="10">
        <v>-118</v>
      </c>
      <c r="G145" s="11">
        <v>43686</v>
      </c>
      <c r="H145" s="10" t="s">
        <v>0</v>
      </c>
      <c r="I145" s="12">
        <v>1.115</v>
      </c>
      <c r="J145" s="10">
        <v>40614.379999999997</v>
      </c>
      <c r="K145" s="12">
        <f t="shared" si="8"/>
        <v>4.5045045045044082E-3</v>
      </c>
      <c r="L145" s="12">
        <f t="shared" si="8"/>
        <v>1.6422596644600485E-3</v>
      </c>
      <c r="M145" s="10">
        <f t="shared" si="9"/>
        <v>1.8061534222190811E-3</v>
      </c>
      <c r="N145" s="12">
        <f t="shared" si="10"/>
        <v>2.6983510822853269E-3</v>
      </c>
      <c r="O145" s="10"/>
      <c r="P145" s="10">
        <f t="shared" si="11"/>
        <v>0.29900791583284286</v>
      </c>
    </row>
    <row r="146" spans="6:16" x14ac:dyDescent="0.25">
      <c r="F146" s="10">
        <v>-117</v>
      </c>
      <c r="G146" s="11">
        <v>43689</v>
      </c>
      <c r="H146" s="10" t="s">
        <v>0</v>
      </c>
      <c r="I146" s="12">
        <v>1.095</v>
      </c>
      <c r="J146" s="10">
        <v>40231.410000000003</v>
      </c>
      <c r="K146" s="12">
        <f t="shared" si="8"/>
        <v>-1.7937219730941721E-2</v>
      </c>
      <c r="L146" s="12">
        <f t="shared" si="8"/>
        <v>-9.4294188413067952E-3</v>
      </c>
      <c r="M146" s="10">
        <f t="shared" si="9"/>
        <v>-8.7442449237449607E-3</v>
      </c>
      <c r="N146" s="12">
        <f t="shared" si="10"/>
        <v>-9.1929748071967604E-3</v>
      </c>
      <c r="O146" s="10"/>
      <c r="P146" s="10">
        <f t="shared" si="11"/>
        <v>-1.0186859135749315</v>
      </c>
    </row>
    <row r="147" spans="6:16" x14ac:dyDescent="0.25">
      <c r="F147" s="10">
        <v>-116</v>
      </c>
      <c r="G147" s="11">
        <v>43690</v>
      </c>
      <c r="H147" s="10" t="s">
        <v>0</v>
      </c>
      <c r="I147" s="12">
        <v>1.1000000000000001</v>
      </c>
      <c r="J147" s="10">
        <v>40397.879999999997</v>
      </c>
      <c r="K147" s="12">
        <f t="shared" si="8"/>
        <v>4.566210045662206E-3</v>
      </c>
      <c r="L147" s="12">
        <f t="shared" si="8"/>
        <v>4.1378117247194137E-3</v>
      </c>
      <c r="M147" s="10">
        <f t="shared" si="9"/>
        <v>4.1842091357329522E-3</v>
      </c>
      <c r="N147" s="12">
        <f t="shared" si="10"/>
        <v>3.8200090992925387E-4</v>
      </c>
      <c r="O147" s="10"/>
      <c r="P147" s="10">
        <f t="shared" si="11"/>
        <v>4.2330035062545589E-2</v>
      </c>
    </row>
    <row r="148" spans="6:16" x14ac:dyDescent="0.25">
      <c r="F148" s="10">
        <v>-115</v>
      </c>
      <c r="G148" s="11">
        <v>43691</v>
      </c>
      <c r="H148" s="10" t="s">
        <v>0</v>
      </c>
      <c r="I148" s="12">
        <v>1.1000000000000001</v>
      </c>
      <c r="J148" s="10">
        <v>40319.949999999997</v>
      </c>
      <c r="K148" s="12">
        <f t="shared" si="8"/>
        <v>0</v>
      </c>
      <c r="L148" s="12">
        <f t="shared" si="8"/>
        <v>-1.9290616240258225E-3</v>
      </c>
      <c r="M148" s="10">
        <f t="shared" si="9"/>
        <v>-1.5970218230991352E-3</v>
      </c>
      <c r="N148" s="12">
        <f t="shared" si="10"/>
        <v>1.5970218230991352E-3</v>
      </c>
      <c r="O148" s="10"/>
      <c r="P148" s="10">
        <f t="shared" si="11"/>
        <v>0.17696813806008127</v>
      </c>
    </row>
    <row r="149" spans="6:16" x14ac:dyDescent="0.25">
      <c r="F149" s="10">
        <v>-114</v>
      </c>
      <c r="G149" s="11">
        <v>43693</v>
      </c>
      <c r="H149" s="10" t="s">
        <v>0</v>
      </c>
      <c r="I149" s="12">
        <v>1.105</v>
      </c>
      <c r="J149" s="10">
        <v>40121.160000000003</v>
      </c>
      <c r="K149" s="12">
        <f t="shared" si="8"/>
        <v>4.5454545454544481E-3</v>
      </c>
      <c r="L149" s="12">
        <f t="shared" si="8"/>
        <v>-4.9303136536626062E-3</v>
      </c>
      <c r="M149" s="10">
        <f t="shared" si="9"/>
        <v>-4.4569679850842659E-3</v>
      </c>
      <c r="N149" s="12">
        <f t="shared" si="10"/>
        <v>9.0024225305387132E-3</v>
      </c>
      <c r="O149" s="10"/>
      <c r="P149" s="10">
        <f t="shared" si="11"/>
        <v>0.99757055928512939</v>
      </c>
    </row>
    <row r="150" spans="6:16" x14ac:dyDescent="0.25">
      <c r="F150" s="10">
        <v>-113</v>
      </c>
      <c r="G150" s="11">
        <v>43696</v>
      </c>
      <c r="H150" s="10" t="s">
        <v>0</v>
      </c>
      <c r="I150" s="12">
        <v>1.095</v>
      </c>
      <c r="J150" s="10">
        <v>39955.24</v>
      </c>
      <c r="K150" s="12">
        <f t="shared" si="8"/>
        <v>-9.0497737556561163E-3</v>
      </c>
      <c r="L150" s="12">
        <f t="shared" si="8"/>
        <v>-4.1354736503133385E-3</v>
      </c>
      <c r="M150" s="10">
        <f t="shared" si="9"/>
        <v>-3.6995508823139617E-3</v>
      </c>
      <c r="N150" s="12">
        <f t="shared" si="10"/>
        <v>-5.3502228733421546E-3</v>
      </c>
      <c r="O150" s="10"/>
      <c r="P150" s="10">
        <f t="shared" si="11"/>
        <v>-0.59286539883622202</v>
      </c>
    </row>
    <row r="151" spans="6:16" x14ac:dyDescent="0.25">
      <c r="F151" s="10">
        <v>-112</v>
      </c>
      <c r="G151" s="11">
        <v>43697</v>
      </c>
      <c r="H151" s="10" t="s">
        <v>0</v>
      </c>
      <c r="I151" s="12">
        <v>1.0900000000000001</v>
      </c>
      <c r="J151" s="10">
        <v>39980.589999999997</v>
      </c>
      <c r="K151" s="12">
        <f t="shared" si="8"/>
        <v>-4.5662100456620031E-3</v>
      </c>
      <c r="L151" s="12">
        <f t="shared" si="8"/>
        <v>6.3445996069598249E-4</v>
      </c>
      <c r="M151" s="10">
        <f t="shared" si="9"/>
        <v>8.4580325290037632E-4</v>
      </c>
      <c r="N151" s="12">
        <f t="shared" si="10"/>
        <v>-5.4120132985623791E-3</v>
      </c>
      <c r="O151" s="10"/>
      <c r="P151" s="10">
        <f t="shared" si="11"/>
        <v>-0.59971247903450242</v>
      </c>
    </row>
    <row r="152" spans="6:16" x14ac:dyDescent="0.25">
      <c r="F152" s="10">
        <v>-111</v>
      </c>
      <c r="G152" s="11">
        <v>43698</v>
      </c>
      <c r="H152" s="10" t="s">
        <v>0</v>
      </c>
      <c r="I152" s="12">
        <v>1.105</v>
      </c>
      <c r="J152" s="10">
        <v>40435.89</v>
      </c>
      <c r="K152" s="12">
        <f t="shared" si="8"/>
        <v>1.3761467889908166E-2</v>
      </c>
      <c r="L152" s="12">
        <f t="shared" si="8"/>
        <v>1.1388026039635808E-2</v>
      </c>
      <c r="M152" s="10">
        <f t="shared" si="9"/>
        <v>1.1093066638787836E-2</v>
      </c>
      <c r="N152" s="12">
        <f t="shared" si="10"/>
        <v>2.6684012511203302E-3</v>
      </c>
      <c r="O152" s="10"/>
      <c r="P152" s="10">
        <f t="shared" si="11"/>
        <v>0.29568913472426794</v>
      </c>
    </row>
    <row r="153" spans="6:16" x14ac:dyDescent="0.25">
      <c r="F153" s="10">
        <v>-110</v>
      </c>
      <c r="G153" s="11">
        <v>43699</v>
      </c>
      <c r="H153" s="10" t="s">
        <v>0</v>
      </c>
      <c r="I153" s="12">
        <v>1.105</v>
      </c>
      <c r="J153" s="10">
        <v>40396.879999999997</v>
      </c>
      <c r="K153" s="12">
        <f t="shared" si="8"/>
        <v>0</v>
      </c>
      <c r="L153" s="12">
        <f t="shared" si="8"/>
        <v>-9.647370195141504E-4</v>
      </c>
      <c r="M153" s="10">
        <f t="shared" si="9"/>
        <v>-6.7809984508892716E-4</v>
      </c>
      <c r="N153" s="12">
        <f t="shared" si="10"/>
        <v>6.7809984508892716E-4</v>
      </c>
      <c r="O153" s="10"/>
      <c r="P153" s="10">
        <f t="shared" si="11"/>
        <v>7.5141156663309949E-2</v>
      </c>
    </row>
    <row r="154" spans="6:16" x14ac:dyDescent="0.25">
      <c r="F154" s="10">
        <v>-109</v>
      </c>
      <c r="G154" s="11">
        <v>43700</v>
      </c>
      <c r="H154" s="10" t="s">
        <v>0</v>
      </c>
      <c r="I154" s="12">
        <v>1.105</v>
      </c>
      <c r="J154" s="10">
        <v>40342.07</v>
      </c>
      <c r="K154" s="12">
        <f t="shared" si="8"/>
        <v>0</v>
      </c>
      <c r="L154" s="12">
        <f t="shared" si="8"/>
        <v>-1.3567879499604345E-3</v>
      </c>
      <c r="M154" s="10">
        <f t="shared" si="9"/>
        <v>-1.0516921135024014E-3</v>
      </c>
      <c r="N154" s="12">
        <f t="shared" si="10"/>
        <v>1.0516921135024014E-3</v>
      </c>
      <c r="O154" s="10"/>
      <c r="P154" s="10">
        <f t="shared" si="11"/>
        <v>0.11653941884013846</v>
      </c>
    </row>
    <row r="155" spans="6:16" x14ac:dyDescent="0.25">
      <c r="F155" s="10">
        <v>-108</v>
      </c>
      <c r="G155" s="11">
        <v>43703</v>
      </c>
      <c r="H155" s="10" t="s">
        <v>0</v>
      </c>
      <c r="I155" s="12">
        <v>1.1000000000000001</v>
      </c>
      <c r="J155" s="10">
        <v>40237.26</v>
      </c>
      <c r="K155" s="12">
        <f t="shared" si="8"/>
        <v>-4.5248868778279576E-3</v>
      </c>
      <c r="L155" s="12">
        <f t="shared" si="8"/>
        <v>-2.5980322774710784E-3</v>
      </c>
      <c r="M155" s="10">
        <f t="shared" si="9"/>
        <v>-2.23449579526434E-3</v>
      </c>
      <c r="N155" s="12">
        <f t="shared" si="10"/>
        <v>-2.2903910825636175E-3</v>
      </c>
      <c r="O155" s="10"/>
      <c r="P155" s="10">
        <f t="shared" si="11"/>
        <v>-0.25380131908537901</v>
      </c>
    </row>
    <row r="156" spans="6:16" x14ac:dyDescent="0.25">
      <c r="F156" s="10">
        <v>-107</v>
      </c>
      <c r="G156" s="11">
        <v>43704</v>
      </c>
      <c r="H156" s="10" t="s">
        <v>0</v>
      </c>
      <c r="I156" s="12">
        <v>1.125</v>
      </c>
      <c r="J156" s="10">
        <v>40663.980000000003</v>
      </c>
      <c r="K156" s="12">
        <f t="shared" si="8"/>
        <v>2.2727272727272645E-2</v>
      </c>
      <c r="L156" s="12">
        <f t="shared" si="8"/>
        <v>1.0605095873824438E-2</v>
      </c>
      <c r="M156" s="10">
        <f t="shared" si="9"/>
        <v>1.0346998630935262E-2</v>
      </c>
      <c r="N156" s="12">
        <f t="shared" si="10"/>
        <v>1.2380274096337383E-2</v>
      </c>
      <c r="O156" s="10"/>
      <c r="P156" s="10">
        <f t="shared" si="11"/>
        <v>1.3718748384105712</v>
      </c>
    </row>
    <row r="157" spans="6:16" x14ac:dyDescent="0.25">
      <c r="F157" s="10">
        <v>-106</v>
      </c>
      <c r="G157" s="11">
        <v>43705</v>
      </c>
      <c r="H157" s="10" t="s">
        <v>0</v>
      </c>
      <c r="I157" s="12">
        <v>1.1399999999999999</v>
      </c>
      <c r="J157" s="10">
        <v>40869.040000000001</v>
      </c>
      <c r="K157" s="12">
        <f t="shared" si="8"/>
        <v>1.3333333333333246E-2</v>
      </c>
      <c r="L157" s="12">
        <f t="shared" si="8"/>
        <v>5.0427921713515908E-3</v>
      </c>
      <c r="M157" s="10">
        <f t="shared" si="9"/>
        <v>5.0465810156881692E-3</v>
      </c>
      <c r="N157" s="12">
        <f t="shared" si="10"/>
        <v>8.2867523176450766E-3</v>
      </c>
      <c r="O157" s="10"/>
      <c r="P157" s="10">
        <f t="shared" si="11"/>
        <v>0.91826617958975754</v>
      </c>
    </row>
    <row r="158" spans="6:16" x14ac:dyDescent="0.25">
      <c r="F158" s="10">
        <v>-105</v>
      </c>
      <c r="G158" s="11">
        <v>43706</v>
      </c>
      <c r="H158" s="10" t="s">
        <v>0</v>
      </c>
      <c r="I158" s="12">
        <v>1.1399999999999999</v>
      </c>
      <c r="J158" s="10">
        <v>40912.85</v>
      </c>
      <c r="K158" s="12">
        <f t="shared" si="8"/>
        <v>0</v>
      </c>
      <c r="L158" s="12">
        <f t="shared" si="8"/>
        <v>1.0719605843444737E-3</v>
      </c>
      <c r="M158" s="10">
        <f t="shared" si="9"/>
        <v>1.2627053381347939E-3</v>
      </c>
      <c r="N158" s="12">
        <f t="shared" si="10"/>
        <v>-1.2627053381347939E-3</v>
      </c>
      <c r="O158" s="10"/>
      <c r="P158" s="10">
        <f t="shared" si="11"/>
        <v>-0.13992207831863085</v>
      </c>
    </row>
    <row r="159" spans="6:16" x14ac:dyDescent="0.25">
      <c r="F159" s="10">
        <v>-104</v>
      </c>
      <c r="G159" s="11">
        <v>43707</v>
      </c>
      <c r="H159" s="10" t="s">
        <v>0</v>
      </c>
      <c r="I159" s="12">
        <v>1.1399999999999999</v>
      </c>
      <c r="J159" s="10">
        <v>40989.65</v>
      </c>
      <c r="K159" s="12">
        <f t="shared" si="8"/>
        <v>0</v>
      </c>
      <c r="L159" s="12">
        <f t="shared" si="8"/>
        <v>1.8771608431092655E-3</v>
      </c>
      <c r="M159" s="10">
        <f t="shared" si="9"/>
        <v>2.0299949116007357E-3</v>
      </c>
      <c r="N159" s="12">
        <f t="shared" si="10"/>
        <v>-2.0299949116007357E-3</v>
      </c>
      <c r="O159" s="10"/>
      <c r="P159" s="10">
        <f t="shared" si="11"/>
        <v>-0.22494646884679506</v>
      </c>
    </row>
    <row r="160" spans="6:16" x14ac:dyDescent="0.25">
      <c r="F160" s="10">
        <v>-103</v>
      </c>
      <c r="G160" s="11">
        <v>43710</v>
      </c>
      <c r="H160" s="10" t="s">
        <v>0</v>
      </c>
      <c r="I160" s="12">
        <v>1.1499999999999999</v>
      </c>
      <c r="J160" s="10">
        <v>40826.86</v>
      </c>
      <c r="K160" s="12">
        <f t="shared" si="8"/>
        <v>8.7719298245614117E-3</v>
      </c>
      <c r="L160" s="12">
        <f t="shared" si="8"/>
        <v>-3.9714903640309411E-3</v>
      </c>
      <c r="M160" s="10">
        <f t="shared" si="9"/>
        <v>-3.5432883073612653E-3</v>
      </c>
      <c r="N160" s="12">
        <f t="shared" si="10"/>
        <v>1.2315218131922677E-2</v>
      </c>
      <c r="O160" s="10"/>
      <c r="P160" s="10">
        <f t="shared" si="11"/>
        <v>1.364665899418221</v>
      </c>
    </row>
    <row r="161" spans="6:17" x14ac:dyDescent="0.25">
      <c r="F161" s="10">
        <v>-102</v>
      </c>
      <c r="G161" s="11">
        <v>43711</v>
      </c>
      <c r="H161" s="10" t="s">
        <v>0</v>
      </c>
      <c r="I161" s="12">
        <v>1.135</v>
      </c>
      <c r="J161" s="10">
        <v>40518.93</v>
      </c>
      <c r="K161" s="12">
        <f t="shared" si="8"/>
        <v>-1.3043478260869481E-2</v>
      </c>
      <c r="L161" s="12">
        <f t="shared" si="8"/>
        <v>-7.5423385486907465E-3</v>
      </c>
      <c r="M161" s="10">
        <f t="shared" si="9"/>
        <v>-6.9460127236727152E-3</v>
      </c>
      <c r="N161" s="12">
        <f t="shared" si="10"/>
        <v>-6.0974655371967661E-3</v>
      </c>
      <c r="O161" s="10"/>
      <c r="P161" s="10">
        <f t="shared" si="11"/>
        <v>-0.67566836432406252</v>
      </c>
    </row>
    <row r="162" spans="6:17" x14ac:dyDescent="0.25">
      <c r="F162" s="10">
        <v>-101</v>
      </c>
      <c r="G162" s="11">
        <v>43712</v>
      </c>
      <c r="H162" s="10" t="s">
        <v>0</v>
      </c>
      <c r="I162" s="12">
        <v>1.145</v>
      </c>
      <c r="J162" s="10">
        <v>40544.53</v>
      </c>
      <c r="K162" s="12">
        <f t="shared" si="8"/>
        <v>8.8105726872246774E-3</v>
      </c>
      <c r="L162" s="12">
        <f t="shared" si="8"/>
        <v>6.3180345581678851E-4</v>
      </c>
      <c r="M162" s="10">
        <f t="shared" si="9"/>
        <v>8.4327182239786534E-4</v>
      </c>
      <c r="N162" s="12">
        <f t="shared" si="10"/>
        <v>7.9673008648268127E-3</v>
      </c>
      <c r="O162" s="10"/>
      <c r="P162" s="10">
        <f t="shared" si="11"/>
        <v>0.88286733407108431</v>
      </c>
    </row>
    <row r="163" spans="6:17" x14ac:dyDescent="0.25">
      <c r="F163" s="10">
        <v>-100</v>
      </c>
      <c r="G163" s="11">
        <v>43713</v>
      </c>
      <c r="H163" s="10" t="s">
        <v>0</v>
      </c>
      <c r="I163" s="12">
        <v>1.135</v>
      </c>
      <c r="J163" s="10">
        <v>40496.660000000003</v>
      </c>
      <c r="K163" s="12">
        <f t="shared" si="8"/>
        <v>-8.7336244541484798E-3</v>
      </c>
      <c r="L163" s="12">
        <f t="shared" si="8"/>
        <v>-1.1806771468307895E-3</v>
      </c>
      <c r="M163" s="10">
        <f t="shared" si="9"/>
        <v>-8.8387301316656536E-4</v>
      </c>
      <c r="N163" s="12">
        <f t="shared" si="10"/>
        <v>-7.8497514409819145E-3</v>
      </c>
      <c r="O163" s="10"/>
      <c r="P163" s="10">
        <f t="shared" si="11"/>
        <v>-0.86984152417482496</v>
      </c>
      <c r="Q163">
        <v>28315.24</v>
      </c>
    </row>
    <row r="164" spans="6:17" x14ac:dyDescent="0.25">
      <c r="F164" s="10">
        <v>-99</v>
      </c>
      <c r="G164" s="11">
        <v>43714</v>
      </c>
      <c r="H164" s="10" t="s">
        <v>0</v>
      </c>
      <c r="I164" s="12">
        <v>1.1399999999999999</v>
      </c>
      <c r="J164" s="10">
        <v>40429.49</v>
      </c>
      <c r="K164" s="12">
        <f t="shared" si="8"/>
        <v>4.4052863436122407E-3</v>
      </c>
      <c r="L164" s="12">
        <f t="shared" si="8"/>
        <v>-1.6586553063883669E-3</v>
      </c>
      <c r="M164" s="10">
        <f t="shared" si="9"/>
        <v>-1.3393468585619634E-3</v>
      </c>
      <c r="N164" s="12">
        <f t="shared" si="10"/>
        <v>5.7446332021742043E-3</v>
      </c>
      <c r="O164" s="10"/>
      <c r="P164" s="10">
        <f t="shared" si="11"/>
        <v>0.63657053831241528</v>
      </c>
      <c r="Q164">
        <v>28355.22</v>
      </c>
    </row>
    <row r="165" spans="6:17" x14ac:dyDescent="0.25">
      <c r="F165" s="10">
        <v>-98</v>
      </c>
      <c r="G165" s="11">
        <v>43717</v>
      </c>
      <c r="H165" s="10" t="s">
        <v>0</v>
      </c>
      <c r="I165" s="12">
        <v>1.135</v>
      </c>
      <c r="J165" s="10">
        <v>40254.769999999997</v>
      </c>
      <c r="K165" s="12">
        <f t="shared" si="8"/>
        <v>-4.3859649122806087E-3</v>
      </c>
      <c r="L165" s="12">
        <f t="shared" si="8"/>
        <v>-4.3215979227044709E-3</v>
      </c>
      <c r="M165" s="10">
        <f t="shared" si="9"/>
        <v>-3.8769119946833602E-3</v>
      </c>
      <c r="N165" s="12">
        <f t="shared" si="10"/>
        <v>-5.0905291759724847E-4</v>
      </c>
      <c r="O165" s="10"/>
      <c r="P165" s="10">
        <f t="shared" si="11"/>
        <v>-5.6408839064214178E-2</v>
      </c>
    </row>
    <row r="166" spans="6:17" x14ac:dyDescent="0.25">
      <c r="F166" s="10">
        <v>-97</v>
      </c>
      <c r="G166" s="11">
        <v>43718</v>
      </c>
      <c r="H166" s="10" t="s">
        <v>0</v>
      </c>
      <c r="I166" s="12">
        <v>1.1399999999999999</v>
      </c>
      <c r="J166" s="10">
        <v>41424.58</v>
      </c>
      <c r="K166" s="12">
        <f t="shared" si="8"/>
        <v>4.4052863436122407E-3</v>
      </c>
      <c r="L166" s="12">
        <f t="shared" si="8"/>
        <v>2.9060158584933042E-2</v>
      </c>
      <c r="M166" s="10">
        <f t="shared" si="9"/>
        <v>2.7933154424794909E-2</v>
      </c>
      <c r="N166" s="12">
        <f t="shared" si="10"/>
        <v>-2.3527868081182669E-2</v>
      </c>
      <c r="O166" s="10"/>
      <c r="P166" s="10">
        <f t="shared" si="11"/>
        <v>-2.6071547342854644</v>
      </c>
    </row>
    <row r="167" spans="6:17" x14ac:dyDescent="0.25">
      <c r="F167" s="10">
        <v>-96</v>
      </c>
      <c r="G167" s="11">
        <v>43719</v>
      </c>
      <c r="H167" s="10" t="s">
        <v>0</v>
      </c>
      <c r="I167" s="12">
        <v>1.1399999999999999</v>
      </c>
      <c r="J167" s="10">
        <v>41218.85</v>
      </c>
      <c r="K167" s="12">
        <f t="shared" si="8"/>
        <v>0</v>
      </c>
      <c r="L167" s="12">
        <f t="shared" si="8"/>
        <v>-4.966375036270813E-3</v>
      </c>
      <c r="M167" s="10">
        <f t="shared" si="9"/>
        <v>-4.4913315146272014E-3</v>
      </c>
      <c r="N167" s="12">
        <f t="shared" si="10"/>
        <v>4.4913315146272014E-3</v>
      </c>
      <c r="O167" s="10"/>
      <c r="P167" s="10">
        <f t="shared" si="11"/>
        <v>0.49769049117420977</v>
      </c>
    </row>
    <row r="168" spans="6:17" x14ac:dyDescent="0.25">
      <c r="F168" s="10">
        <v>-95</v>
      </c>
      <c r="G168" s="11">
        <v>43720</v>
      </c>
      <c r="H168" s="10" t="s">
        <v>0</v>
      </c>
      <c r="I168" s="12">
        <v>1.145</v>
      </c>
      <c r="J168" s="10">
        <v>41234.300000000003</v>
      </c>
      <c r="K168" s="12">
        <f t="shared" si="8"/>
        <v>4.385964912280803E-3</v>
      </c>
      <c r="L168" s="12">
        <f t="shared" si="8"/>
        <v>3.7482850686043802E-4</v>
      </c>
      <c r="M168" s="10">
        <f t="shared" si="9"/>
        <v>5.9839584672614465E-4</v>
      </c>
      <c r="N168" s="12">
        <f t="shared" si="10"/>
        <v>3.7875690655546582E-3</v>
      </c>
      <c r="O168" s="10"/>
      <c r="P168" s="10">
        <f t="shared" si="11"/>
        <v>0.41970562681757556</v>
      </c>
    </row>
    <row r="169" spans="6:17" x14ac:dyDescent="0.25">
      <c r="F169" s="10">
        <v>-94</v>
      </c>
      <c r="G169" s="11">
        <v>43721</v>
      </c>
      <c r="H169" s="10" t="s">
        <v>0</v>
      </c>
      <c r="I169" s="12">
        <v>1.145</v>
      </c>
      <c r="J169" s="10">
        <v>41194.04</v>
      </c>
      <c r="K169" s="12">
        <f t="shared" si="8"/>
        <v>0</v>
      </c>
      <c r="L169" s="12">
        <f t="shared" si="8"/>
        <v>-9.763716129533431E-4</v>
      </c>
      <c r="M169" s="10">
        <f t="shared" si="9"/>
        <v>-6.8918665503494279E-4</v>
      </c>
      <c r="N169" s="12">
        <f t="shared" si="10"/>
        <v>6.8918665503494279E-4</v>
      </c>
      <c r="O169" s="10"/>
      <c r="P169" s="10">
        <f t="shared" si="11"/>
        <v>7.6369700998017251E-2</v>
      </c>
    </row>
    <row r="170" spans="6:17" x14ac:dyDescent="0.25">
      <c r="F170" s="10">
        <v>-93</v>
      </c>
      <c r="G170" s="11">
        <v>43724</v>
      </c>
      <c r="H170" s="10" t="s">
        <v>0</v>
      </c>
      <c r="I170" s="12">
        <v>1.1499999999999999</v>
      </c>
      <c r="J170" s="10">
        <v>41298.120000000003</v>
      </c>
      <c r="K170" s="12">
        <f t="shared" si="8"/>
        <v>4.3668122270741428E-3</v>
      </c>
      <c r="L170" s="12">
        <f t="shared" si="8"/>
        <v>2.5265790876544702E-3</v>
      </c>
      <c r="M170" s="10">
        <f t="shared" si="9"/>
        <v>2.6488370473726364E-3</v>
      </c>
      <c r="N170" s="12">
        <f t="shared" si="10"/>
        <v>1.7179751797015063E-3</v>
      </c>
      <c r="O170" s="10"/>
      <c r="P170" s="10">
        <f t="shared" si="11"/>
        <v>0.19037114232742494</v>
      </c>
    </row>
    <row r="171" spans="6:17" x14ac:dyDescent="0.25">
      <c r="F171" s="10">
        <v>-92</v>
      </c>
      <c r="G171" s="11">
        <v>43725</v>
      </c>
      <c r="H171" s="10" t="s">
        <v>0</v>
      </c>
      <c r="I171" s="12">
        <v>1.1299999999999999</v>
      </c>
      <c r="J171" s="10">
        <v>41340.1</v>
      </c>
      <c r="K171" s="12">
        <f t="shared" si="8"/>
        <v>-1.7391304347826105E-2</v>
      </c>
      <c r="L171" s="12">
        <f t="shared" si="8"/>
        <v>1.0165111632199218E-3</v>
      </c>
      <c r="M171" s="10">
        <f t="shared" si="9"/>
        <v>1.2098666036454912E-3</v>
      </c>
      <c r="N171" s="12">
        <f t="shared" si="10"/>
        <v>-1.8601170951471596E-2</v>
      </c>
      <c r="O171" s="10"/>
      <c r="P171" s="10">
        <f t="shared" si="11"/>
        <v>-2.0612207932332427</v>
      </c>
    </row>
    <row r="172" spans="6:17" x14ac:dyDescent="0.25">
      <c r="F172" s="10">
        <v>-91</v>
      </c>
      <c r="G172" s="11">
        <v>43726</v>
      </c>
      <c r="H172" s="10" t="s">
        <v>0</v>
      </c>
      <c r="I172" s="12">
        <v>1.145</v>
      </c>
      <c r="J172" s="10">
        <v>41694.57</v>
      </c>
      <c r="K172" s="12">
        <f t="shared" si="8"/>
        <v>1.3274336283185952E-2</v>
      </c>
      <c r="L172" s="12">
        <f t="shared" si="8"/>
        <v>8.5744833708675389E-3</v>
      </c>
      <c r="M172" s="10">
        <f t="shared" si="9"/>
        <v>8.411992048028118E-3</v>
      </c>
      <c r="N172" s="12">
        <f t="shared" si="10"/>
        <v>4.8623442351578335E-3</v>
      </c>
      <c r="O172" s="10"/>
      <c r="P172" s="10">
        <f t="shared" si="11"/>
        <v>0.53880291017766346</v>
      </c>
    </row>
    <row r="173" spans="6:17" x14ac:dyDescent="0.25">
      <c r="F173" s="10">
        <v>-90</v>
      </c>
      <c r="G173" s="11">
        <v>43727</v>
      </c>
      <c r="H173" s="10" t="s">
        <v>0</v>
      </c>
      <c r="I173" s="12">
        <v>1.1399999999999999</v>
      </c>
      <c r="J173" s="10">
        <v>41962.18</v>
      </c>
      <c r="K173" s="12">
        <f t="shared" si="8"/>
        <v>-4.3668122270743362E-3</v>
      </c>
      <c r="L173" s="12">
        <f t="shared" si="8"/>
        <v>6.4183417648869048E-3</v>
      </c>
      <c r="M173" s="10">
        <f t="shared" si="9"/>
        <v>6.3573665617882831E-3</v>
      </c>
      <c r="N173" s="12">
        <f t="shared" si="10"/>
        <v>-1.0724178788862618E-2</v>
      </c>
      <c r="O173" s="10"/>
      <c r="P173" s="10">
        <f t="shared" si="11"/>
        <v>-1.1883606880246287</v>
      </c>
    </row>
    <row r="174" spans="6:17" x14ac:dyDescent="0.25">
      <c r="F174" s="10">
        <v>-89</v>
      </c>
      <c r="G174" s="11">
        <v>43728</v>
      </c>
      <c r="H174" s="10" t="s">
        <v>0</v>
      </c>
      <c r="I174" s="12">
        <v>1.1499999999999999</v>
      </c>
      <c r="J174" s="10">
        <v>42537.52</v>
      </c>
      <c r="K174" s="12">
        <f t="shared" si="8"/>
        <v>8.7719298245614117E-3</v>
      </c>
      <c r="L174" s="12">
        <f t="shared" si="8"/>
        <v>1.371091778358504E-2</v>
      </c>
      <c r="M174" s="10">
        <f t="shared" si="9"/>
        <v>1.3306591281907707E-2</v>
      </c>
      <c r="N174" s="12">
        <f t="shared" si="10"/>
        <v>-4.5346614573462951E-3</v>
      </c>
      <c r="O174" s="10"/>
      <c r="P174" s="10">
        <f t="shared" si="11"/>
        <v>-0.50249194045582801</v>
      </c>
    </row>
    <row r="175" spans="6:17" x14ac:dyDescent="0.25">
      <c r="F175" s="10">
        <v>-88</v>
      </c>
      <c r="G175" s="11">
        <v>43731</v>
      </c>
      <c r="H175" s="10" t="s">
        <v>0</v>
      </c>
      <c r="I175" s="12">
        <v>1.2</v>
      </c>
      <c r="J175" s="10">
        <v>42725.43</v>
      </c>
      <c r="K175" s="12">
        <f t="shared" si="8"/>
        <v>4.3478260869565258E-2</v>
      </c>
      <c r="L175" s="12">
        <f t="shared" si="8"/>
        <v>4.4175118812757189E-3</v>
      </c>
      <c r="M175" s="10">
        <f t="shared" si="9"/>
        <v>4.4507403638173373E-3</v>
      </c>
      <c r="N175" s="12">
        <f t="shared" si="10"/>
        <v>3.9027520505747919E-2</v>
      </c>
      <c r="O175" s="10"/>
      <c r="P175" s="10">
        <f t="shared" si="11"/>
        <v>4.3246920844206409</v>
      </c>
    </row>
    <row r="176" spans="6:17" x14ac:dyDescent="0.25">
      <c r="F176" s="10">
        <v>-87</v>
      </c>
      <c r="G176" s="11">
        <v>43732</v>
      </c>
      <c r="H176" s="10" t="s">
        <v>0</v>
      </c>
      <c r="I176" s="12">
        <v>1.17</v>
      </c>
      <c r="J176" s="10">
        <v>42321.89</v>
      </c>
      <c r="K176" s="12">
        <f t="shared" si="8"/>
        <v>-2.5000000000000022E-2</v>
      </c>
      <c r="L176" s="12">
        <f t="shared" si="8"/>
        <v>-9.4449605305318377E-3</v>
      </c>
      <c r="M176" s="10">
        <f t="shared" si="9"/>
        <v>-8.7590548743958913E-3</v>
      </c>
      <c r="N176" s="12">
        <f t="shared" si="10"/>
        <v>-1.6240945125604131E-2</v>
      </c>
      <c r="O176" s="10"/>
      <c r="P176" s="10">
        <f t="shared" si="11"/>
        <v>-1.7996809922338202</v>
      </c>
    </row>
    <row r="177" spans="6:16" x14ac:dyDescent="0.25">
      <c r="F177" s="10">
        <v>-86</v>
      </c>
      <c r="G177" s="11">
        <v>43733</v>
      </c>
      <c r="H177" s="10" t="s">
        <v>0</v>
      </c>
      <c r="I177" s="12">
        <v>1.175</v>
      </c>
      <c r="J177" s="10">
        <v>42340.36</v>
      </c>
      <c r="K177" s="12">
        <f t="shared" si="8"/>
        <v>4.2735042735043728E-3</v>
      </c>
      <c r="L177" s="12">
        <f t="shared" si="8"/>
        <v>4.3641718269201032E-4</v>
      </c>
      <c r="M177" s="10">
        <f t="shared" si="9"/>
        <v>6.5708478565126664E-4</v>
      </c>
      <c r="N177" s="12">
        <f t="shared" si="10"/>
        <v>3.6164194878531061E-3</v>
      </c>
      <c r="O177" s="10"/>
      <c r="P177" s="10">
        <f t="shared" si="11"/>
        <v>0.40074031171822594</v>
      </c>
    </row>
    <row r="178" spans="6:16" x14ac:dyDescent="0.25">
      <c r="F178" s="10">
        <v>-85</v>
      </c>
      <c r="G178" s="11">
        <v>43734</v>
      </c>
      <c r="H178" s="10" t="s">
        <v>0</v>
      </c>
      <c r="I178" s="12">
        <v>1.17</v>
      </c>
      <c r="J178" s="10">
        <v>42446.43</v>
      </c>
      <c r="K178" s="12">
        <f t="shared" si="8"/>
        <v>-4.2553191489362683E-3</v>
      </c>
      <c r="L178" s="12">
        <f t="shared" si="8"/>
        <v>2.505174731627216E-3</v>
      </c>
      <c r="M178" s="10">
        <f t="shared" si="9"/>
        <v>2.6284404577942141E-3</v>
      </c>
      <c r="N178" s="12">
        <f t="shared" si="10"/>
        <v>-6.8837596067304824E-3</v>
      </c>
      <c r="O178" s="10"/>
      <c r="P178" s="10">
        <f t="shared" si="11"/>
        <v>-0.76279866864453649</v>
      </c>
    </row>
    <row r="179" spans="6:16" x14ac:dyDescent="0.25">
      <c r="F179" s="10">
        <v>-84</v>
      </c>
      <c r="G179" s="11">
        <v>43735</v>
      </c>
      <c r="H179" s="10" t="s">
        <v>0</v>
      </c>
      <c r="I179" s="12">
        <v>1.1850000000000001</v>
      </c>
      <c r="J179" s="10">
        <v>42595.22</v>
      </c>
      <c r="K179" s="12">
        <f t="shared" si="8"/>
        <v>1.2820512820512928E-2</v>
      </c>
      <c r="L179" s="12">
        <f t="shared" si="8"/>
        <v>3.50535957912128E-3</v>
      </c>
      <c r="M179" s="10">
        <f t="shared" si="9"/>
        <v>3.5815342958390346E-3</v>
      </c>
      <c r="N179" s="12">
        <f t="shared" si="10"/>
        <v>9.238978524673893E-3</v>
      </c>
      <c r="O179" s="10"/>
      <c r="P179" s="10">
        <f t="shared" si="11"/>
        <v>1.0237836474368094</v>
      </c>
    </row>
    <row r="180" spans="6:16" x14ac:dyDescent="0.25">
      <c r="F180" s="10">
        <v>-83</v>
      </c>
      <c r="G180" s="11">
        <v>43738</v>
      </c>
      <c r="H180" s="10" t="s">
        <v>0</v>
      </c>
      <c r="I180" s="12">
        <v>1.19</v>
      </c>
      <c r="J180" s="10">
        <v>42610.45</v>
      </c>
      <c r="K180" s="12">
        <f t="shared" si="8"/>
        <v>4.2194092827003314E-3</v>
      </c>
      <c r="L180" s="12">
        <f t="shared" si="8"/>
        <v>3.5755185675754052E-4</v>
      </c>
      <c r="M180" s="10">
        <f t="shared" si="9"/>
        <v>5.819326211570073E-4</v>
      </c>
      <c r="N180" s="12">
        <f t="shared" si="10"/>
        <v>3.6374766615433242E-3</v>
      </c>
      <c r="O180" s="10"/>
      <c r="P180" s="10">
        <f t="shared" si="11"/>
        <v>0.4030736854811055</v>
      </c>
    </row>
    <row r="181" spans="6:16" x14ac:dyDescent="0.25">
      <c r="F181" s="10">
        <v>-82</v>
      </c>
      <c r="G181" s="11">
        <v>43739</v>
      </c>
      <c r="H181" s="10" t="s">
        <v>0</v>
      </c>
      <c r="I181" s="12">
        <v>1.18</v>
      </c>
      <c r="J181" s="10">
        <v>42400.9</v>
      </c>
      <c r="K181" s="12">
        <f t="shared" si="8"/>
        <v>-8.4033613445378234E-3</v>
      </c>
      <c r="L181" s="12">
        <f t="shared" si="8"/>
        <v>-4.9178077208758804E-3</v>
      </c>
      <c r="M181" s="10">
        <f t="shared" si="9"/>
        <v>-4.4450508604568584E-3</v>
      </c>
      <c r="N181" s="12">
        <f t="shared" si="10"/>
        <v>-3.958310484080965E-3</v>
      </c>
      <c r="O181" s="10"/>
      <c r="P181" s="10">
        <f t="shared" si="11"/>
        <v>-0.4386257132492698</v>
      </c>
    </row>
    <row r="182" spans="6:16" x14ac:dyDescent="0.25">
      <c r="F182" s="10">
        <v>-81</v>
      </c>
      <c r="G182" s="11">
        <v>43740</v>
      </c>
      <c r="H182" s="10" t="s">
        <v>0</v>
      </c>
      <c r="I182" s="12">
        <v>1.1599999999999999</v>
      </c>
      <c r="J182" s="10">
        <v>41620.230000000003</v>
      </c>
      <c r="K182" s="12">
        <f t="shared" si="8"/>
        <v>-1.6949152542372899E-2</v>
      </c>
      <c r="L182" s="12">
        <f t="shared" si="8"/>
        <v>-1.8411637488826845E-2</v>
      </c>
      <c r="M182" s="10">
        <f t="shared" si="9"/>
        <v>-1.7303560000724721E-2</v>
      </c>
      <c r="N182" s="12">
        <f t="shared" si="10"/>
        <v>3.544074583518228E-4</v>
      </c>
      <c r="O182" s="10"/>
      <c r="P182" s="10">
        <f t="shared" si="11"/>
        <v>3.9272367548126241E-2</v>
      </c>
    </row>
    <row r="183" spans="6:16" x14ac:dyDescent="0.25">
      <c r="F183" s="10">
        <v>-80</v>
      </c>
      <c r="G183" s="11">
        <v>43741</v>
      </c>
      <c r="H183" s="10" t="s">
        <v>0</v>
      </c>
      <c r="I183" s="12">
        <v>1.17</v>
      </c>
      <c r="J183" s="10">
        <v>41753.199999999997</v>
      </c>
      <c r="K183" s="12">
        <f t="shared" si="8"/>
        <v>8.6206896551724223E-3</v>
      </c>
      <c r="L183" s="12">
        <f t="shared" si="8"/>
        <v>3.194840585936067E-3</v>
      </c>
      <c r="M183" s="10">
        <f t="shared" si="9"/>
        <v>3.285635253034885E-3</v>
      </c>
      <c r="N183" s="12">
        <f t="shared" si="10"/>
        <v>5.3350544021375373E-3</v>
      </c>
      <c r="O183" s="10"/>
      <c r="P183" s="10">
        <f t="shared" si="11"/>
        <v>0.59118456012289122</v>
      </c>
    </row>
    <row r="184" spans="6:16" x14ac:dyDescent="0.25">
      <c r="F184" s="10">
        <v>-79</v>
      </c>
      <c r="G184" s="11">
        <v>43742</v>
      </c>
      <c r="H184" s="10" t="s">
        <v>0</v>
      </c>
      <c r="I184" s="12">
        <v>1.1599999999999999</v>
      </c>
      <c r="J184" s="10">
        <v>41787.39</v>
      </c>
      <c r="K184" s="12">
        <f t="shared" si="8"/>
        <v>-8.5470085470085548E-3</v>
      </c>
      <c r="L184" s="12">
        <f t="shared" si="8"/>
        <v>8.1885939281306182E-4</v>
      </c>
      <c r="M184" s="10">
        <f t="shared" si="9"/>
        <v>1.0215207344540004E-3</v>
      </c>
      <c r="N184" s="12">
        <f t="shared" si="10"/>
        <v>-9.5685292814625556E-3</v>
      </c>
      <c r="O184" s="10"/>
      <c r="P184" s="10">
        <f t="shared" si="11"/>
        <v>-1.0603016104236933</v>
      </c>
    </row>
    <row r="185" spans="6:16" x14ac:dyDescent="0.25">
      <c r="F185" s="10">
        <v>-78</v>
      </c>
      <c r="G185" s="11">
        <v>43745</v>
      </c>
      <c r="H185" s="10" t="s">
        <v>0</v>
      </c>
      <c r="I185" s="12">
        <v>1.18</v>
      </c>
      <c r="J185" s="10">
        <v>42054.11</v>
      </c>
      <c r="K185" s="12">
        <f t="shared" si="8"/>
        <v>1.7241379310344845E-2</v>
      </c>
      <c r="L185" s="12">
        <f t="shared" si="8"/>
        <v>6.3827867689272089E-3</v>
      </c>
      <c r="M185" s="10">
        <f t="shared" si="9"/>
        <v>6.3234855770425147E-3</v>
      </c>
      <c r="N185" s="12">
        <f t="shared" si="10"/>
        <v>1.091789373330233E-2</v>
      </c>
      <c r="O185" s="10"/>
      <c r="P185" s="10">
        <f t="shared" si="11"/>
        <v>1.2098265017887653</v>
      </c>
    </row>
    <row r="186" spans="6:16" x14ac:dyDescent="0.25">
      <c r="F186" s="10">
        <v>-77</v>
      </c>
      <c r="G186" s="11">
        <v>43746</v>
      </c>
      <c r="H186" s="10" t="s">
        <v>0</v>
      </c>
      <c r="I186" s="12">
        <v>1.17</v>
      </c>
      <c r="J186" s="10">
        <v>41850.28</v>
      </c>
      <c r="K186" s="12">
        <f t="shared" si="8"/>
        <v>-8.4745762711864493E-3</v>
      </c>
      <c r="L186" s="12">
        <f t="shared" si="8"/>
        <v>-4.8468508785467516E-3</v>
      </c>
      <c r="M186" s="10">
        <f t="shared" si="9"/>
        <v>-4.3774348299196516E-3</v>
      </c>
      <c r="N186" s="12">
        <f t="shared" si="10"/>
        <v>-4.0971414412667977E-3</v>
      </c>
      <c r="O186" s="10"/>
      <c r="P186" s="10">
        <f t="shared" si="11"/>
        <v>-0.45400975850332803</v>
      </c>
    </row>
    <row r="187" spans="6:16" x14ac:dyDescent="0.25">
      <c r="F187" s="10">
        <v>-76</v>
      </c>
      <c r="G187" s="11">
        <v>43747</v>
      </c>
      <c r="H187" s="10" t="s">
        <v>0</v>
      </c>
      <c r="I187" s="12">
        <v>1.175</v>
      </c>
      <c r="J187" s="10">
        <v>41933.78</v>
      </c>
      <c r="K187" s="12">
        <f t="shared" si="8"/>
        <v>4.2735042735043728E-3</v>
      </c>
      <c r="L187" s="12">
        <f t="shared" si="8"/>
        <v>1.995207678419356E-3</v>
      </c>
      <c r="M187" s="10">
        <f t="shared" si="9"/>
        <v>2.1424838296408653E-3</v>
      </c>
      <c r="N187" s="12">
        <f t="shared" si="10"/>
        <v>2.1310204438635075E-3</v>
      </c>
      <c r="O187" s="10"/>
      <c r="P187" s="10">
        <f t="shared" si="11"/>
        <v>0.23614124407308301</v>
      </c>
    </row>
    <row r="188" spans="6:16" x14ac:dyDescent="0.25">
      <c r="F188" s="10">
        <v>-75</v>
      </c>
      <c r="G188" s="11">
        <v>43748</v>
      </c>
      <c r="H188" s="10" t="s">
        <v>0</v>
      </c>
      <c r="I188" s="12">
        <v>1.175</v>
      </c>
      <c r="J188" s="10">
        <v>41968.45</v>
      </c>
      <c r="K188" s="12">
        <f t="shared" si="8"/>
        <v>0</v>
      </c>
      <c r="L188" s="12">
        <f t="shared" si="8"/>
        <v>8.2677974654319871E-4</v>
      </c>
      <c r="M188" s="10">
        <f t="shared" si="9"/>
        <v>1.0290681796629958E-3</v>
      </c>
      <c r="N188" s="12">
        <f t="shared" si="10"/>
        <v>-1.0290681796629958E-3</v>
      </c>
      <c r="O188" s="10"/>
      <c r="P188" s="10">
        <f t="shared" si="11"/>
        <v>-0.11403243027602193</v>
      </c>
    </row>
    <row r="189" spans="6:16" x14ac:dyDescent="0.25">
      <c r="F189" s="10">
        <v>-74</v>
      </c>
      <c r="G189" s="11">
        <v>43749</v>
      </c>
      <c r="H189" s="10" t="s">
        <v>0</v>
      </c>
      <c r="I189" s="12">
        <v>1.19</v>
      </c>
      <c r="J189" s="10">
        <v>42036</v>
      </c>
      <c r="K189" s="12">
        <f t="shared" si="8"/>
        <v>1.2765957446808427E-2</v>
      </c>
      <c r="L189" s="12">
        <f t="shared" si="8"/>
        <v>1.6095424062600101E-3</v>
      </c>
      <c r="M189" s="10">
        <f t="shared" si="9"/>
        <v>1.7749765679942794E-3</v>
      </c>
      <c r="N189" s="12">
        <f t="shared" si="10"/>
        <v>1.0990980878814147E-2</v>
      </c>
      <c r="O189" s="10"/>
      <c r="P189" s="10">
        <f t="shared" si="11"/>
        <v>1.2179253867697186</v>
      </c>
    </row>
    <row r="190" spans="6:16" x14ac:dyDescent="0.25">
      <c r="F190" s="10">
        <v>-73</v>
      </c>
      <c r="G190" s="11">
        <v>43752</v>
      </c>
      <c r="H190" s="10" t="s">
        <v>0</v>
      </c>
      <c r="I190" s="12">
        <v>1.18</v>
      </c>
      <c r="J190" s="10">
        <v>41894.61</v>
      </c>
      <c r="K190" s="12">
        <f t="shared" si="8"/>
        <v>-8.4033613445378234E-3</v>
      </c>
      <c r="L190" s="12">
        <f t="shared" si="8"/>
        <v>-3.3635455324007853E-3</v>
      </c>
      <c r="M190" s="10">
        <f t="shared" si="9"/>
        <v>-2.9639669205699737E-3</v>
      </c>
      <c r="N190" s="12">
        <f t="shared" si="10"/>
        <v>-5.4393944239678497E-3</v>
      </c>
      <c r="O190" s="10"/>
      <c r="P190" s="10">
        <f t="shared" si="11"/>
        <v>-0.60274661839998245</v>
      </c>
    </row>
    <row r="191" spans="6:16" x14ac:dyDescent="0.25">
      <c r="F191" s="10">
        <v>-72</v>
      </c>
      <c r="G191" s="11">
        <v>43753</v>
      </c>
      <c r="H191" s="10" t="s">
        <v>0</v>
      </c>
      <c r="I191" s="12">
        <v>1.19</v>
      </c>
      <c r="J191" s="10">
        <v>41962.71</v>
      </c>
      <c r="K191" s="12">
        <f t="shared" si="8"/>
        <v>8.4745762711864493E-3</v>
      </c>
      <c r="L191" s="12">
        <f t="shared" si="8"/>
        <v>1.6255074340111662E-3</v>
      </c>
      <c r="M191" s="10">
        <f t="shared" si="9"/>
        <v>1.7901899254171248E-3</v>
      </c>
      <c r="N191" s="12">
        <f t="shared" si="10"/>
        <v>6.6843863457693243E-3</v>
      </c>
      <c r="O191" s="10"/>
      <c r="P191" s="10">
        <f t="shared" si="11"/>
        <v>0.74070584920967475</v>
      </c>
    </row>
    <row r="192" spans="6:16" x14ac:dyDescent="0.25">
      <c r="F192" s="10">
        <v>-71</v>
      </c>
      <c r="G192" s="11">
        <v>43754</v>
      </c>
      <c r="H192" s="10" t="s">
        <v>0</v>
      </c>
      <c r="I192" s="12">
        <v>1.18</v>
      </c>
      <c r="J192" s="10">
        <v>41901.14</v>
      </c>
      <c r="K192" s="12">
        <f t="shared" si="8"/>
        <v>-8.4033613445378234E-3</v>
      </c>
      <c r="L192" s="12">
        <f t="shared" si="8"/>
        <v>-1.4672550938678581E-3</v>
      </c>
      <c r="M192" s="10">
        <f t="shared" si="9"/>
        <v>-1.1569582094929235E-3</v>
      </c>
      <c r="N192" s="12">
        <f t="shared" si="10"/>
        <v>-7.2464031350449E-3</v>
      </c>
      <c r="O192" s="10"/>
      <c r="P192" s="10">
        <f t="shared" si="11"/>
        <v>-0.8029836861922629</v>
      </c>
    </row>
    <row r="193" spans="6:16" x14ac:dyDescent="0.25">
      <c r="F193" s="10">
        <v>-70</v>
      </c>
      <c r="G193" s="11">
        <v>43755</v>
      </c>
      <c r="H193" s="10" t="s">
        <v>0</v>
      </c>
      <c r="I193" s="12">
        <v>1.1950000000000001</v>
      </c>
      <c r="J193" s="10">
        <v>42155.17</v>
      </c>
      <c r="K193" s="12">
        <f t="shared" si="8"/>
        <v>1.2711864406779768E-2</v>
      </c>
      <c r="L193" s="12">
        <f t="shared" si="8"/>
        <v>6.0626035473020264E-3</v>
      </c>
      <c r="M193" s="10">
        <f t="shared" si="9"/>
        <v>6.0183773199629538E-3</v>
      </c>
      <c r="N193" s="12">
        <f t="shared" si="10"/>
        <v>6.6934870868168139E-3</v>
      </c>
      <c r="O193" s="10"/>
      <c r="P193" s="10">
        <f t="shared" si="11"/>
        <v>0.74171431457617543</v>
      </c>
    </row>
    <row r="194" spans="6:16" x14ac:dyDescent="0.25">
      <c r="F194" s="10">
        <v>-69</v>
      </c>
      <c r="G194" s="11">
        <v>43756</v>
      </c>
      <c r="H194" s="10" t="s">
        <v>0</v>
      </c>
      <c r="I194" s="12">
        <v>1.1950000000000001</v>
      </c>
      <c r="J194" s="10">
        <v>42145.33</v>
      </c>
      <c r="K194" s="12">
        <f t="shared" si="8"/>
        <v>0</v>
      </c>
      <c r="L194" s="12">
        <f t="shared" si="8"/>
        <v>-2.3342332624910558E-4</v>
      </c>
      <c r="M194" s="10">
        <f t="shared" si="9"/>
        <v>1.8781912793183915E-5</v>
      </c>
      <c r="N194" s="12">
        <f t="shared" si="10"/>
        <v>-1.8781912793183915E-5</v>
      </c>
      <c r="O194" s="10"/>
      <c r="P194" s="10">
        <f t="shared" si="11"/>
        <v>-2.0812490400203207E-3</v>
      </c>
    </row>
    <row r="195" spans="6:16" x14ac:dyDescent="0.25">
      <c r="F195" s="10">
        <v>-68</v>
      </c>
      <c r="G195" s="11">
        <v>43759</v>
      </c>
      <c r="H195" s="10" t="s">
        <v>0</v>
      </c>
      <c r="I195" s="12">
        <v>1.1950000000000001</v>
      </c>
      <c r="J195" s="10">
        <v>42181.760000000002</v>
      </c>
      <c r="K195" s="12">
        <f t="shared" si="8"/>
        <v>0</v>
      </c>
      <c r="L195" s="12">
        <f t="shared" si="8"/>
        <v>8.6438995732149423E-4</v>
      </c>
      <c r="M195" s="10">
        <f t="shared" si="9"/>
        <v>1.0649076149735503E-3</v>
      </c>
      <c r="N195" s="12">
        <f t="shared" si="10"/>
        <v>-1.0649076149735503E-3</v>
      </c>
      <c r="O195" s="10"/>
      <c r="P195" s="10">
        <f t="shared" si="11"/>
        <v>-0.11800384634829927</v>
      </c>
    </row>
    <row r="196" spans="6:16" x14ac:dyDescent="0.25">
      <c r="F196" s="10">
        <v>-67</v>
      </c>
      <c r="G196" s="11">
        <v>43760</v>
      </c>
      <c r="H196" s="10" t="s">
        <v>0</v>
      </c>
      <c r="I196" s="12">
        <v>1.18</v>
      </c>
      <c r="J196" s="10">
        <v>42116.37</v>
      </c>
      <c r="K196" s="12">
        <f t="shared" ref="K196:L259" si="12">(I196-I195)/I195</f>
        <v>-1.2552301255230229E-2</v>
      </c>
      <c r="L196" s="12">
        <f t="shared" si="12"/>
        <v>-1.5501961037187499E-3</v>
      </c>
      <c r="M196" s="10">
        <f t="shared" si="9"/>
        <v>-1.2359941653046506E-3</v>
      </c>
      <c r="N196" s="12">
        <f t="shared" si="10"/>
        <v>-1.1316307089925579E-2</v>
      </c>
      <c r="O196" s="10"/>
      <c r="P196" s="10">
        <f t="shared" si="11"/>
        <v>-1.2539752221632061</v>
      </c>
    </row>
    <row r="197" spans="6:16" x14ac:dyDescent="0.25">
      <c r="F197" s="10">
        <v>-66</v>
      </c>
      <c r="G197" s="11">
        <v>43761</v>
      </c>
      <c r="H197" s="10" t="s">
        <v>0</v>
      </c>
      <c r="I197" s="12">
        <v>1.18</v>
      </c>
      <c r="J197" s="10">
        <v>42332.29</v>
      </c>
      <c r="K197" s="12">
        <f t="shared" si="12"/>
        <v>0</v>
      </c>
      <c r="L197" s="12">
        <f t="shared" si="12"/>
        <v>5.1267476280600216E-3</v>
      </c>
      <c r="M197" s="10">
        <f t="shared" si="9"/>
        <v>5.1265836558596588E-3</v>
      </c>
      <c r="N197" s="12">
        <f t="shared" si="10"/>
        <v>-5.1265836558596588E-3</v>
      </c>
      <c r="O197" s="10"/>
      <c r="P197" s="10">
        <f t="shared" si="11"/>
        <v>-0.56808363609343815</v>
      </c>
    </row>
    <row r="198" spans="6:16" x14ac:dyDescent="0.25">
      <c r="F198" s="10">
        <v>-65</v>
      </c>
      <c r="G198" s="11">
        <v>43762</v>
      </c>
      <c r="H198" s="10" t="s">
        <v>0</v>
      </c>
      <c r="I198" s="12">
        <v>1.175</v>
      </c>
      <c r="J198" s="10">
        <v>42290.25</v>
      </c>
      <c r="K198" s="12">
        <f t="shared" si="12"/>
        <v>-4.2372881355931301E-3</v>
      </c>
      <c r="L198" s="12">
        <f t="shared" si="12"/>
        <v>-9.9309534164111779E-4</v>
      </c>
      <c r="M198" s="10">
        <f t="shared" si="9"/>
        <v>-7.0512299200444081E-4</v>
      </c>
      <c r="N198" s="12">
        <f t="shared" si="10"/>
        <v>-3.5321651435886894E-3</v>
      </c>
      <c r="O198" s="10"/>
      <c r="P198" s="10">
        <f t="shared" si="11"/>
        <v>-0.39140397441069164</v>
      </c>
    </row>
    <row r="199" spans="6:16" x14ac:dyDescent="0.25">
      <c r="F199" s="10">
        <v>-64</v>
      </c>
      <c r="G199" s="11">
        <v>43763</v>
      </c>
      <c r="H199" s="10" t="s">
        <v>0</v>
      </c>
      <c r="I199" s="12">
        <v>1.18</v>
      </c>
      <c r="J199" s="10">
        <v>42612.18</v>
      </c>
      <c r="K199" s="12">
        <f t="shared" si="12"/>
        <v>4.2553191489360792E-3</v>
      </c>
      <c r="L199" s="12">
        <f t="shared" si="12"/>
        <v>7.6123929274478225E-3</v>
      </c>
      <c r="M199" s="10">
        <f t="shared" si="9"/>
        <v>7.4951990416527812E-3</v>
      </c>
      <c r="N199" s="12">
        <f t="shared" si="10"/>
        <v>-3.239879892716702E-3</v>
      </c>
      <c r="O199" s="10"/>
      <c r="P199" s="10">
        <f t="shared" si="11"/>
        <v>-0.35901545229966436</v>
      </c>
    </row>
    <row r="200" spans="6:16" x14ac:dyDescent="0.25">
      <c r="F200" s="10">
        <v>-63</v>
      </c>
      <c r="G200" s="11">
        <v>43766</v>
      </c>
      <c r="H200" s="10" t="s">
        <v>0</v>
      </c>
      <c r="I200" s="12">
        <v>1.18</v>
      </c>
      <c r="J200" s="10">
        <v>42538.78</v>
      </c>
      <c r="K200" s="12">
        <f t="shared" si="12"/>
        <v>0</v>
      </c>
      <c r="L200" s="12">
        <f t="shared" si="12"/>
        <v>-1.72251220191038E-3</v>
      </c>
      <c r="M200" s="10">
        <f t="shared" si="9"/>
        <v>-1.4001972241630717E-3</v>
      </c>
      <c r="N200" s="12">
        <f t="shared" si="10"/>
        <v>1.4001972241630717E-3</v>
      </c>
      <c r="O200" s="10"/>
      <c r="P200" s="10">
        <f t="shared" si="11"/>
        <v>0.15515773929512011</v>
      </c>
    </row>
    <row r="201" spans="6:16" x14ac:dyDescent="0.25">
      <c r="F201" s="10">
        <v>-62</v>
      </c>
      <c r="G201" s="11">
        <v>43767</v>
      </c>
      <c r="H201" s="10" t="s">
        <v>0</v>
      </c>
      <c r="I201" s="12">
        <v>1.175</v>
      </c>
      <c r="J201" s="10">
        <v>42559.05</v>
      </c>
      <c r="K201" s="12">
        <f t="shared" si="12"/>
        <v>-4.2372881355931301E-3</v>
      </c>
      <c r="L201" s="12">
        <f t="shared" si="12"/>
        <v>4.7650637841527364E-4</v>
      </c>
      <c r="M201" s="10">
        <f t="shared" si="9"/>
        <v>6.9528648957804177E-4</v>
      </c>
      <c r="N201" s="12">
        <f t="shared" si="10"/>
        <v>-4.9325746251711721E-3</v>
      </c>
      <c r="O201" s="10"/>
      <c r="P201" s="10">
        <f t="shared" si="11"/>
        <v>-0.54658523423618854</v>
      </c>
    </row>
    <row r="202" spans="6:16" x14ac:dyDescent="0.25">
      <c r="F202" s="10">
        <v>-61</v>
      </c>
      <c r="G202" s="11">
        <v>43768</v>
      </c>
      <c r="H202" s="10" t="s">
        <v>0</v>
      </c>
      <c r="I202" s="12">
        <v>1.165</v>
      </c>
      <c r="J202" s="10">
        <v>42387.57</v>
      </c>
      <c r="K202" s="12">
        <f t="shared" si="12"/>
        <v>-8.5106382978723475E-3</v>
      </c>
      <c r="L202" s="12">
        <f t="shared" si="12"/>
        <v>-4.0292252764101448E-3</v>
      </c>
      <c r="M202" s="10">
        <f t="shared" si="9"/>
        <v>-3.5983049269056868E-3</v>
      </c>
      <c r="N202" s="12">
        <f t="shared" si="10"/>
        <v>-4.9123333709666607E-3</v>
      </c>
      <c r="O202" s="10"/>
      <c r="P202" s="10">
        <f t="shared" si="11"/>
        <v>-0.54434227360987597</v>
      </c>
    </row>
    <row r="203" spans="6:16" x14ac:dyDescent="0.25">
      <c r="F203" s="10">
        <v>-60</v>
      </c>
      <c r="G203" s="11">
        <v>43769</v>
      </c>
      <c r="H203" s="10" t="s">
        <v>0</v>
      </c>
      <c r="I203" s="12">
        <v>1.155</v>
      </c>
      <c r="J203" s="10">
        <v>42226.3</v>
      </c>
      <c r="K203" s="12">
        <f t="shared" si="12"/>
        <v>-8.5836909871244704E-3</v>
      </c>
      <c r="L203" s="12">
        <f t="shared" si="12"/>
        <v>-3.804653109390248E-3</v>
      </c>
      <c r="M203" s="10">
        <f t="shared" si="9"/>
        <v>-3.3843061354629821E-3</v>
      </c>
      <c r="N203" s="12">
        <f t="shared" si="10"/>
        <v>-5.1993848516614883E-3</v>
      </c>
      <c r="O203" s="10"/>
      <c r="P203" s="10">
        <f t="shared" si="11"/>
        <v>-0.5761508346020946</v>
      </c>
    </row>
    <row r="204" spans="6:16" x14ac:dyDescent="0.25">
      <c r="F204" s="10">
        <v>-59</v>
      </c>
      <c r="G204" s="11">
        <v>43770</v>
      </c>
      <c r="H204" s="10" t="s">
        <v>0</v>
      </c>
      <c r="I204" s="12">
        <v>1.175</v>
      </c>
      <c r="J204" s="10">
        <v>42456.65</v>
      </c>
      <c r="K204" s="12">
        <f t="shared" si="12"/>
        <v>1.731601731601733E-2</v>
      </c>
      <c r="L204" s="12">
        <f t="shared" si="12"/>
        <v>5.4551310439228283E-3</v>
      </c>
      <c r="M204" s="10">
        <f t="shared" si="9"/>
        <v>5.4395060231191856E-3</v>
      </c>
      <c r="N204" s="12">
        <f t="shared" si="10"/>
        <v>1.1876511292898144E-2</v>
      </c>
      <c r="O204" s="10"/>
      <c r="P204" s="10">
        <f t="shared" si="11"/>
        <v>1.3160522040175315</v>
      </c>
    </row>
    <row r="205" spans="6:16" x14ac:dyDescent="0.25">
      <c r="F205" s="10">
        <v>-58</v>
      </c>
      <c r="G205" s="11">
        <v>43773</v>
      </c>
      <c r="H205" s="10" t="s">
        <v>0</v>
      </c>
      <c r="I205" s="12">
        <v>1.18</v>
      </c>
      <c r="J205" s="10">
        <v>42520.32</v>
      </c>
      <c r="K205" s="12">
        <f t="shared" si="12"/>
        <v>4.2553191489360792E-3</v>
      </c>
      <c r="L205" s="12">
        <f t="shared" si="12"/>
        <v>1.4996472872918201E-3</v>
      </c>
      <c r="M205" s="10">
        <f t="shared" si="9"/>
        <v>1.6702555646895317E-3</v>
      </c>
      <c r="N205" s="12">
        <f t="shared" si="10"/>
        <v>2.5850635842465473E-3</v>
      </c>
      <c r="O205" s="10"/>
      <c r="P205" s="10">
        <f t="shared" si="11"/>
        <v>0.28645437567238163</v>
      </c>
    </row>
    <row r="206" spans="6:16" x14ac:dyDescent="0.25">
      <c r="F206" s="10">
        <v>-57</v>
      </c>
      <c r="G206" s="11">
        <v>43774</v>
      </c>
      <c r="H206" s="10" t="s">
        <v>0</v>
      </c>
      <c r="I206" s="12">
        <v>1.175</v>
      </c>
      <c r="J206" s="10">
        <v>42618.9</v>
      </c>
      <c r="K206" s="12">
        <f t="shared" si="12"/>
        <v>-4.2372881355931301E-3</v>
      </c>
      <c r="L206" s="12">
        <f t="shared" si="12"/>
        <v>2.3184209338029853E-3</v>
      </c>
      <c r="M206" s="10">
        <f t="shared" ref="M206:M269" si="13">$G$4+$G$5*L206</f>
        <v>2.4504794595010468E-3</v>
      </c>
      <c r="N206" s="12">
        <f t="shared" ref="N206:N269" si="14">K206-M206</f>
        <v>-6.6877675950941769E-3</v>
      </c>
      <c r="O206" s="10"/>
      <c r="P206" s="10">
        <f t="shared" ref="P206:P269" si="15">N206/$G$7</f>
        <v>-0.74108052999905494</v>
      </c>
    </row>
    <row r="207" spans="6:16" x14ac:dyDescent="0.25">
      <c r="F207" s="10">
        <v>-56</v>
      </c>
      <c r="G207" s="11">
        <v>43775</v>
      </c>
      <c r="H207" s="10" t="s">
        <v>0</v>
      </c>
      <c r="I207" s="12">
        <v>1.17</v>
      </c>
      <c r="J207" s="10">
        <v>42561.37</v>
      </c>
      <c r="K207" s="12">
        <f t="shared" si="12"/>
        <v>-4.2553191489362683E-3</v>
      </c>
      <c r="L207" s="12">
        <f t="shared" si="12"/>
        <v>-1.3498705973171254E-3</v>
      </c>
      <c r="M207" s="10">
        <f t="shared" si="13"/>
        <v>-1.0451004457757414E-3</v>
      </c>
      <c r="N207" s="12">
        <f t="shared" si="14"/>
        <v>-3.2102187031605271E-3</v>
      </c>
      <c r="O207" s="10"/>
      <c r="P207" s="10">
        <f t="shared" si="15"/>
        <v>-0.35572865595632003</v>
      </c>
    </row>
    <row r="208" spans="6:16" x14ac:dyDescent="0.25">
      <c r="F208" s="10">
        <v>-55</v>
      </c>
      <c r="G208" s="11">
        <v>43776</v>
      </c>
      <c r="H208" s="10" t="s">
        <v>0</v>
      </c>
      <c r="I208" s="12">
        <v>1.175</v>
      </c>
      <c r="J208" s="10">
        <v>42828.92</v>
      </c>
      <c r="K208" s="12">
        <f t="shared" si="12"/>
        <v>4.2735042735043728E-3</v>
      </c>
      <c r="L208" s="12">
        <f t="shared" si="12"/>
        <v>6.2862168205580701E-3</v>
      </c>
      <c r="M208" s="10">
        <f t="shared" si="13"/>
        <v>6.2314623645718034E-3</v>
      </c>
      <c r="N208" s="12">
        <f t="shared" si="14"/>
        <v>-1.9579580910674306E-3</v>
      </c>
      <c r="O208" s="10"/>
      <c r="P208" s="10">
        <f t="shared" si="15"/>
        <v>-0.21696397179061308</v>
      </c>
    </row>
    <row r="209" spans="6:16" x14ac:dyDescent="0.25">
      <c r="F209" s="10">
        <v>-54</v>
      </c>
      <c r="G209" s="11">
        <v>43777</v>
      </c>
      <c r="H209" s="10" t="s">
        <v>0</v>
      </c>
      <c r="I209" s="12">
        <v>1.18</v>
      </c>
      <c r="J209" s="10">
        <v>43160</v>
      </c>
      <c r="K209" s="12">
        <f t="shared" si="12"/>
        <v>4.2553191489360792E-3</v>
      </c>
      <c r="L209" s="12">
        <f t="shared" si="12"/>
        <v>7.7302906540721028E-3</v>
      </c>
      <c r="M209" s="10">
        <f t="shared" si="13"/>
        <v>7.6075458713879326E-3</v>
      </c>
      <c r="N209" s="12">
        <f t="shared" si="14"/>
        <v>-3.3522267224518534E-3</v>
      </c>
      <c r="O209" s="10"/>
      <c r="P209" s="10">
        <f t="shared" si="15"/>
        <v>-0.37146475573911308</v>
      </c>
    </row>
    <row r="210" spans="6:16" x14ac:dyDescent="0.25">
      <c r="F210" s="10">
        <v>-53</v>
      </c>
      <c r="G210" s="11">
        <v>43780</v>
      </c>
      <c r="H210" s="10" t="s">
        <v>0</v>
      </c>
      <c r="I210" s="12">
        <v>1.19</v>
      </c>
      <c r="J210" s="10">
        <v>43034.77</v>
      </c>
      <c r="K210" s="12">
        <f t="shared" si="12"/>
        <v>8.4745762711864493E-3</v>
      </c>
      <c r="L210" s="12">
        <f t="shared" si="12"/>
        <v>-2.9015291936979426E-3</v>
      </c>
      <c r="M210" s="10">
        <f t="shared" si="13"/>
        <v>-2.5237033766890788E-3</v>
      </c>
      <c r="N210" s="12">
        <f t="shared" si="14"/>
        <v>1.0998279647875527E-2</v>
      </c>
      <c r="O210" s="10"/>
      <c r="P210" s="10">
        <f t="shared" si="15"/>
        <v>1.2187341731947008</v>
      </c>
    </row>
    <row r="211" spans="6:16" x14ac:dyDescent="0.25">
      <c r="F211" s="10">
        <v>-52</v>
      </c>
      <c r="G211" s="11">
        <v>43781</v>
      </c>
      <c r="H211" s="10" t="s">
        <v>0</v>
      </c>
      <c r="I211" s="12">
        <v>1.175</v>
      </c>
      <c r="J211" s="10">
        <v>42784.82</v>
      </c>
      <c r="K211" s="12">
        <f t="shared" si="12"/>
        <v>-1.2605042016806641E-2</v>
      </c>
      <c r="L211" s="12">
        <f t="shared" si="12"/>
        <v>-5.8080942456529248E-3</v>
      </c>
      <c r="M211" s="10">
        <f t="shared" si="13"/>
        <v>-5.2934206422879859E-3</v>
      </c>
      <c r="N211" s="12">
        <f t="shared" si="14"/>
        <v>-7.3116213745186556E-3</v>
      </c>
      <c r="O211" s="10"/>
      <c r="P211" s="10">
        <f t="shared" si="15"/>
        <v>-0.81021060710235404</v>
      </c>
    </row>
    <row r="212" spans="6:16" x14ac:dyDescent="0.25">
      <c r="F212" s="10">
        <v>-51</v>
      </c>
      <c r="G212" s="11">
        <v>43782</v>
      </c>
      <c r="H212" s="10" t="s">
        <v>0</v>
      </c>
      <c r="I212" s="12">
        <v>1.1850000000000001</v>
      </c>
      <c r="J212" s="10">
        <v>42950.48</v>
      </c>
      <c r="K212" s="12">
        <f t="shared" si="12"/>
        <v>8.5106382978723475E-3</v>
      </c>
      <c r="L212" s="12">
        <f t="shared" si="12"/>
        <v>3.8719340177194505E-3</v>
      </c>
      <c r="M212" s="10">
        <f t="shared" si="13"/>
        <v>3.9308495643996591E-3</v>
      </c>
      <c r="N212" s="12">
        <f t="shared" si="14"/>
        <v>4.5797887334726884E-3</v>
      </c>
      <c r="O212" s="10"/>
      <c r="P212" s="10">
        <f t="shared" si="15"/>
        <v>0.50749255467180243</v>
      </c>
    </row>
    <row r="213" spans="6:16" x14ac:dyDescent="0.25">
      <c r="F213" s="10">
        <v>-50</v>
      </c>
      <c r="G213" s="11">
        <v>43783</v>
      </c>
      <c r="H213" s="10" t="s">
        <v>0</v>
      </c>
      <c r="I213" s="12">
        <v>1.18</v>
      </c>
      <c r="J213" s="10">
        <v>42929.21</v>
      </c>
      <c r="K213" s="12">
        <f t="shared" si="12"/>
        <v>-4.2194092827005196E-3</v>
      </c>
      <c r="L213" s="12">
        <f t="shared" si="12"/>
        <v>-4.952214736599934E-4</v>
      </c>
      <c r="M213" s="10">
        <f t="shared" si="13"/>
        <v>-2.3069017402559561E-4</v>
      </c>
      <c r="N213" s="12">
        <f t="shared" si="14"/>
        <v>-3.988719108674924E-3</v>
      </c>
      <c r="O213" s="10"/>
      <c r="P213" s="10">
        <f t="shared" si="15"/>
        <v>-0.44199533387531609</v>
      </c>
    </row>
    <row r="214" spans="6:16" x14ac:dyDescent="0.25">
      <c r="F214" s="10">
        <v>-49</v>
      </c>
      <c r="G214" s="11">
        <v>43784</v>
      </c>
      <c r="H214" s="10" t="s">
        <v>0</v>
      </c>
      <c r="I214" s="12">
        <v>1.1850000000000001</v>
      </c>
      <c r="J214" s="10">
        <v>43380.98</v>
      </c>
      <c r="K214" s="12">
        <f t="shared" si="12"/>
        <v>4.2372881355933183E-3</v>
      </c>
      <c r="L214" s="12">
        <f t="shared" si="12"/>
        <v>1.0523603858538372E-2</v>
      </c>
      <c r="M214" s="10">
        <f t="shared" si="13"/>
        <v>1.0269343447682284E-2</v>
      </c>
      <c r="N214" s="12">
        <f t="shared" si="14"/>
        <v>-6.0320553120889655E-3</v>
      </c>
      <c r="O214" s="10"/>
      <c r="P214" s="10">
        <f t="shared" si="15"/>
        <v>-0.66842016922741998</v>
      </c>
    </row>
    <row r="215" spans="6:16" x14ac:dyDescent="0.25">
      <c r="F215" s="10">
        <v>-48</v>
      </c>
      <c r="G215" s="11">
        <v>43787</v>
      </c>
      <c r="H215" s="10" t="s">
        <v>0</v>
      </c>
      <c r="I215" s="12">
        <v>1.18</v>
      </c>
      <c r="J215" s="10">
        <v>43763.6</v>
      </c>
      <c r="K215" s="12">
        <f t="shared" si="12"/>
        <v>-4.2194092827005196E-3</v>
      </c>
      <c r="L215" s="12">
        <f t="shared" si="12"/>
        <v>8.8199943846357393E-3</v>
      </c>
      <c r="M215" s="10">
        <f t="shared" si="13"/>
        <v>8.6459438370207996E-3</v>
      </c>
      <c r="N215" s="12">
        <f t="shared" si="14"/>
        <v>-1.2865353119721319E-2</v>
      </c>
      <c r="O215" s="10"/>
      <c r="P215" s="10">
        <f t="shared" si="15"/>
        <v>-1.4256270979843773</v>
      </c>
    </row>
    <row r="216" spans="6:16" x14ac:dyDescent="0.25">
      <c r="F216" s="10">
        <v>-47</v>
      </c>
      <c r="G216" s="11">
        <v>43788</v>
      </c>
      <c r="H216" s="10" t="s">
        <v>0</v>
      </c>
      <c r="I216" s="12">
        <v>1.175</v>
      </c>
      <c r="J216" s="10">
        <v>44021</v>
      </c>
      <c r="K216" s="12">
        <f t="shared" si="12"/>
        <v>-4.2372881355931301E-3</v>
      </c>
      <c r="L216" s="12">
        <f t="shared" si="12"/>
        <v>5.8816002339844402E-3</v>
      </c>
      <c r="M216" s="10">
        <f t="shared" si="13"/>
        <v>5.8458960601029241E-3</v>
      </c>
      <c r="N216" s="12">
        <f t="shared" si="14"/>
        <v>-1.0083184195696055E-2</v>
      </c>
      <c r="O216" s="10"/>
      <c r="P216" s="10">
        <f t="shared" si="15"/>
        <v>-1.1173312142763387</v>
      </c>
    </row>
    <row r="217" spans="6:16" x14ac:dyDescent="0.25">
      <c r="F217" s="10">
        <v>-46</v>
      </c>
      <c r="G217" s="11">
        <v>43789</v>
      </c>
      <c r="H217" s="10" t="s">
        <v>0</v>
      </c>
      <c r="I217" s="12">
        <v>1.19</v>
      </c>
      <c r="J217" s="10">
        <v>44590.15</v>
      </c>
      <c r="K217" s="12">
        <f t="shared" si="12"/>
        <v>1.2765957446808427E-2</v>
      </c>
      <c r="L217" s="12">
        <f t="shared" si="12"/>
        <v>1.2929056586629142E-2</v>
      </c>
      <c r="M217" s="10">
        <f t="shared" si="13"/>
        <v>1.2561541913391417E-2</v>
      </c>
      <c r="N217" s="12">
        <f t="shared" si="14"/>
        <v>2.0441553341700967E-4</v>
      </c>
      <c r="O217" s="10"/>
      <c r="P217" s="10">
        <f t="shared" si="15"/>
        <v>2.2651560433386113E-2</v>
      </c>
    </row>
    <row r="218" spans="6:16" x14ac:dyDescent="0.25">
      <c r="F218" s="10">
        <v>-45</v>
      </c>
      <c r="G218" s="11">
        <v>43790</v>
      </c>
      <c r="H218" s="10" t="s">
        <v>0</v>
      </c>
      <c r="I218" s="12">
        <v>1.175</v>
      </c>
      <c r="J218" s="10">
        <v>44809.75</v>
      </c>
      <c r="K218" s="12">
        <f t="shared" si="12"/>
        <v>-1.2605042016806641E-2</v>
      </c>
      <c r="L218" s="12">
        <f t="shared" si="12"/>
        <v>4.9248544801934625E-3</v>
      </c>
      <c r="M218" s="10">
        <f t="shared" si="13"/>
        <v>4.934196103041597E-3</v>
      </c>
      <c r="N218" s="12">
        <f t="shared" si="14"/>
        <v>-1.7539238119848238E-2</v>
      </c>
      <c r="O218" s="10"/>
      <c r="P218" s="10">
        <f t="shared" si="15"/>
        <v>-1.9435465866325043</v>
      </c>
    </row>
    <row r="219" spans="6:16" x14ac:dyDescent="0.25">
      <c r="F219" s="10">
        <v>-44</v>
      </c>
      <c r="G219" s="11">
        <v>43791</v>
      </c>
      <c r="H219" s="10" t="s">
        <v>0</v>
      </c>
      <c r="I219" s="12">
        <v>1.175</v>
      </c>
      <c r="J219" s="10">
        <v>45938.16</v>
      </c>
      <c r="K219" s="12">
        <f t="shared" si="12"/>
        <v>0</v>
      </c>
      <c r="L219" s="12">
        <f t="shared" si="12"/>
        <v>2.5182242703875909E-2</v>
      </c>
      <c r="M219" s="10">
        <f t="shared" si="13"/>
        <v>2.423781976745434E-2</v>
      </c>
      <c r="N219" s="12">
        <f t="shared" si="14"/>
        <v>-2.423781976745434E-2</v>
      </c>
      <c r="O219" s="10"/>
      <c r="P219" s="10">
        <f t="shared" si="15"/>
        <v>-2.6858254363478204</v>
      </c>
    </row>
    <row r="220" spans="6:16" x14ac:dyDescent="0.25">
      <c r="F220" s="10">
        <v>-43</v>
      </c>
      <c r="G220" s="11">
        <v>43794</v>
      </c>
      <c r="H220" s="10" t="s">
        <v>0</v>
      </c>
      <c r="I220" s="12">
        <v>1.19</v>
      </c>
      <c r="J220" s="10">
        <v>45980.959999999999</v>
      </c>
      <c r="K220" s="12">
        <f t="shared" si="12"/>
        <v>1.2765957446808427E-2</v>
      </c>
      <c r="L220" s="12">
        <f t="shared" si="12"/>
        <v>9.3168729439741665E-4</v>
      </c>
      <c r="M220" s="10">
        <f t="shared" si="13"/>
        <v>1.1290364382051657E-3</v>
      </c>
      <c r="N220" s="12">
        <f t="shared" si="14"/>
        <v>1.1636921008603262E-2</v>
      </c>
      <c r="O220" s="10"/>
      <c r="P220" s="10">
        <f t="shared" si="15"/>
        <v>1.2895028820886232</v>
      </c>
    </row>
    <row r="221" spans="6:16" x14ac:dyDescent="0.25">
      <c r="F221" s="10">
        <v>-42</v>
      </c>
      <c r="G221" s="11">
        <v>43795</v>
      </c>
      <c r="H221" s="10" t="s">
        <v>0</v>
      </c>
      <c r="I221" s="12">
        <v>1.175</v>
      </c>
      <c r="J221" s="10">
        <v>45713.14</v>
      </c>
      <c r="K221" s="12">
        <f t="shared" si="12"/>
        <v>-1.2605042016806641E-2</v>
      </c>
      <c r="L221" s="12">
        <f t="shared" si="12"/>
        <v>-5.8245847846586877E-3</v>
      </c>
      <c r="M221" s="10">
        <f t="shared" si="13"/>
        <v>-5.309134768683531E-3</v>
      </c>
      <c r="N221" s="12">
        <f t="shared" si="14"/>
        <v>-7.2959072481231105E-3</v>
      </c>
      <c r="O221" s="10"/>
      <c r="P221" s="10">
        <f t="shared" si="15"/>
        <v>-0.80846930360277891</v>
      </c>
    </row>
    <row r="222" spans="6:16" x14ac:dyDescent="0.25">
      <c r="F222" s="10">
        <v>-41</v>
      </c>
      <c r="G222" s="11">
        <v>43796</v>
      </c>
      <c r="H222" s="10" t="s">
        <v>0</v>
      </c>
      <c r="I222" s="12">
        <v>1.18</v>
      </c>
      <c r="J222" s="10">
        <v>47136.19</v>
      </c>
      <c r="K222" s="12">
        <f t="shared" si="12"/>
        <v>4.2553191489360792E-3</v>
      </c>
      <c r="L222" s="12">
        <f t="shared" si="12"/>
        <v>3.1129998945598637E-2</v>
      </c>
      <c r="M222" s="10">
        <f t="shared" si="13"/>
        <v>2.9905541927394579E-2</v>
      </c>
      <c r="N222" s="12">
        <f t="shared" si="14"/>
        <v>-2.5650222778458499E-2</v>
      </c>
      <c r="O222" s="10"/>
      <c r="P222" s="10">
        <f t="shared" si="15"/>
        <v>-2.8423357153137099</v>
      </c>
    </row>
    <row r="223" spans="6:16" x14ac:dyDescent="0.25">
      <c r="F223" s="10">
        <v>-40</v>
      </c>
      <c r="G223" s="11">
        <v>43797</v>
      </c>
      <c r="H223" s="10" t="s">
        <v>0</v>
      </c>
      <c r="I223" s="12">
        <v>1.18</v>
      </c>
      <c r="J223" s="10">
        <v>46953.75</v>
      </c>
      <c r="K223" s="12">
        <f t="shared" si="12"/>
        <v>0</v>
      </c>
      <c r="L223" s="12">
        <f t="shared" si="12"/>
        <v>-3.8704867745993541E-3</v>
      </c>
      <c r="M223" s="10">
        <f t="shared" si="13"/>
        <v>-3.447040199875088E-3</v>
      </c>
      <c r="N223" s="12">
        <f t="shared" si="14"/>
        <v>3.447040199875088E-3</v>
      </c>
      <c r="O223" s="10"/>
      <c r="P223" s="10">
        <f t="shared" si="15"/>
        <v>0.38197116480622939</v>
      </c>
    </row>
    <row r="224" spans="6:16" x14ac:dyDescent="0.25">
      <c r="F224" s="10">
        <v>-39</v>
      </c>
      <c r="G224" s="11">
        <v>43798</v>
      </c>
      <c r="H224" s="10" t="s">
        <v>0</v>
      </c>
      <c r="I224" s="12">
        <v>1.1950000000000001</v>
      </c>
      <c r="J224" s="10">
        <v>46979.89</v>
      </c>
      <c r="K224" s="12">
        <f t="shared" si="12"/>
        <v>1.2711864406779768E-2</v>
      </c>
      <c r="L224" s="12">
        <f t="shared" si="12"/>
        <v>5.5671804701433686E-4</v>
      </c>
      <c r="M224" s="10">
        <f t="shared" si="13"/>
        <v>7.7172160781903692E-4</v>
      </c>
      <c r="N224" s="12">
        <f t="shared" si="14"/>
        <v>1.194014279896073E-2</v>
      </c>
      <c r="O224" s="10"/>
      <c r="P224" s="10">
        <f t="shared" si="15"/>
        <v>1.3231032968623382</v>
      </c>
    </row>
    <row r="225" spans="6:16" x14ac:dyDescent="0.25">
      <c r="F225" s="10">
        <v>-38</v>
      </c>
      <c r="G225" s="11">
        <v>43801</v>
      </c>
      <c r="H225" s="10" t="s">
        <v>0</v>
      </c>
      <c r="I225" s="12">
        <v>1.1950000000000001</v>
      </c>
      <c r="J225" s="10">
        <v>46613.37</v>
      </c>
      <c r="K225" s="12">
        <f t="shared" si="12"/>
        <v>0</v>
      </c>
      <c r="L225" s="12">
        <f t="shared" si="12"/>
        <v>-7.8016359765848073E-3</v>
      </c>
      <c r="M225" s="10">
        <f t="shared" si="13"/>
        <v>-7.1931018306171865E-3</v>
      </c>
      <c r="N225" s="12">
        <f t="shared" si="14"/>
        <v>7.1931018306171865E-3</v>
      </c>
      <c r="O225" s="10"/>
      <c r="P225" s="10">
        <f t="shared" si="15"/>
        <v>0.79707729689669193</v>
      </c>
    </row>
    <row r="226" spans="6:16" x14ac:dyDescent="0.25">
      <c r="F226" s="10">
        <v>-37</v>
      </c>
      <c r="G226" s="11">
        <v>43802</v>
      </c>
      <c r="H226" s="10" t="s">
        <v>0</v>
      </c>
      <c r="I226" s="12">
        <v>1.19</v>
      </c>
      <c r="J226" s="10">
        <v>46203.79</v>
      </c>
      <c r="K226" s="12">
        <f t="shared" si="12"/>
        <v>-4.1841004184101386E-3</v>
      </c>
      <c r="L226" s="12">
        <f t="shared" si="12"/>
        <v>-8.7867493811325317E-3</v>
      </c>
      <c r="M226" s="10">
        <f t="shared" si="13"/>
        <v>-8.1318338240104013E-3</v>
      </c>
      <c r="N226" s="12">
        <f t="shared" si="14"/>
        <v>3.9477334056002627E-3</v>
      </c>
      <c r="O226" s="10"/>
      <c r="P226" s="10">
        <f t="shared" si="15"/>
        <v>0.43745365294441257</v>
      </c>
    </row>
    <row r="227" spans="6:16" x14ac:dyDescent="0.25">
      <c r="F227" s="10">
        <v>-36</v>
      </c>
      <c r="G227" s="11">
        <v>43803</v>
      </c>
      <c r="H227" s="10" t="s">
        <v>0</v>
      </c>
      <c r="I227" s="12">
        <v>1.1950000000000001</v>
      </c>
      <c r="J227" s="10">
        <v>46691.88</v>
      </c>
      <c r="K227" s="12">
        <f t="shared" si="12"/>
        <v>4.2016806722690045E-3</v>
      </c>
      <c r="L227" s="12">
        <f t="shared" si="12"/>
        <v>1.0563852013005784E-2</v>
      </c>
      <c r="M227" s="10">
        <f t="shared" si="13"/>
        <v>1.0307696626208911E-2</v>
      </c>
      <c r="N227" s="12">
        <f t="shared" si="14"/>
        <v>-6.1060159539399065E-3</v>
      </c>
      <c r="O227" s="10"/>
      <c r="P227" s="10">
        <f t="shared" si="15"/>
        <v>-0.67661584751357517</v>
      </c>
    </row>
    <row r="228" spans="6:16" x14ac:dyDescent="0.25">
      <c r="F228" s="10">
        <v>-35</v>
      </c>
      <c r="G228" s="11">
        <v>43804</v>
      </c>
      <c r="H228" s="10" t="s">
        <v>0</v>
      </c>
      <c r="I228" s="12">
        <v>1.1950000000000001</v>
      </c>
      <c r="J228" s="10">
        <v>46671.1</v>
      </c>
      <c r="K228" s="12">
        <f t="shared" si="12"/>
        <v>0</v>
      </c>
      <c r="L228" s="12">
        <f t="shared" si="12"/>
        <v>-4.4504526268804848E-4</v>
      </c>
      <c r="M228" s="10">
        <f t="shared" si="13"/>
        <v>-1.8287637479276784E-4</v>
      </c>
      <c r="N228" s="12">
        <f t="shared" si="14"/>
        <v>1.8287637479276784E-4</v>
      </c>
      <c r="O228" s="10"/>
      <c r="P228" s="10">
        <f t="shared" si="15"/>
        <v>2.0264777271139865E-2</v>
      </c>
    </row>
    <row r="229" spans="6:16" x14ac:dyDescent="0.25">
      <c r="F229" s="10">
        <v>-34</v>
      </c>
      <c r="G229" s="11">
        <v>43805</v>
      </c>
      <c r="H229" s="10" t="s">
        <v>0</v>
      </c>
      <c r="I229" s="12">
        <v>1.1950000000000001</v>
      </c>
      <c r="J229" s="10">
        <v>46796.639999999999</v>
      </c>
      <c r="K229" s="12">
        <f t="shared" si="12"/>
        <v>0</v>
      </c>
      <c r="L229" s="12">
        <f t="shared" si="12"/>
        <v>2.6898873178476802E-3</v>
      </c>
      <c r="M229" s="10">
        <f t="shared" si="13"/>
        <v>2.8044563494337756E-3</v>
      </c>
      <c r="N229" s="12">
        <f t="shared" si="14"/>
        <v>-2.8044563494337756E-3</v>
      </c>
      <c r="O229" s="10"/>
      <c r="P229" s="10">
        <f t="shared" si="15"/>
        <v>-0.31076558331993448</v>
      </c>
    </row>
    <row r="230" spans="6:16" x14ac:dyDescent="0.25">
      <c r="F230" s="10">
        <v>-33</v>
      </c>
      <c r="G230" s="11">
        <v>43808</v>
      </c>
      <c r="H230" s="10" t="s">
        <v>0</v>
      </c>
      <c r="I230" s="12">
        <v>1.19</v>
      </c>
      <c r="J230" s="10">
        <v>46448.93</v>
      </c>
      <c r="K230" s="12">
        <f t="shared" si="12"/>
        <v>-4.1841004184101386E-3</v>
      </c>
      <c r="L230" s="12">
        <f t="shared" si="12"/>
        <v>-7.4302343074203435E-3</v>
      </c>
      <c r="M230" s="10">
        <f t="shared" si="13"/>
        <v>-6.839186608638869E-3</v>
      </c>
      <c r="N230" s="12">
        <f t="shared" si="14"/>
        <v>2.6550861902287304E-3</v>
      </c>
      <c r="O230" s="10"/>
      <c r="P230" s="10">
        <f t="shared" si="15"/>
        <v>0.29421367490270434</v>
      </c>
    </row>
    <row r="231" spans="6:16" x14ac:dyDescent="0.25">
      <c r="F231" s="10">
        <v>-32</v>
      </c>
      <c r="G231" s="11">
        <v>43809</v>
      </c>
      <c r="H231" s="10" t="s">
        <v>0</v>
      </c>
      <c r="I231" s="12">
        <v>1.19</v>
      </c>
      <c r="J231" s="10">
        <v>46340.59</v>
      </c>
      <c r="K231" s="12">
        <f t="shared" si="12"/>
        <v>0</v>
      </c>
      <c r="L231" s="12">
        <f t="shared" si="12"/>
        <v>-2.3324541598698568E-3</v>
      </c>
      <c r="M231" s="10">
        <f t="shared" si="13"/>
        <v>-1.981421707969922E-3</v>
      </c>
      <c r="N231" s="12">
        <f t="shared" si="14"/>
        <v>1.981421707969922E-3</v>
      </c>
      <c r="O231" s="10"/>
      <c r="P231" s="10">
        <f t="shared" si="15"/>
        <v>0.21956400676529558</v>
      </c>
    </row>
    <row r="232" spans="6:16" x14ac:dyDescent="0.25">
      <c r="F232" s="10">
        <v>-31</v>
      </c>
      <c r="G232" s="11">
        <v>43810</v>
      </c>
      <c r="H232" s="10" t="s">
        <v>0</v>
      </c>
      <c r="I232" s="12">
        <v>1.1950000000000001</v>
      </c>
      <c r="J232" s="10">
        <v>46145.4</v>
      </c>
      <c r="K232" s="12">
        <f t="shared" si="12"/>
        <v>4.2016806722690045E-3</v>
      </c>
      <c r="L232" s="12">
        <f t="shared" si="12"/>
        <v>-4.2120741233548182E-3</v>
      </c>
      <c r="M232" s="10">
        <f t="shared" si="13"/>
        <v>-3.7725448284130969E-3</v>
      </c>
      <c r="N232" s="12">
        <f t="shared" si="14"/>
        <v>7.9742255006821014E-3</v>
      </c>
      <c r="O232" s="10"/>
      <c r="P232" s="10">
        <f t="shared" si="15"/>
        <v>0.8836346622918575</v>
      </c>
    </row>
    <row r="233" spans="6:16" x14ac:dyDescent="0.25">
      <c r="F233" s="10">
        <v>-30</v>
      </c>
      <c r="G233" s="11">
        <v>43811</v>
      </c>
      <c r="H233" s="10" t="s">
        <v>0</v>
      </c>
      <c r="I233" s="12">
        <v>1.1850000000000001</v>
      </c>
      <c r="J233" s="10">
        <v>46331.26</v>
      </c>
      <c r="K233" s="12">
        <f t="shared" si="12"/>
        <v>-8.3682008368200899E-3</v>
      </c>
      <c r="L233" s="12">
        <f t="shared" si="12"/>
        <v>4.0277037364504498E-3</v>
      </c>
      <c r="M233" s="10">
        <f t="shared" si="13"/>
        <v>4.0792852855050738E-3</v>
      </c>
      <c r="N233" s="12">
        <f t="shared" si="14"/>
        <v>-1.2447486122325165E-2</v>
      </c>
      <c r="O233" s="10"/>
      <c r="P233" s="10">
        <f t="shared" si="15"/>
        <v>-1.3793226934882317</v>
      </c>
    </row>
    <row r="234" spans="6:16" x14ac:dyDescent="0.25">
      <c r="F234" s="10">
        <v>-29</v>
      </c>
      <c r="G234" s="11">
        <v>43812</v>
      </c>
      <c r="H234" s="10" t="s">
        <v>0</v>
      </c>
      <c r="I234" s="12">
        <v>1.18</v>
      </c>
      <c r="J234" s="10">
        <v>46448.74</v>
      </c>
      <c r="K234" s="12">
        <f t="shared" si="12"/>
        <v>-4.2194092827005196E-3</v>
      </c>
      <c r="L234" s="12">
        <f t="shared" si="12"/>
        <v>2.5356530342579915E-3</v>
      </c>
      <c r="M234" s="10">
        <f t="shared" si="13"/>
        <v>2.6574837716418871E-3</v>
      </c>
      <c r="N234" s="12">
        <f t="shared" si="14"/>
        <v>-6.8768930543424067E-3</v>
      </c>
      <c r="O234" s="10"/>
      <c r="P234" s="10">
        <f t="shared" si="15"/>
        <v>-0.76203777673095474</v>
      </c>
    </row>
    <row r="235" spans="6:16" x14ac:dyDescent="0.25">
      <c r="F235" s="10">
        <v>-28</v>
      </c>
      <c r="G235" s="11">
        <v>43815</v>
      </c>
      <c r="H235" s="10" t="s">
        <v>0</v>
      </c>
      <c r="I235" s="12">
        <v>1.1950000000000001</v>
      </c>
      <c r="J235" s="10">
        <v>46507.23</v>
      </c>
      <c r="K235" s="12">
        <f t="shared" si="12"/>
        <v>1.2711864406779768E-2</v>
      </c>
      <c r="L235" s="12">
        <f t="shared" si="12"/>
        <v>1.2592376025701718E-3</v>
      </c>
      <c r="M235" s="10">
        <f t="shared" si="13"/>
        <v>1.4411649224061701E-3</v>
      </c>
      <c r="N235" s="12">
        <f t="shared" si="14"/>
        <v>1.1270699484373597E-2</v>
      </c>
      <c r="O235" s="10"/>
      <c r="P235" s="10">
        <f t="shared" si="15"/>
        <v>1.2489213819969831</v>
      </c>
    </row>
    <row r="236" spans="6:16" x14ac:dyDescent="0.25">
      <c r="F236" s="10">
        <v>-27</v>
      </c>
      <c r="G236" s="11">
        <v>43816</v>
      </c>
      <c r="H236" s="10" t="s">
        <v>0</v>
      </c>
      <c r="I236" s="12">
        <v>1.19</v>
      </c>
      <c r="J236" s="10">
        <v>46628.11</v>
      </c>
      <c r="K236" s="12">
        <f t="shared" si="12"/>
        <v>-4.1841004184101386E-3</v>
      </c>
      <c r="L236" s="12">
        <f t="shared" si="12"/>
        <v>2.5991657641187696E-3</v>
      </c>
      <c r="M236" s="10">
        <f t="shared" si="13"/>
        <v>2.7180061756948764E-3</v>
      </c>
      <c r="N236" s="12">
        <f t="shared" si="14"/>
        <v>-6.902106594105015E-3</v>
      </c>
      <c r="O236" s="10"/>
      <c r="P236" s="10">
        <f t="shared" si="15"/>
        <v>-0.76483172301343805</v>
      </c>
    </row>
    <row r="237" spans="6:16" x14ac:dyDescent="0.25">
      <c r="F237" s="10">
        <v>-26</v>
      </c>
      <c r="G237" s="11">
        <v>43817</v>
      </c>
      <c r="H237" s="10" t="s">
        <v>0</v>
      </c>
      <c r="I237" s="12">
        <v>1.19</v>
      </c>
      <c r="J237" s="10">
        <v>46510.05</v>
      </c>
      <c r="K237" s="12">
        <f t="shared" si="12"/>
        <v>0</v>
      </c>
      <c r="L237" s="12">
        <f t="shared" si="12"/>
        <v>-2.5319490753538515E-3</v>
      </c>
      <c r="M237" s="10">
        <f t="shared" si="13"/>
        <v>-2.1715239427172808E-3</v>
      </c>
      <c r="N237" s="12">
        <f t="shared" si="14"/>
        <v>2.1715239427172808E-3</v>
      </c>
      <c r="O237" s="10"/>
      <c r="P237" s="10">
        <f t="shared" si="15"/>
        <v>0.24062949130514727</v>
      </c>
    </row>
    <row r="238" spans="6:16" x14ac:dyDescent="0.25">
      <c r="F238" s="10">
        <v>-25</v>
      </c>
      <c r="G238" s="11">
        <v>43818</v>
      </c>
      <c r="H238" s="10" t="s">
        <v>0</v>
      </c>
      <c r="I238" s="12">
        <v>1.19</v>
      </c>
      <c r="J238" s="10">
        <v>46582.74</v>
      </c>
      <c r="K238" s="12">
        <f t="shared" si="12"/>
        <v>0</v>
      </c>
      <c r="L238" s="12">
        <f t="shared" si="12"/>
        <v>1.5628880209760051E-3</v>
      </c>
      <c r="M238" s="10">
        <f t="shared" si="13"/>
        <v>1.7305187787732543E-3</v>
      </c>
      <c r="N238" s="12">
        <f t="shared" si="14"/>
        <v>-1.7305187787732543E-3</v>
      </c>
      <c r="O238" s="10"/>
      <c r="P238" s="10">
        <f t="shared" si="15"/>
        <v>-0.19176111542622185</v>
      </c>
    </row>
    <row r="239" spans="6:16" x14ac:dyDescent="0.25">
      <c r="F239" s="10">
        <v>-24</v>
      </c>
      <c r="G239" s="11">
        <v>43819</v>
      </c>
      <c r="H239" s="10" t="s">
        <v>0</v>
      </c>
      <c r="I239" s="12">
        <v>1.19</v>
      </c>
      <c r="J239" s="10">
        <v>46998.87</v>
      </c>
      <c r="K239" s="12">
        <f t="shared" si="12"/>
        <v>0</v>
      </c>
      <c r="L239" s="12">
        <f t="shared" si="12"/>
        <v>8.9331370374521688E-3</v>
      </c>
      <c r="M239" s="10">
        <f t="shared" si="13"/>
        <v>8.7537594727900916E-3</v>
      </c>
      <c r="N239" s="12">
        <f t="shared" si="14"/>
        <v>-8.7537594727900916E-3</v>
      </c>
      <c r="O239" s="10"/>
      <c r="P239" s="10">
        <f t="shared" si="15"/>
        <v>-0.97001587111643273</v>
      </c>
    </row>
    <row r="240" spans="6:16" x14ac:dyDescent="0.25">
      <c r="F240" s="10">
        <v>-23</v>
      </c>
      <c r="G240" s="11">
        <v>43822</v>
      </c>
      <c r="H240" s="10" t="s">
        <v>0</v>
      </c>
      <c r="I240" s="12">
        <v>1.2</v>
      </c>
      <c r="J240" s="10">
        <v>47211.5</v>
      </c>
      <c r="K240" s="12">
        <f t="shared" si="12"/>
        <v>8.4033613445378234E-3</v>
      </c>
      <c r="L240" s="12">
        <f t="shared" si="12"/>
        <v>4.5241513253403195E-3</v>
      </c>
      <c r="M240" s="10">
        <f t="shared" si="13"/>
        <v>4.552358976901854E-3</v>
      </c>
      <c r="N240" s="12">
        <f t="shared" si="14"/>
        <v>3.8510023676359695E-3</v>
      </c>
      <c r="O240" s="10"/>
      <c r="P240" s="10">
        <f t="shared" si="15"/>
        <v>0.42673475641240355</v>
      </c>
    </row>
    <row r="241" spans="6:16" x14ac:dyDescent="0.25">
      <c r="F241" s="10">
        <v>-22</v>
      </c>
      <c r="G241" s="11">
        <v>43826</v>
      </c>
      <c r="H241" s="10" t="s">
        <v>0</v>
      </c>
      <c r="I241" s="12">
        <v>1.2050000000000001</v>
      </c>
      <c r="J241" s="10">
        <v>47344.74</v>
      </c>
      <c r="K241" s="12">
        <f t="shared" si="12"/>
        <v>4.1666666666667629E-3</v>
      </c>
      <c r="L241" s="12">
        <f t="shared" si="12"/>
        <v>2.8221937451679774E-3</v>
      </c>
      <c r="M241" s="10">
        <f t="shared" si="13"/>
        <v>2.9305334850039076E-3</v>
      </c>
      <c r="N241" s="12">
        <f t="shared" si="14"/>
        <v>1.2361331816628553E-3</v>
      </c>
      <c r="O241" s="10"/>
      <c r="P241" s="10">
        <f t="shared" si="15"/>
        <v>0.1369775818896749</v>
      </c>
    </row>
    <row r="242" spans="6:16" x14ac:dyDescent="0.25">
      <c r="F242" s="10">
        <v>-21</v>
      </c>
      <c r="G242" s="11">
        <v>43829</v>
      </c>
      <c r="H242" s="10" t="s">
        <v>0</v>
      </c>
      <c r="I242" s="12">
        <v>1.21</v>
      </c>
      <c r="J242" s="10">
        <v>47546.89</v>
      </c>
      <c r="K242" s="12">
        <f t="shared" si="12"/>
        <v>4.1493775933609074E-3</v>
      </c>
      <c r="L242" s="12">
        <f t="shared" si="12"/>
        <v>4.269745699311084E-3</v>
      </c>
      <c r="M242" s="10">
        <f t="shared" si="13"/>
        <v>4.3099313545079459E-3</v>
      </c>
      <c r="N242" s="12">
        <f t="shared" si="14"/>
        <v>-1.6055376114703854E-4</v>
      </c>
      <c r="O242" s="10"/>
      <c r="P242" s="10">
        <f t="shared" si="15"/>
        <v>-1.7791178403308957E-2</v>
      </c>
    </row>
    <row r="243" spans="6:16" x14ac:dyDescent="0.25">
      <c r="F243" s="16">
        <v>-20</v>
      </c>
      <c r="G243" s="17">
        <v>43833</v>
      </c>
      <c r="H243" s="16" t="s">
        <v>0</v>
      </c>
      <c r="I243" s="18">
        <v>1.2</v>
      </c>
      <c r="J243" s="16">
        <v>47285.4</v>
      </c>
      <c r="K243" s="18">
        <f t="shared" si="12"/>
        <v>-8.2644628099173625E-3</v>
      </c>
      <c r="L243" s="18">
        <f t="shared" si="12"/>
        <v>-5.4996236346898392E-3</v>
      </c>
      <c r="M243" s="16">
        <f t="shared" si="13"/>
        <v>-4.9994735391465511E-3</v>
      </c>
      <c r="N243" s="18">
        <f t="shared" si="14"/>
        <v>-3.2649892707708114E-3</v>
      </c>
      <c r="O243" s="18">
        <f>N243</f>
        <v>-3.2649892707708114E-3</v>
      </c>
      <c r="P243" s="16">
        <f t="shared" si="15"/>
        <v>-0.36179785628301092</v>
      </c>
    </row>
    <row r="244" spans="6:16" x14ac:dyDescent="0.25">
      <c r="F244" s="16">
        <v>-19</v>
      </c>
      <c r="G244" s="17">
        <v>43836</v>
      </c>
      <c r="H244" s="16" t="s">
        <v>0</v>
      </c>
      <c r="I244" s="18">
        <v>1.1950000000000001</v>
      </c>
      <c r="J244" s="16">
        <v>47241.5</v>
      </c>
      <c r="K244" s="18">
        <f t="shared" si="12"/>
        <v>-4.1666666666665781E-3</v>
      </c>
      <c r="L244" s="18">
        <f t="shared" si="12"/>
        <v>-9.2840496220823873E-4</v>
      </c>
      <c r="M244" s="16">
        <f t="shared" si="13"/>
        <v>-6.4347838483733979E-4</v>
      </c>
      <c r="N244" s="18">
        <f t="shared" si="14"/>
        <v>-3.5231882818292383E-3</v>
      </c>
      <c r="O244" s="18">
        <f t="shared" ref="O244:O290" si="16">N244</f>
        <v>-3.5231882818292383E-3</v>
      </c>
      <c r="P244" s="16">
        <f t="shared" si="15"/>
        <v>-0.39040923627485952</v>
      </c>
    </row>
    <row r="245" spans="6:16" x14ac:dyDescent="0.25">
      <c r="F245" s="16">
        <v>-18</v>
      </c>
      <c r="G245" s="17">
        <v>43837</v>
      </c>
      <c r="H245" s="16" t="s">
        <v>0</v>
      </c>
      <c r="I245" s="18">
        <v>1.1950000000000001</v>
      </c>
      <c r="J245" s="16">
        <v>47155.65</v>
      </c>
      <c r="K245" s="18">
        <f t="shared" si="12"/>
        <v>0</v>
      </c>
      <c r="L245" s="18">
        <f t="shared" si="12"/>
        <v>-1.8172581310923351E-3</v>
      </c>
      <c r="M245" s="16">
        <f t="shared" si="13"/>
        <v>-1.4904822964768557E-3</v>
      </c>
      <c r="N245" s="18">
        <f t="shared" si="14"/>
        <v>1.4904822964768557E-3</v>
      </c>
      <c r="O245" s="18">
        <f t="shared" si="16"/>
        <v>1.4904822964768557E-3</v>
      </c>
      <c r="P245" s="16">
        <f t="shared" si="15"/>
        <v>0.16516234969611293</v>
      </c>
    </row>
    <row r="246" spans="6:16" x14ac:dyDescent="0.25">
      <c r="F246" s="16">
        <v>-17</v>
      </c>
      <c r="G246" s="17">
        <v>43838</v>
      </c>
      <c r="H246" s="16" t="s">
        <v>0</v>
      </c>
      <c r="I246" s="18">
        <v>1.1950000000000001</v>
      </c>
      <c r="J246" s="16">
        <v>47313.17</v>
      </c>
      <c r="K246" s="18">
        <f t="shared" si="12"/>
        <v>0</v>
      </c>
      <c r="L246" s="18">
        <f t="shared" si="12"/>
        <v>3.3404268629527276E-3</v>
      </c>
      <c r="M246" s="16">
        <f t="shared" si="13"/>
        <v>3.424366992348991E-3</v>
      </c>
      <c r="N246" s="18">
        <f t="shared" si="14"/>
        <v>-3.424366992348991E-3</v>
      </c>
      <c r="O246" s="18">
        <f t="shared" si="16"/>
        <v>-3.424366992348991E-3</v>
      </c>
      <c r="P246" s="16">
        <f t="shared" si="15"/>
        <v>-0.37945871615856047</v>
      </c>
    </row>
    <row r="247" spans="6:16" x14ac:dyDescent="0.25">
      <c r="F247" s="16">
        <v>-16</v>
      </c>
      <c r="G247" s="17">
        <v>43839</v>
      </c>
      <c r="H247" s="16" t="s">
        <v>0</v>
      </c>
      <c r="I247" s="18">
        <v>1.2</v>
      </c>
      <c r="J247" s="16">
        <v>47608.13</v>
      </c>
      <c r="K247" s="18">
        <f t="shared" si="12"/>
        <v>4.1841004184099521E-3</v>
      </c>
      <c r="L247" s="18">
        <f t="shared" si="12"/>
        <v>6.2342049792901031E-3</v>
      </c>
      <c r="M247" s="16">
        <f t="shared" si="13"/>
        <v>6.1818993607509936E-3</v>
      </c>
      <c r="N247" s="18">
        <f t="shared" si="14"/>
        <v>-1.9977989423410414E-3</v>
      </c>
      <c r="O247" s="18">
        <f t="shared" si="16"/>
        <v>-1.9977989423410414E-3</v>
      </c>
      <c r="P247" s="16">
        <f t="shared" si="15"/>
        <v>-0.2213787901522917</v>
      </c>
    </row>
    <row r="248" spans="6:16" x14ac:dyDescent="0.25">
      <c r="F248" s="16">
        <v>-15</v>
      </c>
      <c r="G248" s="17">
        <v>43840</v>
      </c>
      <c r="H248" s="16" t="s">
        <v>0</v>
      </c>
      <c r="I248" s="18">
        <v>1.2050000000000001</v>
      </c>
      <c r="J248" s="16">
        <v>47993.05</v>
      </c>
      <c r="K248" s="18">
        <f t="shared" si="12"/>
        <v>4.1666666666667629E-3</v>
      </c>
      <c r="L248" s="18">
        <f t="shared" si="12"/>
        <v>8.0851736877715127E-3</v>
      </c>
      <c r="M248" s="16">
        <f t="shared" si="13"/>
        <v>7.9457201933575208E-3</v>
      </c>
      <c r="N248" s="18">
        <f t="shared" si="14"/>
        <v>-3.7790535266907579E-3</v>
      </c>
      <c r="O248" s="18">
        <f t="shared" si="16"/>
        <v>-3.7790535266907579E-3</v>
      </c>
      <c r="P248" s="16">
        <f t="shared" si="15"/>
        <v>-0.41876200849281259</v>
      </c>
    </row>
    <row r="249" spans="6:16" x14ac:dyDescent="0.25">
      <c r="F249" s="16">
        <v>-14</v>
      </c>
      <c r="G249" s="17">
        <v>43843</v>
      </c>
      <c r="H249" s="16" t="s">
        <v>0</v>
      </c>
      <c r="I249" s="18">
        <v>1.2350000000000001</v>
      </c>
      <c r="J249" s="16">
        <v>49080.81</v>
      </c>
      <c r="K249" s="18">
        <f t="shared" si="12"/>
        <v>2.4896265560165994E-2</v>
      </c>
      <c r="L249" s="18">
        <f t="shared" si="12"/>
        <v>2.2664948362314849E-2</v>
      </c>
      <c r="M249" s="16">
        <f t="shared" si="13"/>
        <v>2.1839045449388916E-2</v>
      </c>
      <c r="N249" s="18">
        <f t="shared" si="14"/>
        <v>3.0572201107770779E-3</v>
      </c>
      <c r="O249" s="18">
        <f t="shared" si="16"/>
        <v>3.0572201107770779E-3</v>
      </c>
      <c r="P249" s="16">
        <f t="shared" si="15"/>
        <v>0.3387746759741494</v>
      </c>
    </row>
    <row r="250" spans="6:16" x14ac:dyDescent="0.25">
      <c r="F250" s="16">
        <v>-13</v>
      </c>
      <c r="G250" s="17">
        <v>43844</v>
      </c>
      <c r="H250" s="16" t="s">
        <v>0</v>
      </c>
      <c r="I250" s="18">
        <v>1.24</v>
      </c>
      <c r="J250" s="16">
        <v>49145.01</v>
      </c>
      <c r="K250" s="18">
        <f t="shared" si="12"/>
        <v>4.0485829959513303E-3</v>
      </c>
      <c r="L250" s="18">
        <f t="shared" si="12"/>
        <v>1.3080468720871633E-3</v>
      </c>
      <c r="M250" s="16">
        <f t="shared" si="13"/>
        <v>1.4876761389404614E-3</v>
      </c>
      <c r="N250" s="18">
        <f t="shared" si="14"/>
        <v>2.5609068570108689E-3</v>
      </c>
      <c r="O250" s="18">
        <f t="shared" si="16"/>
        <v>2.5609068570108689E-3</v>
      </c>
      <c r="P250" s="16">
        <f t="shared" si="15"/>
        <v>0.28377753620864321</v>
      </c>
    </row>
    <row r="251" spans="6:16" x14ac:dyDescent="0.25">
      <c r="F251" s="16">
        <v>-12</v>
      </c>
      <c r="G251" s="17">
        <v>43845</v>
      </c>
      <c r="H251" s="16" t="s">
        <v>0</v>
      </c>
      <c r="I251" s="18">
        <v>1.2549999999999999</v>
      </c>
      <c r="J251" s="16">
        <v>49523.35</v>
      </c>
      <c r="K251" s="18">
        <f t="shared" si="12"/>
        <v>1.2096774193548309E-2</v>
      </c>
      <c r="L251" s="18">
        <f t="shared" si="12"/>
        <v>7.6984418153541222E-3</v>
      </c>
      <c r="M251" s="16">
        <f t="shared" si="13"/>
        <v>7.5771965494530486E-3</v>
      </c>
      <c r="N251" s="18">
        <f t="shared" si="14"/>
        <v>4.5195776440952601E-3</v>
      </c>
      <c r="O251" s="18">
        <f t="shared" si="16"/>
        <v>4.5195776440952601E-3</v>
      </c>
      <c r="P251" s="16">
        <f t="shared" si="15"/>
        <v>0.50082048280429659</v>
      </c>
    </row>
    <row r="252" spans="6:16" x14ac:dyDescent="0.25">
      <c r="F252" s="16">
        <v>-11</v>
      </c>
      <c r="G252" s="17">
        <v>43846</v>
      </c>
      <c r="H252" s="16" t="s">
        <v>0</v>
      </c>
      <c r="I252" s="18">
        <v>1.2549999999999999</v>
      </c>
      <c r="J252" s="16">
        <v>49920.57</v>
      </c>
      <c r="K252" s="18">
        <f t="shared" si="12"/>
        <v>0</v>
      </c>
      <c r="L252" s="18">
        <f t="shared" si="12"/>
        <v>8.0208628858912251E-3</v>
      </c>
      <c r="M252" s="16">
        <f t="shared" si="13"/>
        <v>7.8844372923563763E-3</v>
      </c>
      <c r="N252" s="18">
        <f t="shared" si="14"/>
        <v>-7.8844372923563763E-3</v>
      </c>
      <c r="O252" s="18">
        <f t="shared" si="16"/>
        <v>-7.8844372923563763E-3</v>
      </c>
      <c r="P252" s="16">
        <f t="shared" si="15"/>
        <v>-0.87368511005823846</v>
      </c>
    </row>
    <row r="253" spans="6:16" x14ac:dyDescent="0.25">
      <c r="F253" s="7">
        <v>-10</v>
      </c>
      <c r="G253" s="8">
        <v>43847</v>
      </c>
      <c r="H253" s="7" t="s">
        <v>0</v>
      </c>
      <c r="I253" s="9">
        <v>1.2549999999999999</v>
      </c>
      <c r="J253" s="7">
        <v>50811.11</v>
      </c>
      <c r="K253" s="9">
        <f t="shared" si="12"/>
        <v>0</v>
      </c>
      <c r="L253" s="9">
        <f t="shared" si="12"/>
        <v>1.7839139256623088E-2</v>
      </c>
      <c r="M253" s="7">
        <f t="shared" si="13"/>
        <v>1.7240446566653189E-2</v>
      </c>
      <c r="N253" s="9">
        <f t="shared" si="14"/>
        <v>-1.7240446566653189E-2</v>
      </c>
      <c r="O253" s="9">
        <f t="shared" si="16"/>
        <v>-1.7240446566653189E-2</v>
      </c>
      <c r="P253" s="7">
        <f t="shared" si="15"/>
        <v>-1.9104370924025527</v>
      </c>
    </row>
    <row r="254" spans="6:16" x14ac:dyDescent="0.25">
      <c r="F254" s="7">
        <v>-9</v>
      </c>
      <c r="G254" s="8">
        <v>43850</v>
      </c>
      <c r="H254" s="7" t="s">
        <v>0</v>
      </c>
      <c r="I254" s="9">
        <v>1.2549999999999999</v>
      </c>
      <c r="J254" s="7">
        <v>51704.46</v>
      </c>
      <c r="K254" s="9">
        <f t="shared" si="12"/>
        <v>0</v>
      </c>
      <c r="L254" s="9">
        <f t="shared" si="12"/>
        <v>1.7581784771086451E-2</v>
      </c>
      <c r="M254" s="7">
        <f t="shared" si="13"/>
        <v>1.6995208923858748E-2</v>
      </c>
      <c r="N254" s="9">
        <f t="shared" si="14"/>
        <v>-1.6995208923858748E-2</v>
      </c>
      <c r="O254" s="9">
        <f t="shared" si="16"/>
        <v>-1.6995208923858748E-2</v>
      </c>
      <c r="P254" s="7">
        <f t="shared" si="15"/>
        <v>-1.8832619790760758</v>
      </c>
    </row>
    <row r="255" spans="6:16" x14ac:dyDescent="0.25">
      <c r="F255" s="7">
        <v>-8</v>
      </c>
      <c r="G255" s="8">
        <v>43851</v>
      </c>
      <c r="H255" s="7" t="s">
        <v>0</v>
      </c>
      <c r="I255" s="9">
        <v>1.2549999999999999</v>
      </c>
      <c r="J255" s="7">
        <v>51767.31</v>
      </c>
      <c r="K255" s="9">
        <f t="shared" si="12"/>
        <v>0</v>
      </c>
      <c r="L255" s="9">
        <f t="shared" si="12"/>
        <v>1.2155624485779089E-3</v>
      </c>
      <c r="M255" s="7">
        <f t="shared" si="13"/>
        <v>1.3995460953963644E-3</v>
      </c>
      <c r="N255" s="9">
        <f t="shared" si="14"/>
        <v>-1.3995460953963644E-3</v>
      </c>
      <c r="O255" s="9">
        <f t="shared" si="16"/>
        <v>-1.3995460953963644E-3</v>
      </c>
      <c r="P255" s="7">
        <f t="shared" si="15"/>
        <v>-0.15508558683995957</v>
      </c>
    </row>
    <row r="256" spans="6:16" x14ac:dyDescent="0.25">
      <c r="F256" s="7">
        <v>-7</v>
      </c>
      <c r="G256" s="8">
        <v>43852</v>
      </c>
      <c r="H256" s="7" t="s">
        <v>0</v>
      </c>
      <c r="I256" s="9">
        <v>1.28</v>
      </c>
      <c r="J256" s="7">
        <v>51891.09</v>
      </c>
      <c r="K256" s="9">
        <f t="shared" si="12"/>
        <v>1.9920318725099709E-2</v>
      </c>
      <c r="L256" s="9">
        <f t="shared" si="12"/>
        <v>2.3910842576135181E-3</v>
      </c>
      <c r="M256" s="7">
        <f t="shared" si="13"/>
        <v>2.5197216264356802E-3</v>
      </c>
      <c r="N256" s="9">
        <f t="shared" si="14"/>
        <v>1.7400597098664029E-2</v>
      </c>
      <c r="O256" s="9">
        <f t="shared" si="16"/>
        <v>1.7400597098664029E-2</v>
      </c>
      <c r="P256" s="7">
        <f t="shared" si="15"/>
        <v>1.9281835884424696</v>
      </c>
    </row>
    <row r="257" spans="6:16" x14ac:dyDescent="0.25">
      <c r="F257" s="7">
        <v>-6</v>
      </c>
      <c r="G257" s="8">
        <v>43853</v>
      </c>
      <c r="H257" s="7" t="s">
        <v>0</v>
      </c>
      <c r="I257" s="9">
        <v>1.3049999999999999</v>
      </c>
      <c r="J257" s="7">
        <v>52011.8</v>
      </c>
      <c r="K257" s="9">
        <f t="shared" si="12"/>
        <v>1.9531249999999931E-2</v>
      </c>
      <c r="L257" s="9">
        <f t="shared" si="12"/>
        <v>2.3262182390080149E-3</v>
      </c>
      <c r="M257" s="7">
        <f t="shared" si="13"/>
        <v>2.4579096495932961E-3</v>
      </c>
      <c r="N257" s="9">
        <f t="shared" si="14"/>
        <v>1.7073340350406634E-2</v>
      </c>
      <c r="O257" s="9">
        <f t="shared" si="16"/>
        <v>1.7073340350406634E-2</v>
      </c>
      <c r="P257" s="7">
        <f t="shared" si="15"/>
        <v>1.8919198276290314</v>
      </c>
    </row>
    <row r="258" spans="6:16" x14ac:dyDescent="0.25">
      <c r="F258" s="7">
        <v>-5</v>
      </c>
      <c r="G258" s="8">
        <v>43857</v>
      </c>
      <c r="H258" s="7" t="s">
        <v>0</v>
      </c>
      <c r="I258" s="9">
        <v>1.3049999999999999</v>
      </c>
      <c r="J258" s="7">
        <v>51532.75</v>
      </c>
      <c r="K258" s="9">
        <f t="shared" si="12"/>
        <v>0</v>
      </c>
      <c r="L258" s="9">
        <f t="shared" si="12"/>
        <v>-9.2104099454355139E-3</v>
      </c>
      <c r="M258" s="7">
        <f t="shared" si="13"/>
        <v>-8.5355474718140489E-3</v>
      </c>
      <c r="N258" s="9">
        <f t="shared" si="14"/>
        <v>8.5355474718140489E-3</v>
      </c>
      <c r="O258" s="9">
        <f t="shared" si="16"/>
        <v>8.5355474718140489E-3</v>
      </c>
      <c r="P258" s="7">
        <f t="shared" si="15"/>
        <v>0.94583550554061568</v>
      </c>
    </row>
    <row r="259" spans="6:16" x14ac:dyDescent="0.25">
      <c r="F259" s="7">
        <v>-4</v>
      </c>
      <c r="G259" s="8">
        <v>43858</v>
      </c>
      <c r="H259" s="7" t="s">
        <v>0</v>
      </c>
      <c r="I259" s="9">
        <v>1.31</v>
      </c>
      <c r="J259" s="7">
        <v>51857.45</v>
      </c>
      <c r="K259" s="9">
        <f t="shared" si="12"/>
        <v>3.8314176245211615E-3</v>
      </c>
      <c r="L259" s="9">
        <f t="shared" si="12"/>
        <v>6.3008475192959249E-3</v>
      </c>
      <c r="M259" s="7">
        <f t="shared" si="13"/>
        <v>6.2454042162687941E-3</v>
      </c>
      <c r="N259" s="9">
        <f t="shared" si="14"/>
        <v>-2.4139865917476326E-3</v>
      </c>
      <c r="O259" s="9">
        <f t="shared" si="16"/>
        <v>-2.4139865917476326E-3</v>
      </c>
      <c r="P259" s="7">
        <f t="shared" si="15"/>
        <v>-0.26749710383704739</v>
      </c>
    </row>
    <row r="260" spans="6:16" x14ac:dyDescent="0.25">
      <c r="F260" s="7">
        <v>-3</v>
      </c>
      <c r="G260" s="8">
        <v>43859</v>
      </c>
      <c r="H260" s="7" t="s">
        <v>0</v>
      </c>
      <c r="I260" s="9">
        <v>1.3149999999999999</v>
      </c>
      <c r="J260" s="7">
        <v>51423.45</v>
      </c>
      <c r="K260" s="9">
        <f t="shared" ref="K260:L290" si="17">(I260-I259)/I259</f>
        <v>3.8167938931296893E-3</v>
      </c>
      <c r="L260" s="9">
        <f t="shared" si="17"/>
        <v>-8.3690964364811615E-3</v>
      </c>
      <c r="M260" s="7">
        <f t="shared" si="13"/>
        <v>-7.7338449432691764E-3</v>
      </c>
      <c r="N260" s="9">
        <f t="shared" si="14"/>
        <v>1.1550638836398865E-2</v>
      </c>
      <c r="O260" s="9">
        <f t="shared" si="16"/>
        <v>1.1550638836398865E-2</v>
      </c>
      <c r="P260" s="7">
        <f t="shared" si="15"/>
        <v>1.2799418384372845</v>
      </c>
    </row>
    <row r="261" spans="6:16" x14ac:dyDescent="0.25">
      <c r="F261" s="7">
        <v>-2</v>
      </c>
      <c r="G261" s="8">
        <v>43860</v>
      </c>
      <c r="H261" s="7" t="s">
        <v>0</v>
      </c>
      <c r="I261" s="9">
        <v>1.32</v>
      </c>
      <c r="J261" s="7">
        <v>51033.35</v>
      </c>
      <c r="K261" s="9">
        <f t="shared" si="17"/>
        <v>3.8022813688213808E-3</v>
      </c>
      <c r="L261" s="9">
        <f t="shared" si="17"/>
        <v>-7.5860332202525999E-3</v>
      </c>
      <c r="M261" s="7">
        <f t="shared" si="13"/>
        <v>-6.9876501493199199E-3</v>
      </c>
      <c r="N261" s="9">
        <f t="shared" si="14"/>
        <v>1.07899315181413E-2</v>
      </c>
      <c r="O261" s="9">
        <f t="shared" si="16"/>
        <v>1.07899315181413E-2</v>
      </c>
      <c r="P261" s="7">
        <f t="shared" si="15"/>
        <v>1.195646836469511</v>
      </c>
    </row>
    <row r="262" spans="6:16" x14ac:dyDescent="0.25">
      <c r="F262" s="7">
        <v>-1</v>
      </c>
      <c r="G262" s="8">
        <v>43861</v>
      </c>
      <c r="H262" s="7" t="s">
        <v>0</v>
      </c>
      <c r="I262" s="9">
        <v>1.34</v>
      </c>
      <c r="J262" s="7">
        <v>51253.26</v>
      </c>
      <c r="K262" s="9">
        <f t="shared" si="17"/>
        <v>1.5151515151515164E-2</v>
      </c>
      <c r="L262" s="9">
        <f t="shared" si="17"/>
        <v>4.3091429428011975E-3</v>
      </c>
      <c r="M262" s="7">
        <f t="shared" si="13"/>
        <v>4.3474736849086291E-3</v>
      </c>
      <c r="N262" s="9">
        <f t="shared" si="14"/>
        <v>1.0804041466606535E-2</v>
      </c>
      <c r="O262" s="9">
        <f t="shared" si="16"/>
        <v>1.0804041466606535E-2</v>
      </c>
      <c r="P262" s="7">
        <f t="shared" si="15"/>
        <v>1.1972103788531527</v>
      </c>
    </row>
    <row r="263" spans="6:16" x14ac:dyDescent="0.25">
      <c r="F263" s="4">
        <v>0</v>
      </c>
      <c r="G263" s="3">
        <v>43864</v>
      </c>
      <c r="H263" s="4" t="s">
        <v>0</v>
      </c>
      <c r="I263" s="5">
        <v>1.33</v>
      </c>
      <c r="J263" s="4">
        <v>50952.17</v>
      </c>
      <c r="K263" s="5">
        <f t="shared" si="17"/>
        <v>-7.462686567164185E-3</v>
      </c>
      <c r="L263" s="5">
        <f t="shared" si="17"/>
        <v>-5.8745531503752888E-3</v>
      </c>
      <c r="M263" s="4">
        <f t="shared" si="13"/>
        <v>-5.3567505084950113E-3</v>
      </c>
      <c r="N263" s="5">
        <f t="shared" si="14"/>
        <v>-2.1059360586691738E-3</v>
      </c>
      <c r="O263" s="5">
        <f t="shared" si="16"/>
        <v>-2.1059360586691738E-3</v>
      </c>
      <c r="P263" s="4">
        <f t="shared" si="15"/>
        <v>-0.2333616095821725</v>
      </c>
    </row>
    <row r="264" spans="6:16" x14ac:dyDescent="0.25">
      <c r="F264" s="7">
        <v>1</v>
      </c>
      <c r="G264" s="8">
        <v>43865</v>
      </c>
      <c r="H264" s="7" t="s">
        <v>0</v>
      </c>
      <c r="I264" s="9">
        <v>1.33</v>
      </c>
      <c r="J264" s="7">
        <v>51071.18</v>
      </c>
      <c r="K264" s="9">
        <f t="shared" si="17"/>
        <v>0</v>
      </c>
      <c r="L264" s="9">
        <f t="shared" si="17"/>
        <v>2.335719950691051E-3</v>
      </c>
      <c r="M264" s="7">
        <f t="shared" si="13"/>
        <v>2.4669639987755197E-3</v>
      </c>
      <c r="N264" s="9">
        <f t="shared" si="14"/>
        <v>-2.4669639987755197E-3</v>
      </c>
      <c r="O264" s="9">
        <f t="shared" si="16"/>
        <v>-2.4669639987755197E-3</v>
      </c>
      <c r="P264" s="7">
        <f t="shared" si="15"/>
        <v>-0.27336760162572682</v>
      </c>
    </row>
    <row r="265" spans="6:16" x14ac:dyDescent="0.25">
      <c r="F265" s="7">
        <v>2</v>
      </c>
      <c r="G265" s="8">
        <v>43866</v>
      </c>
      <c r="H265" s="7" t="s">
        <v>0</v>
      </c>
      <c r="I265" s="9">
        <v>1.335</v>
      </c>
      <c r="J265" s="7">
        <v>51174.559999999998</v>
      </c>
      <c r="K265" s="9">
        <f t="shared" si="17"/>
        <v>3.7593984962405211E-3</v>
      </c>
      <c r="L265" s="9">
        <f t="shared" si="17"/>
        <v>2.0242336284377487E-3</v>
      </c>
      <c r="M265" s="7">
        <f t="shared" si="13"/>
        <v>2.1701431709868569E-3</v>
      </c>
      <c r="N265" s="9">
        <f t="shared" si="14"/>
        <v>1.5892553252536642E-3</v>
      </c>
      <c r="O265" s="9">
        <f t="shared" si="16"/>
        <v>1.5892553252536642E-3</v>
      </c>
      <c r="P265" s="7">
        <f t="shared" si="15"/>
        <v>0.17610752197889745</v>
      </c>
    </row>
    <row r="266" spans="6:16" x14ac:dyDescent="0.25">
      <c r="F266" s="7">
        <v>3</v>
      </c>
      <c r="G266" s="8">
        <v>43867</v>
      </c>
      <c r="H266" s="7" t="s">
        <v>0</v>
      </c>
      <c r="I266" s="9">
        <v>1.33</v>
      </c>
      <c r="J266" s="7">
        <v>51445.33</v>
      </c>
      <c r="K266" s="9">
        <f t="shared" si="17"/>
        <v>-3.7453183520598453E-3</v>
      </c>
      <c r="L266" s="9">
        <f t="shared" si="17"/>
        <v>5.291105580585433E-3</v>
      </c>
      <c r="M266" s="7">
        <f t="shared" si="13"/>
        <v>5.283203256904517E-3</v>
      </c>
      <c r="N266" s="9">
        <f t="shared" si="14"/>
        <v>-9.0285216089643627E-3</v>
      </c>
      <c r="O266" s="9">
        <f t="shared" si="16"/>
        <v>-9.0285216089643627E-3</v>
      </c>
      <c r="P266" s="7">
        <f t="shared" si="15"/>
        <v>-1.0004626332989386</v>
      </c>
    </row>
    <row r="267" spans="6:16" x14ac:dyDescent="0.25">
      <c r="F267" s="7">
        <v>4</v>
      </c>
      <c r="G267" s="8">
        <v>43868</v>
      </c>
      <c r="H267" s="7" t="s">
        <v>0</v>
      </c>
      <c r="I267" s="9">
        <v>1.33</v>
      </c>
      <c r="J267" s="7">
        <v>51381.35</v>
      </c>
      <c r="K267" s="9">
        <f t="shared" si="17"/>
        <v>0</v>
      </c>
      <c r="L267" s="9">
        <f t="shared" si="17"/>
        <v>-1.2436502982875841E-3</v>
      </c>
      <c r="M267" s="7">
        <f t="shared" si="13"/>
        <v>-9.4388124341131556E-4</v>
      </c>
      <c r="N267" s="9">
        <f t="shared" si="14"/>
        <v>9.4388124341131556E-4</v>
      </c>
      <c r="O267" s="9">
        <f t="shared" si="16"/>
        <v>9.4388124341131556E-4</v>
      </c>
      <c r="P267" s="7">
        <f t="shared" si="15"/>
        <v>0.1045927511949635</v>
      </c>
    </row>
    <row r="268" spans="6:16" x14ac:dyDescent="0.25">
      <c r="F268" s="7">
        <v>5</v>
      </c>
      <c r="G268" s="8">
        <v>43871</v>
      </c>
      <c r="H268" s="7" t="s">
        <v>0</v>
      </c>
      <c r="I268" s="9">
        <v>1.335</v>
      </c>
      <c r="J268" s="7">
        <v>51431.51</v>
      </c>
      <c r="K268" s="9">
        <f t="shared" si="17"/>
        <v>3.7593984962405211E-3</v>
      </c>
      <c r="L268" s="9">
        <f t="shared" si="17"/>
        <v>9.7622970202229978E-4</v>
      </c>
      <c r="M268" s="7">
        <f t="shared" si="13"/>
        <v>1.1714816865463315E-3</v>
      </c>
      <c r="N268" s="9">
        <f t="shared" si="14"/>
        <v>2.5879168096941893E-3</v>
      </c>
      <c r="O268" s="9">
        <f t="shared" si="16"/>
        <v>2.5879168096941893E-3</v>
      </c>
      <c r="P268" s="7">
        <f t="shared" si="15"/>
        <v>0.28677054542512492</v>
      </c>
    </row>
    <row r="269" spans="6:16" x14ac:dyDescent="0.25">
      <c r="F269" s="7">
        <v>6</v>
      </c>
      <c r="G269" s="8">
        <v>43872</v>
      </c>
      <c r="H269" s="7" t="s">
        <v>0</v>
      </c>
      <c r="I269" s="9">
        <v>1.34</v>
      </c>
      <c r="J269" s="7">
        <v>51383.67</v>
      </c>
      <c r="K269" s="9">
        <f t="shared" si="17"/>
        <v>3.7453183520600119E-3</v>
      </c>
      <c r="L269" s="9">
        <f t="shared" si="17"/>
        <v>-9.3016907339496318E-4</v>
      </c>
      <c r="M269" s="7">
        <f t="shared" si="13"/>
        <v>-6.451594376006421E-4</v>
      </c>
      <c r="N269" s="9">
        <f t="shared" si="14"/>
        <v>4.390477789660654E-3</v>
      </c>
      <c r="O269" s="9">
        <f t="shared" si="16"/>
        <v>4.390477789660654E-3</v>
      </c>
      <c r="P269" s="7">
        <f t="shared" si="15"/>
        <v>0.48651475414569606</v>
      </c>
    </row>
    <row r="270" spans="6:16" x14ac:dyDescent="0.25">
      <c r="F270" s="7">
        <v>7</v>
      </c>
      <c r="G270" s="8">
        <v>43873</v>
      </c>
      <c r="H270" s="7" t="s">
        <v>0</v>
      </c>
      <c r="I270" s="9">
        <v>1.34</v>
      </c>
      <c r="J270" s="7">
        <v>51327.27</v>
      </c>
      <c r="K270" s="9">
        <f t="shared" si="17"/>
        <v>0</v>
      </c>
      <c r="L270" s="9">
        <f t="shared" si="17"/>
        <v>-1.097624984747128E-3</v>
      </c>
      <c r="M270" s="7">
        <f t="shared" ref="M270:M290" si="18">$G$4+$G$5*L270</f>
        <v>-8.0473113842554917E-4</v>
      </c>
      <c r="N270" s="9">
        <f t="shared" ref="N270:N290" si="19">K270-M270</f>
        <v>8.0473113842554917E-4</v>
      </c>
      <c r="O270" s="9">
        <f t="shared" si="16"/>
        <v>8.0473113842554917E-4</v>
      </c>
      <c r="P270" s="7">
        <f t="shared" ref="P270:P290" si="20">N270/$G$7</f>
        <v>8.9173340743571514E-2</v>
      </c>
    </row>
    <row r="271" spans="6:16" x14ac:dyDescent="0.25">
      <c r="F271" s="7">
        <v>8</v>
      </c>
      <c r="G271" s="8">
        <v>43874</v>
      </c>
      <c r="H271" s="7" t="s">
        <v>0</v>
      </c>
      <c r="I271" s="9">
        <v>1.365</v>
      </c>
      <c r="J271" s="7">
        <v>51550.41</v>
      </c>
      <c r="K271" s="9">
        <f t="shared" si="17"/>
        <v>1.865671641791038E-2</v>
      </c>
      <c r="L271" s="9">
        <f t="shared" si="17"/>
        <v>4.3473966178214172E-3</v>
      </c>
      <c r="M271" s="7">
        <f t="shared" si="18"/>
        <v>4.3839262886805098E-3</v>
      </c>
      <c r="N271" s="9">
        <f t="shared" si="19"/>
        <v>1.427279012922987E-2</v>
      </c>
      <c r="O271" s="9">
        <f t="shared" si="16"/>
        <v>1.427279012922987E-2</v>
      </c>
      <c r="P271" s="7">
        <f t="shared" si="20"/>
        <v>1.5815870876395193</v>
      </c>
    </row>
    <row r="272" spans="6:16" x14ac:dyDescent="0.25">
      <c r="F272" s="7">
        <v>9</v>
      </c>
      <c r="G272" s="8">
        <v>43875</v>
      </c>
      <c r="H272" s="7" t="s">
        <v>0</v>
      </c>
      <c r="I272" s="9">
        <v>1.38</v>
      </c>
      <c r="J272" s="7">
        <v>51862.14</v>
      </c>
      <c r="K272" s="9">
        <f t="shared" si="17"/>
        <v>1.0989010989010917E-2</v>
      </c>
      <c r="L272" s="9">
        <f t="shared" si="17"/>
        <v>6.0470906050988909E-3</v>
      </c>
      <c r="M272" s="7">
        <f t="shared" si="18"/>
        <v>6.0035947628578369E-3</v>
      </c>
      <c r="N272" s="9">
        <f t="shared" si="19"/>
        <v>4.9854162261530801E-3</v>
      </c>
      <c r="O272" s="9">
        <f t="shared" si="16"/>
        <v>4.9854162261530801E-3</v>
      </c>
      <c r="P272" s="7">
        <f t="shared" si="20"/>
        <v>0.55244068317409667</v>
      </c>
    </row>
    <row r="273" spans="6:16" x14ac:dyDescent="0.25">
      <c r="F273" s="7">
        <v>10</v>
      </c>
      <c r="G273" s="8">
        <v>43878</v>
      </c>
      <c r="H273" s="7" t="s">
        <v>0</v>
      </c>
      <c r="I273" s="9">
        <v>1.38</v>
      </c>
      <c r="J273" s="7">
        <v>51701.78</v>
      </c>
      <c r="K273" s="9">
        <f t="shared" si="17"/>
        <v>0</v>
      </c>
      <c r="L273" s="9">
        <f t="shared" si="17"/>
        <v>-3.0920436372274761E-3</v>
      </c>
      <c r="M273" s="7">
        <f t="shared" si="18"/>
        <v>-2.7052479608141791E-3</v>
      </c>
      <c r="N273" s="9">
        <f t="shared" si="19"/>
        <v>2.7052479608141791E-3</v>
      </c>
      <c r="O273" s="9">
        <f t="shared" si="16"/>
        <v>2.7052479608141791E-3</v>
      </c>
      <c r="P273" s="7">
        <f t="shared" si="20"/>
        <v>0.29977216822690783</v>
      </c>
    </row>
    <row r="274" spans="6:16" x14ac:dyDescent="0.25">
      <c r="F274" s="16">
        <v>11</v>
      </c>
      <c r="G274" s="17">
        <v>43879</v>
      </c>
      <c r="H274" s="16" t="s">
        <v>0</v>
      </c>
      <c r="I274" s="18">
        <v>1.365</v>
      </c>
      <c r="J274" s="16">
        <v>51552.23</v>
      </c>
      <c r="K274" s="18">
        <f t="shared" si="17"/>
        <v>-1.0869565217391235E-2</v>
      </c>
      <c r="L274" s="18">
        <f t="shared" si="17"/>
        <v>-2.8925503145151993E-3</v>
      </c>
      <c r="M274" s="16">
        <f t="shared" si="18"/>
        <v>-2.5151472438471722E-3</v>
      </c>
      <c r="N274" s="18">
        <f t="shared" si="19"/>
        <v>-8.3544179735440625E-3</v>
      </c>
      <c r="O274" s="18">
        <f t="shared" si="16"/>
        <v>-8.3544179735440625E-3</v>
      </c>
      <c r="P274" s="16">
        <f t="shared" si="20"/>
        <v>-0.92576430200853566</v>
      </c>
    </row>
    <row r="275" spans="6:16" x14ac:dyDescent="0.25">
      <c r="F275" s="16">
        <v>12</v>
      </c>
      <c r="G275" s="17">
        <v>43880</v>
      </c>
      <c r="H275" s="16" t="s">
        <v>0</v>
      </c>
      <c r="I275" s="18">
        <v>1.37</v>
      </c>
      <c r="J275" s="16">
        <v>51700.480000000003</v>
      </c>
      <c r="K275" s="18">
        <f t="shared" si="17"/>
        <v>3.6630036630037476E-3</v>
      </c>
      <c r="L275" s="18">
        <f t="shared" si="17"/>
        <v>2.8757242897154982E-3</v>
      </c>
      <c r="M275" s="16">
        <f t="shared" si="18"/>
        <v>2.9815436880511279E-3</v>
      </c>
      <c r="N275" s="18">
        <f t="shared" si="19"/>
        <v>6.8145997495261965E-4</v>
      </c>
      <c r="O275" s="18">
        <f t="shared" si="16"/>
        <v>6.8145997495261965E-4</v>
      </c>
      <c r="P275" s="16">
        <f t="shared" si="20"/>
        <v>7.5513497176768807E-2</v>
      </c>
    </row>
    <row r="276" spans="6:16" x14ac:dyDescent="0.25">
      <c r="F276" s="16">
        <v>13</v>
      </c>
      <c r="G276" s="17">
        <v>43881</v>
      </c>
      <c r="H276" s="16" t="s">
        <v>0</v>
      </c>
      <c r="I276" s="18">
        <v>1.37</v>
      </c>
      <c r="J276" s="16">
        <v>51821.61</v>
      </c>
      <c r="K276" s="18">
        <f t="shared" si="17"/>
        <v>0</v>
      </c>
      <c r="L276" s="18">
        <f t="shared" si="17"/>
        <v>2.3429182862518372E-3</v>
      </c>
      <c r="M276" s="16">
        <f t="shared" si="18"/>
        <v>2.4738234200958427E-3</v>
      </c>
      <c r="N276" s="18">
        <f t="shared" si="19"/>
        <v>-2.4738234200958427E-3</v>
      </c>
      <c r="O276" s="18">
        <f t="shared" si="16"/>
        <v>-2.4738234200958427E-3</v>
      </c>
      <c r="P276" s="16">
        <f t="shared" si="20"/>
        <v>-0.27412770333609138</v>
      </c>
    </row>
    <row r="277" spans="6:16" x14ac:dyDescent="0.25">
      <c r="F277" s="16">
        <v>14</v>
      </c>
      <c r="G277" s="17">
        <v>43882</v>
      </c>
      <c r="H277" s="16" t="s">
        <v>0</v>
      </c>
      <c r="I277" s="18">
        <v>1.37</v>
      </c>
      <c r="J277" s="16">
        <v>51906.89</v>
      </c>
      <c r="K277" s="18">
        <f t="shared" si="17"/>
        <v>0</v>
      </c>
      <c r="L277" s="18">
        <f t="shared" si="17"/>
        <v>1.6456455135222319E-3</v>
      </c>
      <c r="M277" s="16">
        <f t="shared" si="18"/>
        <v>1.8093798576982849E-3</v>
      </c>
      <c r="N277" s="18">
        <f t="shared" si="19"/>
        <v>-1.8093798576982849E-3</v>
      </c>
      <c r="O277" s="18">
        <f t="shared" si="16"/>
        <v>-1.8093798576982849E-3</v>
      </c>
      <c r="P277" s="16">
        <f t="shared" si="20"/>
        <v>-0.20049981774131567</v>
      </c>
    </row>
    <row r="278" spans="6:16" x14ac:dyDescent="0.25">
      <c r="F278" s="16">
        <v>15</v>
      </c>
      <c r="G278" s="17">
        <v>43885</v>
      </c>
      <c r="H278" s="16" t="s">
        <v>0</v>
      </c>
      <c r="I278" s="18">
        <v>1.355</v>
      </c>
      <c r="J278" s="16">
        <v>50645.7</v>
      </c>
      <c r="K278" s="18">
        <f t="shared" si="17"/>
        <v>-1.0948905109489142E-2</v>
      </c>
      <c r="L278" s="18">
        <f t="shared" si="17"/>
        <v>-2.4297159779751828E-2</v>
      </c>
      <c r="M278" s="16">
        <f t="shared" si="18"/>
        <v>-2.2911978327807336E-2</v>
      </c>
      <c r="N278" s="18">
        <f t="shared" si="19"/>
        <v>1.1963073218318195E-2</v>
      </c>
      <c r="O278" s="18">
        <f t="shared" si="16"/>
        <v>1.1963073218318195E-2</v>
      </c>
      <c r="P278" s="16">
        <f t="shared" si="20"/>
        <v>1.3256442474992887</v>
      </c>
    </row>
    <row r="279" spans="6:16" x14ac:dyDescent="0.25">
      <c r="F279" s="16">
        <v>16</v>
      </c>
      <c r="G279" s="17">
        <v>43886</v>
      </c>
      <c r="H279" s="16" t="s">
        <v>0</v>
      </c>
      <c r="I279" s="18">
        <v>1.345</v>
      </c>
      <c r="J279" s="16">
        <v>49969.59</v>
      </c>
      <c r="K279" s="18">
        <f t="shared" si="17"/>
        <v>-7.3800738007380141E-3</v>
      </c>
      <c r="L279" s="18">
        <f t="shared" si="17"/>
        <v>-1.3349800674094752E-2</v>
      </c>
      <c r="M279" s="16">
        <f t="shared" si="18"/>
        <v>-1.2480046137865273E-2</v>
      </c>
      <c r="N279" s="18">
        <f t="shared" si="19"/>
        <v>5.0999723371272588E-3</v>
      </c>
      <c r="O279" s="18">
        <f t="shared" si="16"/>
        <v>5.0999723371272588E-3</v>
      </c>
      <c r="P279" s="16">
        <f t="shared" si="20"/>
        <v>0.56513480004168193</v>
      </c>
    </row>
    <row r="280" spans="6:16" x14ac:dyDescent="0.25">
      <c r="F280" s="16">
        <v>17</v>
      </c>
      <c r="G280" s="17">
        <v>43887</v>
      </c>
      <c r="H280" s="16" t="s">
        <v>0</v>
      </c>
      <c r="I280" s="18">
        <v>1.34</v>
      </c>
      <c r="J280" s="16">
        <v>49603.3</v>
      </c>
      <c r="K280" s="18">
        <f t="shared" si="17"/>
        <v>-3.7174721189590287E-3</v>
      </c>
      <c r="L280" s="18">
        <f t="shared" si="17"/>
        <v>-7.3302582630754747E-3</v>
      </c>
      <c r="M280" s="16">
        <f t="shared" si="18"/>
        <v>-6.743917667046794E-3</v>
      </c>
      <c r="N280" s="18">
        <f t="shared" si="19"/>
        <v>3.0264455480877653E-3</v>
      </c>
      <c r="O280" s="18">
        <f t="shared" si="16"/>
        <v>3.0264455480877653E-3</v>
      </c>
      <c r="P280" s="16">
        <f t="shared" si="20"/>
        <v>0.33536450525514677</v>
      </c>
    </row>
    <row r="281" spans="6:16" x14ac:dyDescent="0.25">
      <c r="F281" s="16">
        <v>18</v>
      </c>
      <c r="G281" s="17">
        <v>43888</v>
      </c>
      <c r="H281" s="16" t="s">
        <v>0</v>
      </c>
      <c r="I281" s="18">
        <v>1.32</v>
      </c>
      <c r="J281" s="16">
        <v>47756.35</v>
      </c>
      <c r="K281" s="18">
        <f t="shared" si="17"/>
        <v>-1.492537313432837E-2</v>
      </c>
      <c r="L281" s="18">
        <f t="shared" si="17"/>
        <v>-3.7234417871391708E-2</v>
      </c>
      <c r="M281" s="16">
        <f t="shared" si="18"/>
        <v>-3.5240120469963367E-2</v>
      </c>
      <c r="N281" s="18">
        <f t="shared" si="19"/>
        <v>2.0314747335634997E-2</v>
      </c>
      <c r="O281" s="18">
        <f t="shared" si="16"/>
        <v>2.0314747335634997E-2</v>
      </c>
      <c r="P281" s="16">
        <f t="shared" si="20"/>
        <v>2.2511044991056197</v>
      </c>
    </row>
    <row r="282" spans="6:16" x14ac:dyDescent="0.25">
      <c r="F282" s="16">
        <v>19</v>
      </c>
      <c r="G282" s="17">
        <v>43889</v>
      </c>
      <c r="H282" s="16" t="s">
        <v>0</v>
      </c>
      <c r="I282" s="18">
        <v>1.27</v>
      </c>
      <c r="J282" s="16">
        <v>45572.4</v>
      </c>
      <c r="K282" s="18">
        <f t="shared" si="17"/>
        <v>-3.7878787878787908E-2</v>
      </c>
      <c r="L282" s="18">
        <f t="shared" si="17"/>
        <v>-4.5731091258021127E-2</v>
      </c>
      <c r="M282" s="16">
        <f t="shared" si="18"/>
        <v>-4.3336750876798218E-2</v>
      </c>
      <c r="N282" s="18">
        <f t="shared" si="19"/>
        <v>5.45796299801031E-3</v>
      </c>
      <c r="O282" s="18">
        <f t="shared" si="16"/>
        <v>5.45796299801031E-3</v>
      </c>
      <c r="P282" s="16">
        <f t="shared" si="20"/>
        <v>0.60480422708584758</v>
      </c>
    </row>
    <row r="283" spans="6:16" x14ac:dyDescent="0.25">
      <c r="F283" s="16">
        <v>20</v>
      </c>
      <c r="G283" s="17">
        <v>43892</v>
      </c>
      <c r="H283" s="16" t="s">
        <v>0</v>
      </c>
      <c r="I283" s="18">
        <v>1.33</v>
      </c>
      <c r="J283" s="16">
        <v>47393.54</v>
      </c>
      <c r="K283" s="18">
        <f t="shared" si="17"/>
        <v>4.7244094488189017E-2</v>
      </c>
      <c r="L283" s="18">
        <f t="shared" si="17"/>
        <v>3.9961467906013272E-2</v>
      </c>
      <c r="M283" s="16">
        <f t="shared" si="18"/>
        <v>3.8321204960227361E-2</v>
      </c>
      <c r="N283" s="18">
        <f t="shared" si="19"/>
        <v>8.9228895279616569E-3</v>
      </c>
      <c r="O283" s="18">
        <f t="shared" si="16"/>
        <v>8.9228895279616569E-3</v>
      </c>
      <c r="P283" s="16">
        <f t="shared" si="20"/>
        <v>0.98875740020563974</v>
      </c>
    </row>
    <row r="284" spans="6:16" x14ac:dyDescent="0.25">
      <c r="F284">
        <v>21</v>
      </c>
      <c r="G284" s="1">
        <v>43893</v>
      </c>
      <c r="H284" t="s">
        <v>0</v>
      </c>
      <c r="I284" s="2">
        <v>1.34</v>
      </c>
      <c r="J284">
        <v>48667.37</v>
      </c>
      <c r="K284" s="2">
        <f t="shared" si="17"/>
        <v>7.5187969924812095E-3</v>
      </c>
      <c r="L284" s="2">
        <f t="shared" si="17"/>
        <v>2.6877713713725576E-2</v>
      </c>
      <c r="M284">
        <f t="shared" si="18"/>
        <v>2.5853464091721047E-2</v>
      </c>
      <c r="N284" s="2">
        <f t="shared" si="19"/>
        <v>-1.8334667099239838E-2</v>
      </c>
      <c r="O284" s="2">
        <f t="shared" si="16"/>
        <v>-1.8334667099239838E-2</v>
      </c>
      <c r="P284">
        <f t="shared" si="20"/>
        <v>-2.0316891426113552</v>
      </c>
    </row>
    <row r="285" spans="6:16" x14ac:dyDescent="0.25">
      <c r="F285">
        <v>22</v>
      </c>
      <c r="G285" s="1">
        <v>43894</v>
      </c>
      <c r="H285" t="s">
        <v>0</v>
      </c>
      <c r="I285" s="2">
        <v>1.345</v>
      </c>
      <c r="J285">
        <v>48672.62</v>
      </c>
      <c r="K285" s="2">
        <f t="shared" si="17"/>
        <v>3.7313432835820097E-3</v>
      </c>
      <c r="L285" s="2">
        <f t="shared" si="17"/>
        <v>1.078751533111405E-4</v>
      </c>
      <c r="M285">
        <f t="shared" si="18"/>
        <v>3.4401127276393413E-4</v>
      </c>
      <c r="N285" s="2">
        <f t="shared" si="19"/>
        <v>3.3873320108180754E-3</v>
      </c>
      <c r="O285" s="2">
        <f t="shared" si="16"/>
        <v>3.3873320108180754E-3</v>
      </c>
      <c r="P285">
        <f t="shared" si="20"/>
        <v>0.37535482000021175</v>
      </c>
    </row>
    <row r="286" spans="6:16" x14ac:dyDescent="0.25">
      <c r="F286">
        <v>23</v>
      </c>
      <c r="G286" s="1">
        <v>43895</v>
      </c>
      <c r="H286" t="s">
        <v>0</v>
      </c>
      <c r="I286" s="2">
        <v>1.35</v>
      </c>
      <c r="J286">
        <v>48142.21</v>
      </c>
      <c r="K286" s="2">
        <f t="shared" si="17"/>
        <v>3.7174721189591939E-3</v>
      </c>
      <c r="L286" s="2">
        <f t="shared" si="17"/>
        <v>-1.0897502538388183E-2</v>
      </c>
      <c r="M286">
        <f t="shared" si="18"/>
        <v>-1.0143207854375275E-2</v>
      </c>
      <c r="N286" s="2">
        <f t="shared" si="19"/>
        <v>1.3860679973334469E-2</v>
      </c>
      <c r="O286" s="2">
        <f t="shared" si="16"/>
        <v>1.3860679973334469E-2</v>
      </c>
      <c r="P286">
        <f t="shared" si="20"/>
        <v>1.535920606499686</v>
      </c>
    </row>
    <row r="287" spans="6:16" x14ac:dyDescent="0.25">
      <c r="F287">
        <v>24</v>
      </c>
      <c r="G287" s="1">
        <v>43896</v>
      </c>
      <c r="H287" t="s">
        <v>0</v>
      </c>
      <c r="I287" s="2">
        <v>1.34</v>
      </c>
      <c r="J287">
        <v>46955.19</v>
      </c>
      <c r="K287" s="2">
        <f t="shared" si="17"/>
        <v>-7.4074074074074138E-3</v>
      </c>
      <c r="L287" s="2">
        <f t="shared" si="17"/>
        <v>-2.4656533216900447E-2</v>
      </c>
      <c r="M287">
        <f t="shared" si="18"/>
        <v>-2.3254431634675065E-2</v>
      </c>
      <c r="N287" s="2">
        <f t="shared" si="19"/>
        <v>1.584702422726765E-2</v>
      </c>
      <c r="O287" s="2">
        <f t="shared" si="16"/>
        <v>1.584702422726765E-2</v>
      </c>
      <c r="P287">
        <f t="shared" si="20"/>
        <v>1.7560300872096912</v>
      </c>
    </row>
    <row r="288" spans="6:16" x14ac:dyDescent="0.25">
      <c r="F288">
        <v>25</v>
      </c>
      <c r="G288" s="1">
        <v>41996</v>
      </c>
      <c r="H288" t="s">
        <v>0</v>
      </c>
      <c r="I288" s="2">
        <v>0.88</v>
      </c>
      <c r="J288">
        <v>30344.74</v>
      </c>
      <c r="K288" s="2">
        <f t="shared" si="17"/>
        <v>-0.34328358208955229</v>
      </c>
      <c r="L288" s="2">
        <f t="shared" si="17"/>
        <v>-0.3537510975889992</v>
      </c>
      <c r="M288">
        <f t="shared" si="18"/>
        <v>-0.33685446489148113</v>
      </c>
      <c r="N288" s="2">
        <f t="shared" si="19"/>
        <v>-6.4291171980711548E-3</v>
      </c>
      <c r="O288" s="2">
        <f t="shared" si="16"/>
        <v>-6.4291171980711548E-3</v>
      </c>
      <c r="P288">
        <f t="shared" si="20"/>
        <v>-0.71241913132083301</v>
      </c>
    </row>
    <row r="289" spans="6:16" x14ac:dyDescent="0.25">
      <c r="F289">
        <v>26</v>
      </c>
      <c r="G289" s="1">
        <v>42002</v>
      </c>
      <c r="H289" t="s">
        <v>0</v>
      </c>
      <c r="I289" s="2">
        <v>0.89700000000000002</v>
      </c>
      <c r="J289">
        <v>30423.51</v>
      </c>
      <c r="K289" s="2">
        <f t="shared" si="17"/>
        <v>1.9318181818181835E-2</v>
      </c>
      <c r="L289" s="2">
        <f t="shared" si="17"/>
        <v>2.5958370379840722E-3</v>
      </c>
      <c r="M289">
        <f t="shared" si="18"/>
        <v>2.7148341736639835E-3</v>
      </c>
      <c r="N289" s="2">
        <f t="shared" si="19"/>
        <v>1.6603347644517853E-2</v>
      </c>
      <c r="O289" s="2">
        <f t="shared" si="16"/>
        <v>1.6603347644517853E-2</v>
      </c>
      <c r="P289">
        <f t="shared" si="20"/>
        <v>1.839839303205419</v>
      </c>
    </row>
    <row r="290" spans="6:16" x14ac:dyDescent="0.25">
      <c r="F290">
        <v>27</v>
      </c>
      <c r="G290" s="1">
        <v>42003</v>
      </c>
      <c r="H290" t="s">
        <v>0</v>
      </c>
      <c r="I290" s="2">
        <v>0.89600000000000002</v>
      </c>
      <c r="J290">
        <v>30283.31</v>
      </c>
      <c r="K290" s="2">
        <f t="shared" si="17"/>
        <v>-1.1148272017837246E-3</v>
      </c>
      <c r="L290" s="2">
        <f t="shared" si="17"/>
        <v>-4.6082782690096274E-3</v>
      </c>
      <c r="M290">
        <f t="shared" si="18"/>
        <v>-4.1500947690840907E-3</v>
      </c>
      <c r="N290" s="2">
        <f t="shared" si="19"/>
        <v>3.0352675673003659E-3</v>
      </c>
      <c r="O290" s="2">
        <f t="shared" si="16"/>
        <v>3.0352675673003659E-3</v>
      </c>
      <c r="P290">
        <f t="shared" si="20"/>
        <v>0.33634208507991992</v>
      </c>
    </row>
  </sheetData>
  <mergeCells count="1">
    <mergeCell ref="F2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P290"/>
  <sheetViews>
    <sheetView topLeftCell="K236" workbookViewId="0">
      <selection activeCell="AB243" sqref="AB243"/>
    </sheetView>
  </sheetViews>
  <sheetFormatPr defaultRowHeight="15" x14ac:dyDescent="0.25"/>
  <cols>
    <col min="6" max="6" width="11.140625" bestFit="1" customWidth="1"/>
    <col min="7" max="7" width="10.7109375" bestFit="1" customWidth="1"/>
    <col min="9" max="9" width="10.140625" bestFit="1" customWidth="1"/>
    <col min="10" max="10" width="11.85546875" bestFit="1" customWidth="1"/>
    <col min="11" max="11" width="10.7109375" bestFit="1" customWidth="1"/>
    <col min="16" max="16" width="10.7109375" bestFit="1" customWidth="1"/>
  </cols>
  <sheetData>
    <row r="1" spans="6:16" ht="15.75" thickBot="1" x14ac:dyDescent="0.3"/>
    <row r="2" spans="6:16" ht="24" thickBot="1" x14ac:dyDescent="0.4">
      <c r="F2" s="33" t="s">
        <v>16</v>
      </c>
      <c r="G2" s="34"/>
      <c r="H2" s="34"/>
      <c r="I2" s="34"/>
      <c r="J2" s="34"/>
      <c r="K2" s="34"/>
      <c r="L2" s="34"/>
      <c r="M2" s="35"/>
    </row>
    <row r="3" spans="6:16" ht="15.75" thickBot="1" x14ac:dyDescent="0.3"/>
    <row r="4" spans="6:16" ht="15.75" thickBot="1" x14ac:dyDescent="0.3">
      <c r="F4" s="23" t="s">
        <v>12</v>
      </c>
      <c r="G4" s="22">
        <f>INTERCEPT(K13:K242,L13:L242)</f>
        <v>3.4234950138649876E-4</v>
      </c>
    </row>
    <row r="5" spans="6:16" ht="15.75" thickBot="1" x14ac:dyDescent="0.3">
      <c r="F5" s="24" t="s">
        <v>13</v>
      </c>
      <c r="G5" s="22">
        <f>SLOPE(K13:K242,L13:L242)</f>
        <v>0.64240238884895617</v>
      </c>
    </row>
    <row r="6" spans="6:16" ht="15.75" thickBot="1" x14ac:dyDescent="0.3">
      <c r="F6" s="24" t="s">
        <v>14</v>
      </c>
      <c r="G6" s="22">
        <f>RSQ(K13:K242,L13:L242)</f>
        <v>0.36181027385982439</v>
      </c>
    </row>
    <row r="7" spans="6:16" ht="15.75" thickBot="1" x14ac:dyDescent="0.3">
      <c r="F7" s="24" t="s">
        <v>15</v>
      </c>
      <c r="G7" s="22">
        <f>STEYX(K13:K242,L13:L242)</f>
        <v>8.1717052613220556E-3</v>
      </c>
    </row>
    <row r="8" spans="6:16" x14ac:dyDescent="0.25">
      <c r="F8" s="6"/>
    </row>
    <row r="10" spans="6:16" ht="15.75" thickBot="1" x14ac:dyDescent="0.3"/>
    <row r="11" spans="6:16" ht="15.75" thickBot="1" x14ac:dyDescent="0.3">
      <c r="F11" s="27" t="s">
        <v>5</v>
      </c>
      <c r="G11" s="28" t="s">
        <v>3</v>
      </c>
      <c r="H11" s="28" t="s">
        <v>4</v>
      </c>
      <c r="I11" s="28" t="s">
        <v>1</v>
      </c>
      <c r="J11" s="28" t="s">
        <v>2</v>
      </c>
      <c r="K11" s="28" t="s">
        <v>6</v>
      </c>
      <c r="L11" s="28" t="s">
        <v>7</v>
      </c>
      <c r="M11" s="28" t="s">
        <v>8</v>
      </c>
      <c r="N11" s="28" t="s">
        <v>9</v>
      </c>
      <c r="O11" s="28" t="s">
        <v>10</v>
      </c>
      <c r="P11" s="29" t="s">
        <v>11</v>
      </c>
    </row>
    <row r="12" spans="6:16" x14ac:dyDescent="0.25">
      <c r="F12" s="10">
        <v>-251</v>
      </c>
      <c r="G12" s="11">
        <v>41591</v>
      </c>
      <c r="H12" s="10" t="s">
        <v>0</v>
      </c>
      <c r="I12" s="12">
        <v>0.78900000000000003</v>
      </c>
      <c r="J12" s="10">
        <v>27819.74</v>
      </c>
      <c r="K12" s="12"/>
      <c r="L12" s="12"/>
      <c r="M12" s="10"/>
      <c r="N12" s="10"/>
      <c r="O12" s="10"/>
      <c r="P12" s="10"/>
    </row>
    <row r="13" spans="6:16" x14ac:dyDescent="0.25">
      <c r="F13" s="10">
        <v>-250</v>
      </c>
      <c r="G13" s="11">
        <v>41592</v>
      </c>
      <c r="H13" s="10" t="s">
        <v>0</v>
      </c>
      <c r="I13" s="12">
        <v>0.8095</v>
      </c>
      <c r="J13" s="10">
        <v>28163.31</v>
      </c>
      <c r="K13" s="12">
        <f t="shared" ref="K13:K67" si="0">(I13-I12)/I12</f>
        <v>2.5982256020278784E-2</v>
      </c>
      <c r="L13" s="12">
        <f t="shared" ref="L13:L67" si="1">(J13-J12)/J12</f>
        <v>1.2349863801746519E-2</v>
      </c>
      <c r="M13" s="10">
        <f>$G$4+$G$5*L13</f>
        <v>8.2759315095877143E-3</v>
      </c>
      <c r="N13" s="12">
        <f>K13-M13</f>
        <v>1.7706324510691068E-2</v>
      </c>
      <c r="O13" s="10"/>
      <c r="P13" s="10">
        <f>N13/$G$7</f>
        <v>2.1667845259297152</v>
      </c>
    </row>
    <row r="14" spans="6:16" x14ac:dyDescent="0.25">
      <c r="F14" s="10">
        <v>-249</v>
      </c>
      <c r="G14" s="11">
        <v>41593</v>
      </c>
      <c r="H14" s="10" t="s">
        <v>0</v>
      </c>
      <c r="I14" s="12">
        <v>0.8</v>
      </c>
      <c r="J14" s="10">
        <v>28199.91</v>
      </c>
      <c r="K14" s="12">
        <f t="shared" si="0"/>
        <v>-1.173563928350828E-2</v>
      </c>
      <c r="L14" s="12">
        <f t="shared" si="1"/>
        <v>1.2995631550410283E-3</v>
      </c>
      <c r="M14" s="10">
        <f t="shared" ref="M14:M77" si="2">$G$4+$G$5*L14</f>
        <v>1.1771919766449417E-3</v>
      </c>
      <c r="N14" s="12">
        <f t="shared" ref="N14:N77" si="3">K14-M14</f>
        <v>-1.2912831260153221E-2</v>
      </c>
      <c r="O14" s="10"/>
      <c r="P14" s="10">
        <f t="shared" ref="P14:P77" si="4">N14/$G$7</f>
        <v>-1.5801880815833689</v>
      </c>
    </row>
    <row r="15" spans="6:16" x14ac:dyDescent="0.25">
      <c r="F15" s="10">
        <v>-248</v>
      </c>
      <c r="G15" s="11">
        <v>41596</v>
      </c>
      <c r="H15" s="10" t="s">
        <v>0</v>
      </c>
      <c r="I15" s="12">
        <v>0.8</v>
      </c>
      <c r="J15" s="10">
        <v>28230.5</v>
      </c>
      <c r="K15" s="12">
        <f t="shared" si="0"/>
        <v>0</v>
      </c>
      <c r="L15" s="12">
        <f t="shared" si="1"/>
        <v>1.0847552350344433E-3</v>
      </c>
      <c r="M15" s="10">
        <f t="shared" si="2"/>
        <v>1.039198855689036E-3</v>
      </c>
      <c r="N15" s="12">
        <f t="shared" si="3"/>
        <v>-1.039198855689036E-3</v>
      </c>
      <c r="O15" s="10"/>
      <c r="P15" s="10">
        <f t="shared" si="4"/>
        <v>-0.12717037906490886</v>
      </c>
    </row>
    <row r="16" spans="6:16" x14ac:dyDescent="0.25">
      <c r="F16" s="10">
        <v>-247</v>
      </c>
      <c r="G16" s="11">
        <v>41597</v>
      </c>
      <c r="H16" s="10" t="s">
        <v>0</v>
      </c>
      <c r="I16" s="12">
        <v>0.81299999999999994</v>
      </c>
      <c r="J16" s="10">
        <v>28502.3</v>
      </c>
      <c r="K16" s="12">
        <f t="shared" si="0"/>
        <v>1.6249999999999876E-2</v>
      </c>
      <c r="L16" s="12">
        <f t="shared" si="1"/>
        <v>9.6278847345955352E-3</v>
      </c>
      <c r="M16" s="10">
        <f t="shared" si="2"/>
        <v>6.5273256544530686E-3</v>
      </c>
      <c r="N16" s="12">
        <f t="shared" si="3"/>
        <v>9.722674345546807E-3</v>
      </c>
      <c r="O16" s="10"/>
      <c r="P16" s="10">
        <f t="shared" si="4"/>
        <v>1.1897974822422595</v>
      </c>
    </row>
    <row r="17" spans="6:16" x14ac:dyDescent="0.25">
      <c r="F17" s="10">
        <v>-246</v>
      </c>
      <c r="G17" s="11">
        <v>41598</v>
      </c>
      <c r="H17" s="10" t="s">
        <v>0</v>
      </c>
      <c r="I17" s="12">
        <v>0.8105</v>
      </c>
      <c r="J17" s="10">
        <v>28542.81</v>
      </c>
      <c r="K17" s="12">
        <f t="shared" si="0"/>
        <v>-3.0750307503074376E-3</v>
      </c>
      <c r="L17" s="12">
        <f t="shared" si="1"/>
        <v>1.4212888082716848E-3</v>
      </c>
      <c r="M17" s="10">
        <f t="shared" si="2"/>
        <v>1.255388827064515E-3</v>
      </c>
      <c r="N17" s="12">
        <f t="shared" si="3"/>
        <v>-4.3304195773719526E-3</v>
      </c>
      <c r="O17" s="10"/>
      <c r="P17" s="10">
        <f t="shared" si="4"/>
        <v>-0.52992850805186253</v>
      </c>
    </row>
    <row r="18" spans="6:16" x14ac:dyDescent="0.25">
      <c r="F18" s="10">
        <v>-245</v>
      </c>
      <c r="G18" s="11">
        <v>41599</v>
      </c>
      <c r="H18" s="10" t="s">
        <v>0</v>
      </c>
      <c r="I18" s="12">
        <v>0.81</v>
      </c>
      <c r="J18" s="10">
        <v>28536.01</v>
      </c>
      <c r="K18" s="12">
        <f t="shared" si="0"/>
        <v>-6.1690314620597769E-4</v>
      </c>
      <c r="L18" s="12">
        <f t="shared" si="1"/>
        <v>-2.3823863172556977E-4</v>
      </c>
      <c r="M18" s="10">
        <f t="shared" si="2"/>
        <v>1.8930443524988602E-4</v>
      </c>
      <c r="N18" s="12">
        <f t="shared" si="3"/>
        <v>-8.0620758145586368E-4</v>
      </c>
      <c r="O18" s="10"/>
      <c r="P18" s="10">
        <f t="shared" si="4"/>
        <v>-9.8658426322810341E-2</v>
      </c>
    </row>
    <row r="19" spans="6:16" x14ac:dyDescent="0.25">
      <c r="F19" s="10">
        <v>-244</v>
      </c>
      <c r="G19" s="11">
        <v>41603</v>
      </c>
      <c r="H19" s="10" t="s">
        <v>0</v>
      </c>
      <c r="I19" s="12">
        <v>0.81</v>
      </c>
      <c r="J19" s="10">
        <v>28956.75</v>
      </c>
      <c r="K19" s="12">
        <f t="shared" si="0"/>
        <v>0</v>
      </c>
      <c r="L19" s="12">
        <f t="shared" si="1"/>
        <v>1.4744177619786424E-2</v>
      </c>
      <c r="M19" s="10">
        <f t="shared" si="2"/>
        <v>9.8140444259506143E-3</v>
      </c>
      <c r="N19" s="12">
        <f t="shared" si="3"/>
        <v>-9.8140444259506143E-3</v>
      </c>
      <c r="O19" s="10"/>
      <c r="P19" s="10">
        <f t="shared" si="4"/>
        <v>-1.2009787568332897</v>
      </c>
    </row>
    <row r="20" spans="6:16" x14ac:dyDescent="0.25">
      <c r="F20" s="10">
        <v>-243</v>
      </c>
      <c r="G20" s="11">
        <v>41604</v>
      </c>
      <c r="H20" s="10" t="s">
        <v>0</v>
      </c>
      <c r="I20" s="12">
        <v>0.8085</v>
      </c>
      <c r="J20" s="10">
        <v>29193.85</v>
      </c>
      <c r="K20" s="12">
        <f t="shared" si="0"/>
        <v>-1.851851851851922E-3</v>
      </c>
      <c r="L20" s="12">
        <f t="shared" si="1"/>
        <v>8.1880735925129212E-3</v>
      </c>
      <c r="M20" s="10">
        <f t="shared" si="2"/>
        <v>5.6023875372878543E-3</v>
      </c>
      <c r="N20" s="12">
        <f t="shared" si="3"/>
        <v>-7.4542393891397765E-3</v>
      </c>
      <c r="O20" s="10"/>
      <c r="P20" s="10">
        <f t="shared" si="4"/>
        <v>-0.9122012053496158</v>
      </c>
    </row>
    <row r="21" spans="6:16" x14ac:dyDescent="0.25">
      <c r="F21" s="10">
        <v>-242</v>
      </c>
      <c r="G21" s="11">
        <v>41605</v>
      </c>
      <c r="H21" s="10" t="s">
        <v>0</v>
      </c>
      <c r="I21" s="12">
        <v>0.81100000000000005</v>
      </c>
      <c r="J21" s="10">
        <v>29829.85</v>
      </c>
      <c r="K21" s="12">
        <f t="shared" si="0"/>
        <v>3.0921459492888777E-3</v>
      </c>
      <c r="L21" s="12">
        <f t="shared" si="1"/>
        <v>2.1785410283330222E-2</v>
      </c>
      <c r="M21" s="10">
        <f t="shared" si="2"/>
        <v>1.4337349109452448E-2</v>
      </c>
      <c r="N21" s="12">
        <f t="shared" si="3"/>
        <v>-1.124520316016357E-2</v>
      </c>
      <c r="O21" s="10"/>
      <c r="P21" s="10">
        <f t="shared" si="4"/>
        <v>-1.3761146297565154</v>
      </c>
    </row>
    <row r="22" spans="6:16" x14ac:dyDescent="0.25">
      <c r="F22" s="10">
        <v>-241</v>
      </c>
      <c r="G22" s="11">
        <v>41606</v>
      </c>
      <c r="H22" s="10" t="s">
        <v>0</v>
      </c>
      <c r="I22" s="12">
        <v>0.8175</v>
      </c>
      <c r="J22" s="10">
        <v>30015.49</v>
      </c>
      <c r="K22" s="12">
        <f t="shared" si="0"/>
        <v>8.0147965474721954E-3</v>
      </c>
      <c r="L22" s="12">
        <f t="shared" si="1"/>
        <v>6.223296463106689E-3</v>
      </c>
      <c r="M22" s="10">
        <f t="shared" si="2"/>
        <v>4.3402100158014953E-3</v>
      </c>
      <c r="N22" s="12">
        <f t="shared" si="3"/>
        <v>3.6745865316707002E-3</v>
      </c>
      <c r="O22" s="10"/>
      <c r="P22" s="10">
        <f t="shared" si="4"/>
        <v>0.44967193678204309</v>
      </c>
    </row>
    <row r="23" spans="6:16" x14ac:dyDescent="0.25">
      <c r="F23" s="10">
        <v>-240</v>
      </c>
      <c r="G23" s="11">
        <v>41607</v>
      </c>
      <c r="H23" s="10" t="s">
        <v>0</v>
      </c>
      <c r="I23" s="12">
        <v>0.84</v>
      </c>
      <c r="J23" s="10">
        <v>30513.200000000001</v>
      </c>
      <c r="K23" s="12">
        <f t="shared" si="0"/>
        <v>2.752293577981647E-2</v>
      </c>
      <c r="L23" s="12">
        <f t="shared" si="1"/>
        <v>1.6581771611924347E-2</v>
      </c>
      <c r="M23" s="10">
        <f t="shared" si="2"/>
        <v>1.0994519196234506E-2</v>
      </c>
      <c r="N23" s="12">
        <f t="shared" si="3"/>
        <v>1.6528416583581965E-2</v>
      </c>
      <c r="O23" s="10"/>
      <c r="P23" s="10">
        <f t="shared" si="4"/>
        <v>2.0226398352634565</v>
      </c>
    </row>
    <row r="24" spans="6:16" x14ac:dyDescent="0.25">
      <c r="F24" s="10">
        <v>-239</v>
      </c>
      <c r="G24" s="11">
        <v>41610</v>
      </c>
      <c r="H24" s="10" t="s">
        <v>0</v>
      </c>
      <c r="I24" s="12">
        <v>0.85599999999999998</v>
      </c>
      <c r="J24" s="10">
        <v>30996.639999999999</v>
      </c>
      <c r="K24" s="12">
        <f t="shared" si="0"/>
        <v>1.9047619047619067E-2</v>
      </c>
      <c r="L24" s="12">
        <f t="shared" si="1"/>
        <v>1.5843634885885409E-2</v>
      </c>
      <c r="M24" s="10">
        <f t="shared" si="2"/>
        <v>1.0520338400129945E-2</v>
      </c>
      <c r="N24" s="12">
        <f t="shared" si="3"/>
        <v>8.5272806474891213E-3</v>
      </c>
      <c r="O24" s="10"/>
      <c r="P24" s="10">
        <f t="shared" si="4"/>
        <v>1.0435129969567134</v>
      </c>
    </row>
    <row r="25" spans="6:16" x14ac:dyDescent="0.25">
      <c r="F25" s="10">
        <v>-238</v>
      </c>
      <c r="G25" s="11">
        <v>41611</v>
      </c>
      <c r="H25" s="10" t="s">
        <v>0</v>
      </c>
      <c r="I25" s="12">
        <v>0.86050000000000004</v>
      </c>
      <c r="J25" s="10">
        <v>30815.47</v>
      </c>
      <c r="K25" s="12">
        <f t="shared" si="0"/>
        <v>5.2570093457944625E-3</v>
      </c>
      <c r="L25" s="12">
        <f t="shared" si="1"/>
        <v>-5.8448270522223778E-3</v>
      </c>
      <c r="M25" s="10">
        <f t="shared" si="2"/>
        <v>-3.4123813593701594E-3</v>
      </c>
      <c r="N25" s="12">
        <f t="shared" si="3"/>
        <v>8.6693907051646219E-3</v>
      </c>
      <c r="O25" s="10"/>
      <c r="P25" s="10">
        <f t="shared" si="4"/>
        <v>1.0609034990772597</v>
      </c>
    </row>
    <row r="26" spans="6:16" x14ac:dyDescent="0.25">
      <c r="F26" s="10">
        <v>-237</v>
      </c>
      <c r="G26" s="11">
        <v>41612</v>
      </c>
      <c r="H26" s="10" t="s">
        <v>0</v>
      </c>
      <c r="I26" s="12">
        <v>0.85450000000000004</v>
      </c>
      <c r="J26" s="10">
        <v>30571.34</v>
      </c>
      <c r="K26" s="12">
        <f t="shared" si="0"/>
        <v>-6.9726902963393438E-3</v>
      </c>
      <c r="L26" s="12">
        <f t="shared" si="1"/>
        <v>-7.9223195362589319E-3</v>
      </c>
      <c r="M26" s="10">
        <f t="shared" si="2"/>
        <v>-4.7469674939309937E-3</v>
      </c>
      <c r="N26" s="12">
        <f t="shared" si="3"/>
        <v>-2.2257228024083501E-3</v>
      </c>
      <c r="O26" s="10"/>
      <c r="P26" s="10">
        <f t="shared" si="4"/>
        <v>-0.27236944202369123</v>
      </c>
    </row>
    <row r="27" spans="6:16" x14ac:dyDescent="0.25">
      <c r="F27" s="10">
        <v>-236</v>
      </c>
      <c r="G27" s="11">
        <v>41613</v>
      </c>
      <c r="H27" s="10" t="s">
        <v>0</v>
      </c>
      <c r="I27" s="12">
        <v>0.85899999999999999</v>
      </c>
      <c r="J27" s="10">
        <v>30724.06</v>
      </c>
      <c r="K27" s="12">
        <f t="shared" si="0"/>
        <v>5.2662375658279088E-3</v>
      </c>
      <c r="L27" s="12">
        <f t="shared" si="1"/>
        <v>4.9955284917180985E-3</v>
      </c>
      <c r="M27" s="10">
        <f t="shared" si="2"/>
        <v>3.5514889380292283E-3</v>
      </c>
      <c r="N27" s="12">
        <f t="shared" si="3"/>
        <v>1.7147486277986805E-3</v>
      </c>
      <c r="O27" s="10"/>
      <c r="P27" s="10">
        <f t="shared" si="4"/>
        <v>0.20983975473452901</v>
      </c>
    </row>
    <row r="28" spans="6:16" x14ac:dyDescent="0.25">
      <c r="F28" s="10">
        <v>-235</v>
      </c>
      <c r="G28" s="11">
        <v>41614</v>
      </c>
      <c r="H28" s="10" t="s">
        <v>0</v>
      </c>
      <c r="I28" s="12">
        <v>0.85850000000000004</v>
      </c>
      <c r="J28" s="10">
        <v>30854.49</v>
      </c>
      <c r="K28" s="12">
        <f t="shared" si="0"/>
        <v>-5.820721769498777E-4</v>
      </c>
      <c r="L28" s="12">
        <f t="shared" si="1"/>
        <v>4.2452071763953167E-3</v>
      </c>
      <c r="M28" s="10">
        <f t="shared" si="2"/>
        <v>3.0694807326615823E-3</v>
      </c>
      <c r="N28" s="12">
        <f t="shared" si="3"/>
        <v>-3.6515529096114601E-3</v>
      </c>
      <c r="O28" s="10"/>
      <c r="P28" s="10">
        <f t="shared" si="4"/>
        <v>-0.44685323232285734</v>
      </c>
    </row>
    <row r="29" spans="6:16" x14ac:dyDescent="0.25">
      <c r="F29" s="10">
        <v>-234</v>
      </c>
      <c r="G29" s="11">
        <v>41617</v>
      </c>
      <c r="H29" s="10" t="s">
        <v>0</v>
      </c>
      <c r="I29" s="12">
        <v>0.84</v>
      </c>
      <c r="J29" s="10">
        <v>30513.7</v>
      </c>
      <c r="K29" s="12">
        <f t="shared" si="0"/>
        <v>-2.1549213744903983E-2</v>
      </c>
      <c r="L29" s="12">
        <f t="shared" si="1"/>
        <v>-1.1045069939577703E-2</v>
      </c>
      <c r="M29" s="10">
        <f t="shared" si="2"/>
        <v>-6.7530298128020139E-3</v>
      </c>
      <c r="N29" s="12">
        <f t="shared" si="3"/>
        <v>-1.4796183932101969E-2</v>
      </c>
      <c r="O29" s="10"/>
      <c r="P29" s="10">
        <f t="shared" si="4"/>
        <v>-1.8106604997288138</v>
      </c>
    </row>
    <row r="30" spans="6:16" x14ac:dyDescent="0.25">
      <c r="F30" s="10">
        <v>-233</v>
      </c>
      <c r="G30" s="11">
        <v>41618</v>
      </c>
      <c r="H30" s="10" t="s">
        <v>0</v>
      </c>
      <c r="I30" s="12">
        <v>0.81299999999999994</v>
      </c>
      <c r="J30" s="10">
        <v>29898.39</v>
      </c>
      <c r="K30" s="12">
        <f t="shared" si="0"/>
        <v>-3.2142857142857174E-2</v>
      </c>
      <c r="L30" s="12">
        <f t="shared" si="1"/>
        <v>-2.0165040621098106E-2</v>
      </c>
      <c r="M30" s="10">
        <f t="shared" si="2"/>
        <v>-1.2611720764843163E-2</v>
      </c>
      <c r="N30" s="12">
        <f t="shared" si="3"/>
        <v>-1.9531136378014013E-2</v>
      </c>
      <c r="O30" s="10"/>
      <c r="P30" s="10">
        <f t="shared" si="4"/>
        <v>-2.3900931021653342</v>
      </c>
    </row>
    <row r="31" spans="6:16" x14ac:dyDescent="0.25">
      <c r="F31" s="10">
        <v>-232</v>
      </c>
      <c r="G31" s="11">
        <v>41619</v>
      </c>
      <c r="H31" s="10" t="s">
        <v>0</v>
      </c>
      <c r="I31" s="12">
        <v>0.83499999999999996</v>
      </c>
      <c r="J31" s="10">
        <v>30028.81</v>
      </c>
      <c r="K31" s="12">
        <f t="shared" si="0"/>
        <v>2.7060270602706053E-2</v>
      </c>
      <c r="L31" s="12">
        <f t="shared" si="1"/>
        <v>4.3621077924263446E-3</v>
      </c>
      <c r="M31" s="10">
        <f t="shared" si="2"/>
        <v>3.1445779676578293E-3</v>
      </c>
      <c r="N31" s="12">
        <f t="shared" si="3"/>
        <v>2.3915692635048225E-2</v>
      </c>
      <c r="O31" s="10"/>
      <c r="P31" s="10">
        <f t="shared" si="4"/>
        <v>2.9266465040344634</v>
      </c>
    </row>
    <row r="32" spans="6:16" x14ac:dyDescent="0.25">
      <c r="F32" s="10">
        <v>-231</v>
      </c>
      <c r="G32" s="11">
        <v>41620</v>
      </c>
      <c r="H32" s="10" t="s">
        <v>0</v>
      </c>
      <c r="I32" s="12">
        <v>0.83199999999999996</v>
      </c>
      <c r="J32" s="10">
        <v>30107.41</v>
      </c>
      <c r="K32" s="12">
        <f t="shared" si="0"/>
        <v>-3.5928143712574885E-3</v>
      </c>
      <c r="L32" s="12">
        <f t="shared" si="1"/>
        <v>2.6174863406175117E-3</v>
      </c>
      <c r="M32" s="10">
        <f t="shared" si="2"/>
        <v>2.0238289793787006E-3</v>
      </c>
      <c r="N32" s="12">
        <f t="shared" si="3"/>
        <v>-5.6166433506361895E-3</v>
      </c>
      <c r="O32" s="10"/>
      <c r="P32" s="10">
        <f t="shared" si="4"/>
        <v>-0.68732818561391718</v>
      </c>
    </row>
    <row r="33" spans="6:16" x14ac:dyDescent="0.25">
      <c r="F33" s="10">
        <v>-230</v>
      </c>
      <c r="G33" s="11">
        <v>41621</v>
      </c>
      <c r="H33" s="10" t="s">
        <v>0</v>
      </c>
      <c r="I33" s="12">
        <v>0.85</v>
      </c>
      <c r="J33" s="10">
        <v>30326.98</v>
      </c>
      <c r="K33" s="12">
        <f t="shared" si="0"/>
        <v>2.1634615384615405E-2</v>
      </c>
      <c r="L33" s="12">
        <f t="shared" si="1"/>
        <v>7.2928890263227464E-3</v>
      </c>
      <c r="M33" s="10">
        <f t="shared" si="2"/>
        <v>5.0273188335065687E-3</v>
      </c>
      <c r="N33" s="12">
        <f t="shared" si="3"/>
        <v>1.6607296551108836E-2</v>
      </c>
      <c r="O33" s="10"/>
      <c r="P33" s="10">
        <f t="shared" si="4"/>
        <v>2.0322926512919817</v>
      </c>
    </row>
    <row r="34" spans="6:16" x14ac:dyDescent="0.25">
      <c r="F34" s="10">
        <v>-229</v>
      </c>
      <c r="G34" s="11">
        <v>41624</v>
      </c>
      <c r="H34" s="10" t="s">
        <v>0</v>
      </c>
      <c r="I34" s="12">
        <v>0.84899999999999998</v>
      </c>
      <c r="J34" s="10">
        <v>30328.9</v>
      </c>
      <c r="K34" s="12">
        <f t="shared" si="0"/>
        <v>-1.1764705882352951E-3</v>
      </c>
      <c r="L34" s="12">
        <f t="shared" si="1"/>
        <v>6.3309963603428102E-5</v>
      </c>
      <c r="M34" s="10">
        <f t="shared" si="2"/>
        <v>3.8301997324328144E-4</v>
      </c>
      <c r="N34" s="12">
        <f t="shared" si="3"/>
        <v>-1.5594905614785765E-3</v>
      </c>
      <c r="O34" s="10"/>
      <c r="P34" s="10">
        <f t="shared" si="4"/>
        <v>-0.19084028505774508</v>
      </c>
    </row>
    <row r="35" spans="6:16" x14ac:dyDescent="0.25">
      <c r="F35" s="10">
        <v>-228</v>
      </c>
      <c r="G35" s="11">
        <v>41625</v>
      </c>
      <c r="H35" s="10" t="s">
        <v>0</v>
      </c>
      <c r="I35" s="12">
        <v>0.84699999999999998</v>
      </c>
      <c r="J35" s="10">
        <v>30269.88</v>
      </c>
      <c r="K35" s="12">
        <f t="shared" si="0"/>
        <v>-2.3557126030624284E-3</v>
      </c>
      <c r="L35" s="12">
        <f t="shared" si="1"/>
        <v>-1.9459987009090482E-3</v>
      </c>
      <c r="M35" s="10">
        <f t="shared" si="2"/>
        <v>-9.0776471277443922E-4</v>
      </c>
      <c r="N35" s="12">
        <f t="shared" si="3"/>
        <v>-1.4479478902879892E-3</v>
      </c>
      <c r="O35" s="10"/>
      <c r="P35" s="10">
        <f t="shared" si="4"/>
        <v>-0.17719042035710103</v>
      </c>
    </row>
    <row r="36" spans="6:16" x14ac:dyDescent="0.25">
      <c r="F36" s="10">
        <v>-227</v>
      </c>
      <c r="G36" s="11">
        <v>41626</v>
      </c>
      <c r="H36" s="10" t="s">
        <v>0</v>
      </c>
      <c r="I36" s="12">
        <v>0.83499999999999996</v>
      </c>
      <c r="J36" s="10">
        <v>30273.26</v>
      </c>
      <c r="K36" s="12">
        <f t="shared" si="0"/>
        <v>-1.4167650531286907E-2</v>
      </c>
      <c r="L36" s="12">
        <f t="shared" si="1"/>
        <v>1.1166215392982664E-4</v>
      </c>
      <c r="M36" s="10">
        <f t="shared" si="2"/>
        <v>4.1408153581503926E-4</v>
      </c>
      <c r="N36" s="12">
        <f t="shared" si="3"/>
        <v>-1.4581732067101947E-2</v>
      </c>
      <c r="O36" s="10"/>
      <c r="P36" s="10">
        <f t="shared" si="4"/>
        <v>-1.7844172789882107</v>
      </c>
    </row>
    <row r="37" spans="6:16" x14ac:dyDescent="0.25">
      <c r="F37" s="10">
        <v>-226</v>
      </c>
      <c r="G37" s="11">
        <v>41627</v>
      </c>
      <c r="H37" s="10" t="s">
        <v>0</v>
      </c>
      <c r="I37" s="12">
        <v>0.83699999999999997</v>
      </c>
      <c r="J37" s="10">
        <v>30695.52</v>
      </c>
      <c r="K37" s="12">
        <f t="shared" si="0"/>
        <v>2.3952095808383255E-3</v>
      </c>
      <c r="L37" s="12">
        <f t="shared" si="1"/>
        <v>1.3948283072255914E-2</v>
      </c>
      <c r="M37" s="10">
        <f t="shared" si="2"/>
        <v>9.3027598673451548E-3</v>
      </c>
      <c r="N37" s="12">
        <f t="shared" si="3"/>
        <v>-6.9075502865068288E-3</v>
      </c>
      <c r="O37" s="10"/>
      <c r="P37" s="10">
        <f t="shared" si="4"/>
        <v>-0.84530095807558459</v>
      </c>
    </row>
    <row r="38" spans="6:16" x14ac:dyDescent="0.25">
      <c r="F38" s="10">
        <v>-225</v>
      </c>
      <c r="G38" s="11">
        <v>41628</v>
      </c>
      <c r="H38" s="10" t="s">
        <v>0</v>
      </c>
      <c r="I38" s="12">
        <v>0.83150000000000002</v>
      </c>
      <c r="J38" s="10">
        <v>30690.01</v>
      </c>
      <c r="K38" s="12">
        <f t="shared" si="0"/>
        <v>-6.571087216248446E-3</v>
      </c>
      <c r="L38" s="12">
        <f t="shared" si="1"/>
        <v>-1.7950502223132358E-4</v>
      </c>
      <c r="M38" s="10">
        <f t="shared" si="2"/>
        <v>2.270350462947115E-4</v>
      </c>
      <c r="N38" s="12">
        <f t="shared" si="3"/>
        <v>-6.7981222625431575E-3</v>
      </c>
      <c r="O38" s="10"/>
      <c r="P38" s="10">
        <f t="shared" si="4"/>
        <v>-0.83190987011238904</v>
      </c>
    </row>
    <row r="39" spans="6:16" x14ac:dyDescent="0.25">
      <c r="F39" s="10">
        <v>-224</v>
      </c>
      <c r="G39" s="11">
        <v>41631</v>
      </c>
      <c r="H39" s="10" t="s">
        <v>0</v>
      </c>
      <c r="I39" s="12">
        <v>0.83399999999999996</v>
      </c>
      <c r="J39" s="10">
        <v>30860.94</v>
      </c>
      <c r="K39" s="12">
        <f t="shared" si="0"/>
        <v>3.0066145520143677E-3</v>
      </c>
      <c r="L39" s="12">
        <f t="shared" si="1"/>
        <v>5.5695648193011442E-3</v>
      </c>
      <c r="M39" s="10">
        <f t="shared" si="2"/>
        <v>3.9202512461546588E-3</v>
      </c>
      <c r="N39" s="12">
        <f t="shared" si="3"/>
        <v>-9.1363669414029104E-4</v>
      </c>
      <c r="O39" s="10"/>
      <c r="P39" s="10">
        <f t="shared" si="4"/>
        <v>-0.11180490055908829</v>
      </c>
    </row>
    <row r="40" spans="6:16" x14ac:dyDescent="0.25">
      <c r="F40" s="10">
        <v>-223</v>
      </c>
      <c r="G40" s="11">
        <v>41635</v>
      </c>
      <c r="H40" s="10" t="s">
        <v>0</v>
      </c>
      <c r="I40" s="12">
        <v>0.83750000000000002</v>
      </c>
      <c r="J40" s="10">
        <v>31168.76</v>
      </c>
      <c r="K40" s="12">
        <f t="shared" si="0"/>
        <v>4.1966426858513891E-3</v>
      </c>
      <c r="L40" s="12">
        <f t="shared" si="1"/>
        <v>9.9744207402626007E-3</v>
      </c>
      <c r="M40" s="10">
        <f t="shared" si="2"/>
        <v>6.7499412123157672E-3</v>
      </c>
      <c r="N40" s="12">
        <f t="shared" si="3"/>
        <v>-2.553298526464378E-3</v>
      </c>
      <c r="O40" s="10"/>
      <c r="P40" s="10">
        <f t="shared" si="4"/>
        <v>-0.31245602292455832</v>
      </c>
    </row>
    <row r="41" spans="6:16" x14ac:dyDescent="0.25">
      <c r="F41" s="10">
        <v>-222</v>
      </c>
      <c r="G41" s="11">
        <v>41638</v>
      </c>
      <c r="H41" s="10" t="s">
        <v>0</v>
      </c>
      <c r="I41" s="12">
        <v>0.83350000000000002</v>
      </c>
      <c r="J41" s="10">
        <v>31291.82</v>
      </c>
      <c r="K41" s="12">
        <f t="shared" si="0"/>
        <v>-4.776119402985079E-3</v>
      </c>
      <c r="L41" s="12">
        <f t="shared" si="1"/>
        <v>3.9481840150202095E-3</v>
      </c>
      <c r="M41" s="10">
        <f t="shared" si="2"/>
        <v>2.8786723442507443E-3</v>
      </c>
      <c r="N41" s="12">
        <f t="shared" si="3"/>
        <v>-7.6547917472358229E-3</v>
      </c>
      <c r="O41" s="10"/>
      <c r="P41" s="10">
        <f t="shared" si="4"/>
        <v>-0.93674349507772092</v>
      </c>
    </row>
    <row r="42" spans="6:16" x14ac:dyDescent="0.25">
      <c r="F42" s="10">
        <v>-221</v>
      </c>
      <c r="G42" s="11">
        <v>41642</v>
      </c>
      <c r="H42" s="10" t="s">
        <v>0</v>
      </c>
      <c r="I42" s="12">
        <v>0.85599999999999998</v>
      </c>
      <c r="J42" s="10">
        <v>31487.99</v>
      </c>
      <c r="K42" s="12">
        <f t="shared" si="0"/>
        <v>2.6994601079783999E-2</v>
      </c>
      <c r="L42" s="12">
        <f t="shared" si="1"/>
        <v>6.2690505058511101E-3</v>
      </c>
      <c r="M42" s="10">
        <f t="shared" si="2"/>
        <v>4.369602522160009E-3</v>
      </c>
      <c r="N42" s="12">
        <f t="shared" si="3"/>
        <v>2.2624998557623989E-2</v>
      </c>
      <c r="O42" s="10"/>
      <c r="P42" s="10">
        <f t="shared" si="4"/>
        <v>2.7686997798013597</v>
      </c>
    </row>
    <row r="43" spans="6:16" x14ac:dyDescent="0.25">
      <c r="F43" s="10">
        <v>-220</v>
      </c>
      <c r="G43" s="11">
        <v>41645</v>
      </c>
      <c r="H43" s="10" t="s">
        <v>0</v>
      </c>
      <c r="I43" s="12">
        <v>0.84499999999999997</v>
      </c>
      <c r="J43" s="10">
        <v>31262.73</v>
      </c>
      <c r="K43" s="12">
        <f t="shared" si="0"/>
        <v>-1.2850467289719638E-2</v>
      </c>
      <c r="L43" s="12">
        <f t="shared" si="1"/>
        <v>-7.1538386540392707E-3</v>
      </c>
      <c r="M43" s="10">
        <f t="shared" si="2"/>
        <v>-4.2532935394083296E-3</v>
      </c>
      <c r="N43" s="12">
        <f t="shared" si="3"/>
        <v>-8.5971737503113092E-3</v>
      </c>
      <c r="O43" s="10"/>
      <c r="P43" s="10">
        <f t="shared" si="4"/>
        <v>-1.052066059088433</v>
      </c>
    </row>
    <row r="44" spans="6:16" x14ac:dyDescent="0.25">
      <c r="F44" s="10">
        <v>-219</v>
      </c>
      <c r="G44" s="11">
        <v>41646</v>
      </c>
      <c r="H44" s="10" t="s">
        <v>0</v>
      </c>
      <c r="I44" s="12">
        <v>0.85</v>
      </c>
      <c r="J44" s="10">
        <v>31475.34</v>
      </c>
      <c r="K44" s="12">
        <f t="shared" si="0"/>
        <v>5.9171597633136145E-3</v>
      </c>
      <c r="L44" s="12">
        <f t="shared" si="1"/>
        <v>6.8007496466239697E-3</v>
      </c>
      <c r="M44" s="10">
        <f t="shared" si="2"/>
        <v>4.7111673203414318E-3</v>
      </c>
      <c r="N44" s="12">
        <f t="shared" si="3"/>
        <v>1.2059924429721827E-3</v>
      </c>
      <c r="O44" s="10"/>
      <c r="P44" s="10">
        <f t="shared" si="4"/>
        <v>0.14758149057092543</v>
      </c>
    </row>
    <row r="45" spans="6:16" x14ac:dyDescent="0.25">
      <c r="F45" s="10">
        <v>-218</v>
      </c>
      <c r="G45" s="11">
        <v>41647</v>
      </c>
      <c r="H45" s="10" t="s">
        <v>0</v>
      </c>
      <c r="I45" s="12">
        <v>0.84499999999999997</v>
      </c>
      <c r="J45" s="10">
        <v>31591.41</v>
      </c>
      <c r="K45" s="12">
        <f t="shared" si="0"/>
        <v>-5.8823529411764757E-3</v>
      </c>
      <c r="L45" s="12">
        <f t="shared" si="1"/>
        <v>3.6876488069707814E-3</v>
      </c>
      <c r="M45" s="10">
        <f t="shared" si="2"/>
        <v>2.7113039042205322E-3</v>
      </c>
      <c r="N45" s="12">
        <f t="shared" si="3"/>
        <v>-8.5936568453970075E-3</v>
      </c>
      <c r="O45" s="10"/>
      <c r="P45" s="10">
        <f t="shared" si="4"/>
        <v>-1.0516356831997005</v>
      </c>
    </row>
    <row r="46" spans="6:16" x14ac:dyDescent="0.25">
      <c r="F46" s="10">
        <v>-217</v>
      </c>
      <c r="G46" s="11">
        <v>41648</v>
      </c>
      <c r="H46" s="10" t="s">
        <v>0</v>
      </c>
      <c r="I46" s="12">
        <v>0.84499999999999997</v>
      </c>
      <c r="J46" s="10">
        <v>31572.78</v>
      </c>
      <c r="K46" s="12">
        <f t="shared" si="0"/>
        <v>0</v>
      </c>
      <c r="L46" s="12">
        <f t="shared" si="1"/>
        <v>-5.8971726808018437E-4</v>
      </c>
      <c r="M46" s="10">
        <f t="shared" si="2"/>
        <v>-3.6486280373691944E-5</v>
      </c>
      <c r="N46" s="12">
        <f t="shared" si="3"/>
        <v>3.6486280373691944E-5</v>
      </c>
      <c r="O46" s="10"/>
      <c r="P46" s="10">
        <f t="shared" si="4"/>
        <v>4.464953055317248E-3</v>
      </c>
    </row>
    <row r="47" spans="6:16" x14ac:dyDescent="0.25">
      <c r="F47" s="10">
        <v>-216</v>
      </c>
      <c r="G47" s="11">
        <v>41649</v>
      </c>
      <c r="H47" s="10" t="s">
        <v>0</v>
      </c>
      <c r="I47" s="12">
        <v>0.84399999999999997</v>
      </c>
      <c r="J47" s="10">
        <v>31710.32</v>
      </c>
      <c r="K47" s="12">
        <f t="shared" si="0"/>
        <v>-1.183431952662723E-3</v>
      </c>
      <c r="L47" s="12">
        <f t="shared" si="1"/>
        <v>4.3562841156211422E-3</v>
      </c>
      <c r="M47" s="10">
        <f t="shared" si="2"/>
        <v>3.1408368237662828E-3</v>
      </c>
      <c r="N47" s="12">
        <f t="shared" si="3"/>
        <v>-4.3242687764290053E-3</v>
      </c>
      <c r="O47" s="10"/>
      <c r="P47" s="10">
        <f t="shared" si="4"/>
        <v>-0.5291758131434865</v>
      </c>
    </row>
    <row r="48" spans="6:16" x14ac:dyDescent="0.25">
      <c r="F48" s="10">
        <v>-215</v>
      </c>
      <c r="G48" s="11">
        <v>41652</v>
      </c>
      <c r="H48" s="10" t="s">
        <v>0</v>
      </c>
      <c r="I48" s="12">
        <v>0.83699999999999997</v>
      </c>
      <c r="J48" s="10">
        <v>32121.48</v>
      </c>
      <c r="K48" s="12">
        <f t="shared" si="0"/>
        <v>-8.2938388625592493E-3</v>
      </c>
      <c r="L48" s="12">
        <f t="shared" si="1"/>
        <v>1.2966125854296011E-2</v>
      </c>
      <c r="M48" s="10">
        <f t="shared" si="2"/>
        <v>8.6718197243024694E-3</v>
      </c>
      <c r="N48" s="12">
        <f t="shared" si="3"/>
        <v>-1.696565858686172E-2</v>
      </c>
      <c r="O48" s="10"/>
      <c r="P48" s="10">
        <f t="shared" si="4"/>
        <v>-2.0761466602525185</v>
      </c>
    </row>
    <row r="49" spans="6:16" x14ac:dyDescent="0.25">
      <c r="F49" s="10">
        <v>-214</v>
      </c>
      <c r="G49" s="11">
        <v>41653</v>
      </c>
      <c r="H49" s="10" t="s">
        <v>0</v>
      </c>
      <c r="I49" s="12">
        <v>0.82899999999999996</v>
      </c>
      <c r="J49" s="10">
        <v>31890.560000000001</v>
      </c>
      <c r="K49" s="12">
        <f t="shared" si="0"/>
        <v>-9.5579450418160176E-3</v>
      </c>
      <c r="L49" s="12">
        <f t="shared" si="1"/>
        <v>-7.1889589147199401E-3</v>
      </c>
      <c r="M49" s="10">
        <f t="shared" si="2"/>
        <v>-4.2758548787665898E-3</v>
      </c>
      <c r="N49" s="12">
        <f t="shared" si="3"/>
        <v>-5.2820901630494278E-3</v>
      </c>
      <c r="O49" s="10"/>
      <c r="P49" s="10">
        <f t="shared" si="4"/>
        <v>-0.64638774822806899</v>
      </c>
    </row>
    <row r="50" spans="6:16" x14ac:dyDescent="0.25">
      <c r="F50" s="10">
        <v>-213</v>
      </c>
      <c r="G50" s="11">
        <v>41654</v>
      </c>
      <c r="H50" s="10" t="s">
        <v>0</v>
      </c>
      <c r="I50" s="12">
        <v>0.82650000000000001</v>
      </c>
      <c r="J50" s="10">
        <v>32014.81</v>
      </c>
      <c r="K50" s="12">
        <f t="shared" si="0"/>
        <v>-3.0156815440288863E-3</v>
      </c>
      <c r="L50" s="12">
        <f t="shared" si="1"/>
        <v>3.8961372895301933E-3</v>
      </c>
      <c r="M50" s="10">
        <f t="shared" si="2"/>
        <v>2.8452374034641922E-3</v>
      </c>
      <c r="N50" s="12">
        <f t="shared" si="3"/>
        <v>-5.8609189474930785E-3</v>
      </c>
      <c r="O50" s="10"/>
      <c r="P50" s="10">
        <f t="shared" si="4"/>
        <v>-0.71722104017061339</v>
      </c>
    </row>
    <row r="51" spans="6:16" x14ac:dyDescent="0.25">
      <c r="F51" s="10">
        <v>-212</v>
      </c>
      <c r="G51" s="11">
        <v>41655</v>
      </c>
      <c r="H51" s="10" t="s">
        <v>0</v>
      </c>
      <c r="I51" s="12">
        <v>0.82</v>
      </c>
      <c r="J51" s="10">
        <v>31780.83</v>
      </c>
      <c r="K51" s="12">
        <f t="shared" si="0"/>
        <v>-7.8644888082275398E-3</v>
      </c>
      <c r="L51" s="12">
        <f t="shared" si="1"/>
        <v>-7.3084925382971054E-3</v>
      </c>
      <c r="M51" s="10">
        <f t="shared" si="2"/>
        <v>-4.3526435641003331E-3</v>
      </c>
      <c r="N51" s="12">
        <f t="shared" si="3"/>
        <v>-3.5118452441272067E-3</v>
      </c>
      <c r="O51" s="10"/>
      <c r="P51" s="10">
        <f t="shared" si="4"/>
        <v>-0.42975671929203235</v>
      </c>
    </row>
    <row r="52" spans="6:16" x14ac:dyDescent="0.25">
      <c r="F52" s="10">
        <v>-211</v>
      </c>
      <c r="G52" s="11">
        <v>41656</v>
      </c>
      <c r="H52" s="10" t="s">
        <v>0</v>
      </c>
      <c r="I52" s="12">
        <v>0.82199999999999995</v>
      </c>
      <c r="J52" s="10">
        <v>32114.54</v>
      </c>
      <c r="K52" s="12">
        <f t="shared" si="0"/>
        <v>2.4390243902439046E-3</v>
      </c>
      <c r="L52" s="12">
        <f t="shared" si="1"/>
        <v>1.0500355088271738E-2</v>
      </c>
      <c r="M52" s="10">
        <f t="shared" si="2"/>
        <v>7.0878026938545552E-3</v>
      </c>
      <c r="N52" s="12">
        <f t="shared" si="3"/>
        <v>-4.6487783036106506E-3</v>
      </c>
      <c r="O52" s="10"/>
      <c r="P52" s="10">
        <f t="shared" si="4"/>
        <v>-0.56888717286635837</v>
      </c>
    </row>
    <row r="53" spans="6:16" x14ac:dyDescent="0.25">
      <c r="F53" s="10">
        <v>-210</v>
      </c>
      <c r="G53" s="11">
        <v>41659</v>
      </c>
      <c r="H53" s="10" t="s">
        <v>0</v>
      </c>
      <c r="I53" s="12">
        <v>0.81299999999999994</v>
      </c>
      <c r="J53" s="10">
        <v>31923.35</v>
      </c>
      <c r="K53" s="12">
        <f t="shared" si="0"/>
        <v>-1.0948905109489062E-2</v>
      </c>
      <c r="L53" s="12">
        <f t="shared" si="1"/>
        <v>-5.953378127166147E-3</v>
      </c>
      <c r="M53" s="10">
        <f t="shared" si="2"/>
        <v>-3.4821148292261588E-3</v>
      </c>
      <c r="N53" s="12">
        <f t="shared" si="3"/>
        <v>-7.4667902802629032E-3</v>
      </c>
      <c r="O53" s="10"/>
      <c r="P53" s="10">
        <f t="shared" si="4"/>
        <v>-0.91373710155753851</v>
      </c>
    </row>
    <row r="54" spans="6:16" x14ac:dyDescent="0.25">
      <c r="F54" s="10">
        <v>-209</v>
      </c>
      <c r="G54" s="11">
        <v>41660</v>
      </c>
      <c r="H54" s="10" t="s">
        <v>0</v>
      </c>
      <c r="I54" s="12">
        <v>0.8135</v>
      </c>
      <c r="J54" s="10">
        <v>32016.16</v>
      </c>
      <c r="K54" s="12">
        <f t="shared" si="0"/>
        <v>6.1500615006156948E-4</v>
      </c>
      <c r="L54" s="12">
        <f t="shared" si="1"/>
        <v>2.9072763353470521E-3</v>
      </c>
      <c r="M54" s="10">
        <f t="shared" si="2"/>
        <v>2.2099907642574839E-3</v>
      </c>
      <c r="N54" s="12">
        <f t="shared" si="3"/>
        <v>-1.5949846141959144E-3</v>
      </c>
      <c r="O54" s="10"/>
      <c r="P54" s="10">
        <f t="shared" si="4"/>
        <v>-0.19518381576306026</v>
      </c>
    </row>
    <row r="55" spans="6:16" x14ac:dyDescent="0.25">
      <c r="F55" s="10">
        <v>-208</v>
      </c>
      <c r="G55" s="11">
        <v>41661</v>
      </c>
      <c r="H55" s="10" t="s">
        <v>0</v>
      </c>
      <c r="I55" s="12">
        <v>0.81499999999999995</v>
      </c>
      <c r="J55" s="10">
        <v>32115.24</v>
      </c>
      <c r="K55" s="12">
        <f t="shared" si="0"/>
        <v>1.8438844499077392E-3</v>
      </c>
      <c r="L55" s="12">
        <f t="shared" si="1"/>
        <v>3.0946871829726536E-3</v>
      </c>
      <c r="M55" s="10">
        <f t="shared" si="2"/>
        <v>2.3303839404683782E-3</v>
      </c>
      <c r="N55" s="12">
        <f t="shared" si="3"/>
        <v>-4.8649949056063903E-4</v>
      </c>
      <c r="O55" s="10"/>
      <c r="P55" s="10">
        <f t="shared" si="4"/>
        <v>-5.9534635061217436E-2</v>
      </c>
    </row>
    <row r="56" spans="6:16" x14ac:dyDescent="0.25">
      <c r="F56" s="10">
        <v>-207</v>
      </c>
      <c r="G56" s="11">
        <v>41662</v>
      </c>
      <c r="H56" s="10" t="s">
        <v>0</v>
      </c>
      <c r="I56" s="12">
        <v>0.8175</v>
      </c>
      <c r="J56" s="10">
        <v>31871.97</v>
      </c>
      <c r="K56" s="12">
        <f t="shared" si="0"/>
        <v>3.0674846625767583E-3</v>
      </c>
      <c r="L56" s="12">
        <f t="shared" si="1"/>
        <v>-7.5749083612640109E-3</v>
      </c>
      <c r="M56" s="10">
        <f t="shared" si="2"/>
        <v>-4.5237897252014339E-3</v>
      </c>
      <c r="N56" s="12">
        <f t="shared" si="3"/>
        <v>7.5912743877781918E-3</v>
      </c>
      <c r="O56" s="10"/>
      <c r="P56" s="10">
        <f t="shared" si="4"/>
        <v>0.92897065484102403</v>
      </c>
    </row>
    <row r="57" spans="6:16" x14ac:dyDescent="0.25">
      <c r="F57" s="10">
        <v>-206</v>
      </c>
      <c r="G57" s="11">
        <v>41663</v>
      </c>
      <c r="H57" s="10" t="s">
        <v>0</v>
      </c>
      <c r="I57" s="12">
        <v>0.82</v>
      </c>
      <c r="J57" s="10">
        <v>31400.83</v>
      </c>
      <c r="K57" s="12">
        <f t="shared" si="0"/>
        <v>3.0581039755351032E-3</v>
      </c>
      <c r="L57" s="12">
        <f t="shared" si="1"/>
        <v>-1.4782267930096552E-2</v>
      </c>
      <c r="M57" s="10">
        <f t="shared" si="2"/>
        <v>-9.1538147295128405E-3</v>
      </c>
      <c r="N57" s="12">
        <f t="shared" si="3"/>
        <v>1.2211918705047944E-2</v>
      </c>
      <c r="O57" s="10"/>
      <c r="P57" s="10">
        <f t="shared" si="4"/>
        <v>1.4944149739282502</v>
      </c>
    </row>
    <row r="58" spans="6:16" x14ac:dyDescent="0.25">
      <c r="F58" s="10">
        <v>-205</v>
      </c>
      <c r="G58" s="11">
        <v>41666</v>
      </c>
      <c r="H58" s="10" t="s">
        <v>0</v>
      </c>
      <c r="I58" s="12">
        <v>0.8175</v>
      </c>
      <c r="J58" s="10">
        <v>31084.12</v>
      </c>
      <c r="K58" s="12">
        <f t="shared" si="0"/>
        <v>-3.0487804878048131E-3</v>
      </c>
      <c r="L58" s="12">
        <f t="shared" si="1"/>
        <v>-1.0086039126991317E-2</v>
      </c>
      <c r="M58" s="10">
        <f t="shared" si="2"/>
        <v>-6.1369461278167631E-3</v>
      </c>
      <c r="N58" s="12">
        <f t="shared" si="3"/>
        <v>3.08816564001195E-3</v>
      </c>
      <c r="O58" s="10"/>
      <c r="P58" s="10">
        <f t="shared" si="4"/>
        <v>0.37790957226868122</v>
      </c>
    </row>
    <row r="59" spans="6:16" x14ac:dyDescent="0.25">
      <c r="F59" s="10">
        <v>-204</v>
      </c>
      <c r="G59" s="11">
        <v>41667</v>
      </c>
      <c r="H59" s="10" t="s">
        <v>0</v>
      </c>
      <c r="I59" s="12">
        <v>0.8155</v>
      </c>
      <c r="J59" s="10">
        <v>31224.21</v>
      </c>
      <c r="K59" s="12">
        <f t="shared" si="0"/>
        <v>-2.4464831804281366E-3</v>
      </c>
      <c r="L59" s="12">
        <f t="shared" si="1"/>
        <v>4.5068028305128198E-3</v>
      </c>
      <c r="M59" s="10">
        <f t="shared" si="2"/>
        <v>3.2375304057791717E-3</v>
      </c>
      <c r="N59" s="12">
        <f t="shared" si="3"/>
        <v>-5.6840135862073083E-3</v>
      </c>
      <c r="O59" s="10"/>
      <c r="P59" s="10">
        <f t="shared" si="4"/>
        <v>-0.69557251570374468</v>
      </c>
    </row>
    <row r="60" spans="6:16" x14ac:dyDescent="0.25">
      <c r="F60" s="10">
        <v>-203</v>
      </c>
      <c r="G60" s="11">
        <v>41668</v>
      </c>
      <c r="H60" s="10" t="s">
        <v>0</v>
      </c>
      <c r="I60" s="12">
        <v>0.8175</v>
      </c>
      <c r="J60" s="10">
        <v>30924.25</v>
      </c>
      <c r="K60" s="12">
        <f t="shared" si="0"/>
        <v>2.4524831391784202E-3</v>
      </c>
      <c r="L60" s="12">
        <f t="shared" si="1"/>
        <v>-9.6066481746055112E-3</v>
      </c>
      <c r="M60" s="10">
        <f t="shared" si="2"/>
        <v>-5.8289842348115458E-3</v>
      </c>
      <c r="N60" s="12">
        <f t="shared" si="3"/>
        <v>8.2814673739899664E-3</v>
      </c>
      <c r="O60" s="10"/>
      <c r="P60" s="10">
        <f t="shared" si="4"/>
        <v>1.0134319715601383</v>
      </c>
    </row>
    <row r="61" spans="6:16" x14ac:dyDescent="0.25">
      <c r="F61" s="10">
        <v>-202</v>
      </c>
      <c r="G61" s="11">
        <v>41669</v>
      </c>
      <c r="H61" s="10" t="s">
        <v>0</v>
      </c>
      <c r="I61" s="12">
        <v>0.81499999999999995</v>
      </c>
      <c r="J61" s="10">
        <v>30618.83</v>
      </c>
      <c r="K61" s="12">
        <f t="shared" si="0"/>
        <v>-3.0581039755352389E-3</v>
      </c>
      <c r="L61" s="12">
        <f t="shared" si="1"/>
        <v>-9.8763915050485707E-3</v>
      </c>
      <c r="M61" s="10">
        <f t="shared" si="2"/>
        <v>-6.0022679946642402E-3</v>
      </c>
      <c r="N61" s="12">
        <f t="shared" si="3"/>
        <v>2.9441640191290013E-3</v>
      </c>
      <c r="O61" s="10"/>
      <c r="P61" s="10">
        <f t="shared" si="4"/>
        <v>0.36028759297819818</v>
      </c>
    </row>
    <row r="62" spans="6:16" x14ac:dyDescent="0.25">
      <c r="F62" s="10">
        <v>-201</v>
      </c>
      <c r="G62" s="11">
        <v>41670</v>
      </c>
      <c r="H62" s="10" t="s">
        <v>0</v>
      </c>
      <c r="I62" s="12">
        <v>0.8155</v>
      </c>
      <c r="J62" s="10">
        <v>30129.81</v>
      </c>
      <c r="K62" s="12">
        <f t="shared" si="0"/>
        <v>6.1349693251540609E-4</v>
      </c>
      <c r="L62" s="12">
        <f t="shared" si="1"/>
        <v>-1.5971217711454044E-2</v>
      </c>
      <c r="M62" s="10">
        <f t="shared" si="2"/>
        <v>-9.9175989092783381E-3</v>
      </c>
      <c r="N62" s="12">
        <f t="shared" si="3"/>
        <v>1.0531095841793745E-2</v>
      </c>
      <c r="O62" s="10"/>
      <c r="P62" s="10">
        <f t="shared" si="4"/>
        <v>1.2887268330196697</v>
      </c>
    </row>
    <row r="63" spans="6:16" x14ac:dyDescent="0.25">
      <c r="F63" s="10">
        <v>-200</v>
      </c>
      <c r="G63" s="11">
        <v>41673</v>
      </c>
      <c r="H63" s="10" t="s">
        <v>0</v>
      </c>
      <c r="I63" s="12">
        <v>0.83350000000000002</v>
      </c>
      <c r="J63" s="10">
        <v>30264.93</v>
      </c>
      <c r="K63" s="12">
        <f t="shared" si="0"/>
        <v>2.2072348252605782E-2</v>
      </c>
      <c r="L63" s="12">
        <f t="shared" si="1"/>
        <v>4.4845951567566798E-3</v>
      </c>
      <c r="M63" s="10">
        <f t="shared" si="2"/>
        <v>3.2232641431074491E-3</v>
      </c>
      <c r="N63" s="12">
        <f t="shared" si="3"/>
        <v>1.8849084109498333E-2</v>
      </c>
      <c r="O63" s="10"/>
      <c r="P63" s="10">
        <f t="shared" si="4"/>
        <v>2.3066279933900655</v>
      </c>
    </row>
    <row r="64" spans="6:16" x14ac:dyDescent="0.25">
      <c r="F64" s="10">
        <v>-199</v>
      </c>
      <c r="G64" s="11">
        <v>41674</v>
      </c>
      <c r="H64" s="10" t="s">
        <v>0</v>
      </c>
      <c r="I64" s="12">
        <v>0.82850000000000001</v>
      </c>
      <c r="J64" s="10">
        <v>30294.78</v>
      </c>
      <c r="K64" s="12">
        <f t="shared" si="0"/>
        <v>-5.9988002399520152E-3</v>
      </c>
      <c r="L64" s="12">
        <f t="shared" si="1"/>
        <v>9.8629007237084447E-4</v>
      </c>
      <c r="M64" s="10">
        <f t="shared" si="2"/>
        <v>9.7594459997553916E-4</v>
      </c>
      <c r="N64" s="12">
        <f t="shared" si="3"/>
        <v>-6.9747448399275543E-3</v>
      </c>
      <c r="O64" s="10"/>
      <c r="P64" s="10">
        <f t="shared" si="4"/>
        <v>-0.85352378932951734</v>
      </c>
    </row>
    <row r="65" spans="6:16" x14ac:dyDescent="0.25">
      <c r="F65" s="10">
        <v>-198</v>
      </c>
      <c r="G65" s="11">
        <v>41675</v>
      </c>
      <c r="H65" s="10" t="s">
        <v>0</v>
      </c>
      <c r="I65" s="12">
        <v>0.82499999999999996</v>
      </c>
      <c r="J65" s="10">
        <v>30267.51</v>
      </c>
      <c r="K65" s="12">
        <f t="shared" si="0"/>
        <v>-4.2245021122511266E-3</v>
      </c>
      <c r="L65" s="12">
        <f t="shared" si="1"/>
        <v>-9.0015507622106638E-4</v>
      </c>
      <c r="M65" s="10">
        <f t="shared" si="2"/>
        <v>-2.3591226991242847E-4</v>
      </c>
      <c r="N65" s="12">
        <f t="shared" si="3"/>
        <v>-3.9885898423386978E-3</v>
      </c>
      <c r="O65" s="10"/>
      <c r="P65" s="10">
        <f t="shared" si="4"/>
        <v>-0.48809761424182907</v>
      </c>
    </row>
    <row r="66" spans="6:16" x14ac:dyDescent="0.25">
      <c r="F66" s="10">
        <v>-197</v>
      </c>
      <c r="G66" s="11">
        <v>41676</v>
      </c>
      <c r="H66" s="10" t="s">
        <v>0</v>
      </c>
      <c r="I66" s="12">
        <v>0.82499999999999996</v>
      </c>
      <c r="J66" s="10">
        <v>31302.28</v>
      </c>
      <c r="K66" s="12">
        <f t="shared" si="0"/>
        <v>0</v>
      </c>
      <c r="L66" s="12">
        <f t="shared" si="1"/>
        <v>3.4187483542584128E-2</v>
      </c>
      <c r="M66" s="10">
        <f t="shared" si="2"/>
        <v>2.2304470597876914E-2</v>
      </c>
      <c r="N66" s="12">
        <f t="shared" si="3"/>
        <v>-2.2304470597876914E-2</v>
      </c>
      <c r="O66" s="10"/>
      <c r="P66" s="10">
        <f t="shared" si="4"/>
        <v>-2.7294756583362623</v>
      </c>
    </row>
    <row r="67" spans="6:16" x14ac:dyDescent="0.25">
      <c r="F67" s="10">
        <v>-196</v>
      </c>
      <c r="G67" s="11">
        <v>41677</v>
      </c>
      <c r="H67" s="10" t="s">
        <v>0</v>
      </c>
      <c r="I67" s="12">
        <v>0.82150000000000001</v>
      </c>
      <c r="J67" s="10">
        <v>31235.78</v>
      </c>
      <c r="K67" s="12">
        <f t="shared" si="0"/>
        <v>-4.2424242424241795E-3</v>
      </c>
      <c r="L67" s="12">
        <f t="shared" si="1"/>
        <v>-2.1244458870088695E-3</v>
      </c>
      <c r="M67" s="10">
        <f t="shared" si="2"/>
        <v>-1.0223996114083387E-3</v>
      </c>
      <c r="N67" s="12">
        <f t="shared" si="3"/>
        <v>-3.2200246310158409E-3</v>
      </c>
      <c r="O67" s="10"/>
      <c r="P67" s="10">
        <f t="shared" si="4"/>
        <v>-0.3940456156999097</v>
      </c>
    </row>
    <row r="68" spans="6:16" x14ac:dyDescent="0.25">
      <c r="F68" s="10">
        <v>-195</v>
      </c>
      <c r="G68" s="11">
        <v>41680</v>
      </c>
      <c r="H68" s="10" t="s">
        <v>0</v>
      </c>
      <c r="I68" s="12">
        <v>0.81599999999999995</v>
      </c>
      <c r="J68" s="10">
        <v>31014.16</v>
      </c>
      <c r="K68" s="12">
        <f t="shared" ref="K68:K131" si="5">(I68-I67)/I67</f>
        <v>-6.6950699939136464E-3</v>
      </c>
      <c r="L68" s="12">
        <f t="shared" ref="L68:L131" si="6">(J68-J67)/J67</f>
        <v>-7.0950685399884042E-3</v>
      </c>
      <c r="M68" s="10">
        <f t="shared" si="2"/>
        <v>-4.2155394777491275E-3</v>
      </c>
      <c r="N68" s="12">
        <f t="shared" si="3"/>
        <v>-2.4795305161645189E-3</v>
      </c>
      <c r="O68" s="10"/>
      <c r="P68" s="10">
        <f t="shared" si="4"/>
        <v>-0.30342877488503167</v>
      </c>
    </row>
    <row r="69" spans="6:16" x14ac:dyDescent="0.25">
      <c r="F69" s="10">
        <v>-194</v>
      </c>
      <c r="G69" s="11">
        <v>41681</v>
      </c>
      <c r="H69" s="10" t="s">
        <v>0</v>
      </c>
      <c r="I69" s="12">
        <v>0.81599999999999995</v>
      </c>
      <c r="J69" s="10">
        <v>31171.32</v>
      </c>
      <c r="K69" s="12">
        <f t="shared" si="5"/>
        <v>0</v>
      </c>
      <c r="L69" s="12">
        <f t="shared" si="6"/>
        <v>5.0673627788081271E-3</v>
      </c>
      <c r="M69" s="10">
        <f t="shared" si="2"/>
        <v>3.5976354556571245E-3</v>
      </c>
      <c r="N69" s="12">
        <f t="shared" si="3"/>
        <v>-3.5976354556571245E-3</v>
      </c>
      <c r="O69" s="10"/>
      <c r="P69" s="10">
        <f t="shared" si="4"/>
        <v>-0.4402551659180966</v>
      </c>
    </row>
    <row r="70" spans="6:16" x14ac:dyDescent="0.25">
      <c r="F70" s="10">
        <v>-193</v>
      </c>
      <c r="G70" s="11">
        <v>41682</v>
      </c>
      <c r="H70" s="10" t="s">
        <v>0</v>
      </c>
      <c r="I70" s="12">
        <v>0.82</v>
      </c>
      <c r="J70" s="10">
        <v>31257.22</v>
      </c>
      <c r="K70" s="12">
        <f t="shared" si="5"/>
        <v>4.9019607843137298E-3</v>
      </c>
      <c r="L70" s="12">
        <f t="shared" si="6"/>
        <v>2.7557382876311127E-3</v>
      </c>
      <c r="M70" s="10">
        <f t="shared" si="2"/>
        <v>2.1126423604032572E-3</v>
      </c>
      <c r="N70" s="12">
        <f t="shared" si="3"/>
        <v>2.7893184239104725E-3</v>
      </c>
      <c r="O70" s="10"/>
      <c r="P70" s="10">
        <f t="shared" si="4"/>
        <v>0.3413385988249904</v>
      </c>
    </row>
    <row r="71" spans="6:16" x14ac:dyDescent="0.25">
      <c r="F71" s="10">
        <v>-192</v>
      </c>
      <c r="G71" s="11">
        <v>41683</v>
      </c>
      <c r="H71" s="10" t="s">
        <v>0</v>
      </c>
      <c r="I71" s="12">
        <v>0.82699999999999996</v>
      </c>
      <c r="J71" s="10">
        <v>31223</v>
      </c>
      <c r="K71" s="12">
        <f t="shared" si="5"/>
        <v>8.5365853658536661E-3</v>
      </c>
      <c r="L71" s="12">
        <f t="shared" si="6"/>
        <v>-1.094787060397603E-3</v>
      </c>
      <c r="M71" s="10">
        <f t="shared" si="2"/>
        <v>-3.6094432149384791E-4</v>
      </c>
      <c r="N71" s="12">
        <f t="shared" si="3"/>
        <v>8.8975296873475135E-3</v>
      </c>
      <c r="O71" s="10"/>
      <c r="P71" s="10">
        <f t="shared" si="4"/>
        <v>1.0888216599613421</v>
      </c>
    </row>
    <row r="72" spans="6:16" x14ac:dyDescent="0.25">
      <c r="F72" s="10">
        <v>-191</v>
      </c>
      <c r="G72" s="11">
        <v>41684</v>
      </c>
      <c r="H72" s="10" t="s">
        <v>0</v>
      </c>
      <c r="I72" s="12">
        <v>0.82350000000000001</v>
      </c>
      <c r="J72" s="10">
        <v>31081.53</v>
      </c>
      <c r="K72" s="12">
        <f t="shared" si="5"/>
        <v>-4.2321644498185583E-3</v>
      </c>
      <c r="L72" s="12">
        <f t="shared" si="6"/>
        <v>-4.5309547448996309E-3</v>
      </c>
      <c r="M72" s="10">
        <f t="shared" si="2"/>
        <v>-2.5683466505035369E-3</v>
      </c>
      <c r="N72" s="12">
        <f t="shared" si="3"/>
        <v>-1.6638177993150214E-3</v>
      </c>
      <c r="O72" s="10"/>
      <c r="P72" s="10">
        <f t="shared" si="4"/>
        <v>-0.20360717207828435</v>
      </c>
    </row>
    <row r="73" spans="6:16" x14ac:dyDescent="0.25">
      <c r="F73" s="10">
        <v>-190</v>
      </c>
      <c r="G73" s="11">
        <v>41687</v>
      </c>
      <c r="H73" s="10" t="s">
        <v>0</v>
      </c>
      <c r="I73" s="12">
        <v>0.82099999999999995</v>
      </c>
      <c r="J73" s="10">
        <v>31078.92</v>
      </c>
      <c r="K73" s="12">
        <f t="shared" si="5"/>
        <v>-3.0358227079539256E-3</v>
      </c>
      <c r="L73" s="12">
        <f t="shared" si="6"/>
        <v>-8.3972700185627348E-5</v>
      </c>
      <c r="M73" s="10">
        <f t="shared" si="2"/>
        <v>2.8840523818915459E-4</v>
      </c>
      <c r="N73" s="12">
        <f t="shared" si="3"/>
        <v>-3.32422794614308E-3</v>
      </c>
      <c r="O73" s="10"/>
      <c r="P73" s="10">
        <f t="shared" si="4"/>
        <v>-0.40679733786742955</v>
      </c>
    </row>
    <row r="74" spans="6:16" x14ac:dyDescent="0.25">
      <c r="F74" s="10">
        <v>-189</v>
      </c>
      <c r="G74" s="11">
        <v>41688</v>
      </c>
      <c r="H74" s="10" t="s">
        <v>0</v>
      </c>
      <c r="I74" s="12">
        <v>0.82099999999999995</v>
      </c>
      <c r="J74" s="10">
        <v>31049.96</v>
      </c>
      <c r="K74" s="12">
        <f t="shared" si="5"/>
        <v>0</v>
      </c>
      <c r="L74" s="12">
        <f t="shared" si="6"/>
        <v>-9.3182131168004321E-4</v>
      </c>
      <c r="M74" s="10">
        <f t="shared" si="2"/>
        <v>-2.5625473521712874E-4</v>
      </c>
      <c r="N74" s="12">
        <f t="shared" si="3"/>
        <v>2.5625473521712874E-4</v>
      </c>
      <c r="O74" s="10"/>
      <c r="P74" s="10">
        <f t="shared" si="4"/>
        <v>3.1358783390049813E-2</v>
      </c>
    </row>
    <row r="75" spans="6:16" x14ac:dyDescent="0.25">
      <c r="F75" s="10">
        <v>-188</v>
      </c>
      <c r="G75" s="11">
        <v>41689</v>
      </c>
      <c r="H75" s="10" t="s">
        <v>0</v>
      </c>
      <c r="I75" s="12">
        <v>0.82150000000000001</v>
      </c>
      <c r="J75" s="10">
        <v>30893.34</v>
      </c>
      <c r="K75" s="12">
        <f t="shared" si="5"/>
        <v>6.0901339829483065E-4</v>
      </c>
      <c r="L75" s="12">
        <f t="shared" si="6"/>
        <v>-5.0441288813254182E-3</v>
      </c>
      <c r="M75" s="10">
        <f t="shared" si="2"/>
        <v>-2.8980109416389629E-3</v>
      </c>
      <c r="N75" s="12">
        <f t="shared" si="3"/>
        <v>3.5070243399337934E-3</v>
      </c>
      <c r="O75" s="10"/>
      <c r="P75" s="10">
        <f t="shared" si="4"/>
        <v>0.42916676847525104</v>
      </c>
    </row>
    <row r="76" spans="6:16" x14ac:dyDescent="0.25">
      <c r="F76" s="10">
        <v>-187</v>
      </c>
      <c r="G76" s="11">
        <v>41690</v>
      </c>
      <c r="H76" s="10" t="s">
        <v>0</v>
      </c>
      <c r="I76" s="12">
        <v>0.8155</v>
      </c>
      <c r="J76" s="10">
        <v>30602.26</v>
      </c>
      <c r="K76" s="12">
        <f t="shared" si="5"/>
        <v>-7.3037127206329946E-3</v>
      </c>
      <c r="L76" s="12">
        <f t="shared" si="6"/>
        <v>-9.4220955066691321E-3</v>
      </c>
      <c r="M76" s="10">
        <f t="shared" si="2"/>
        <v>-5.7104271600607681E-3</v>
      </c>
      <c r="N76" s="12">
        <f t="shared" si="3"/>
        <v>-1.5932855605722265E-3</v>
      </c>
      <c r="O76" s="10"/>
      <c r="P76" s="10">
        <f t="shared" si="4"/>
        <v>-0.19497589666057749</v>
      </c>
    </row>
    <row r="77" spans="6:16" x14ac:dyDescent="0.25">
      <c r="F77" s="10">
        <v>-186</v>
      </c>
      <c r="G77" s="11">
        <v>41691</v>
      </c>
      <c r="H77" s="10" t="s">
        <v>0</v>
      </c>
      <c r="I77" s="12">
        <v>0.81499999999999995</v>
      </c>
      <c r="J77" s="10">
        <v>30690.9</v>
      </c>
      <c r="K77" s="12">
        <f t="shared" si="5"/>
        <v>-6.1312078479467313E-4</v>
      </c>
      <c r="L77" s="12">
        <f t="shared" si="6"/>
        <v>2.8965181002972677E-3</v>
      </c>
      <c r="M77" s="10">
        <f t="shared" si="2"/>
        <v>2.2030796483617039E-3</v>
      </c>
      <c r="N77" s="12">
        <f t="shared" si="3"/>
        <v>-2.8162004331563771E-3</v>
      </c>
      <c r="O77" s="10"/>
      <c r="P77" s="10">
        <f t="shared" si="4"/>
        <v>-0.3446282438117157</v>
      </c>
    </row>
    <row r="78" spans="6:16" x14ac:dyDescent="0.25">
      <c r="F78" s="10">
        <v>-185</v>
      </c>
      <c r="G78" s="11">
        <v>41694</v>
      </c>
      <c r="H78" s="10" t="s">
        <v>0</v>
      </c>
      <c r="I78" s="12">
        <v>0.81399999999999995</v>
      </c>
      <c r="J78" s="10">
        <v>30575.52</v>
      </c>
      <c r="K78" s="12">
        <f t="shared" si="5"/>
        <v>-1.226993865030676E-3</v>
      </c>
      <c r="L78" s="12">
        <f t="shared" si="6"/>
        <v>-3.75942054485209E-3</v>
      </c>
      <c r="M78" s="10">
        <f t="shared" ref="M78:M141" si="7">$G$4+$G$5*L78</f>
        <v>-2.0727112373143284E-3</v>
      </c>
      <c r="N78" s="12">
        <f t="shared" ref="N78:N141" si="8">K78-M78</f>
        <v>8.4571737228365243E-4</v>
      </c>
      <c r="O78" s="10"/>
      <c r="P78" s="10">
        <f t="shared" ref="P78:P141" si="9">N78/$G$7</f>
        <v>0.10349337687037778</v>
      </c>
    </row>
    <row r="79" spans="6:16" x14ac:dyDescent="0.25">
      <c r="F79" s="10">
        <v>-184</v>
      </c>
      <c r="G79" s="11">
        <v>41695</v>
      </c>
      <c r="H79" s="10" t="s">
        <v>0</v>
      </c>
      <c r="I79" s="12">
        <v>0.82</v>
      </c>
      <c r="J79" s="10">
        <v>30522.42</v>
      </c>
      <c r="K79" s="12">
        <f t="shared" si="5"/>
        <v>7.3710073710073782E-3</v>
      </c>
      <c r="L79" s="12">
        <f t="shared" si="6"/>
        <v>-1.7366834644186651E-3</v>
      </c>
      <c r="M79" s="10">
        <f t="shared" si="7"/>
        <v>-7.7330010483053291E-4</v>
      </c>
      <c r="N79" s="12">
        <f t="shared" si="8"/>
        <v>8.1443074758379107E-3</v>
      </c>
      <c r="O79" s="10"/>
      <c r="P79" s="10">
        <f t="shared" si="9"/>
        <v>0.99664723768075403</v>
      </c>
    </row>
    <row r="80" spans="6:16" x14ac:dyDescent="0.25">
      <c r="F80" s="10">
        <v>-183</v>
      </c>
      <c r="G80" s="11">
        <v>41696</v>
      </c>
      <c r="H80" s="10" t="s">
        <v>0</v>
      </c>
      <c r="I80" s="12">
        <v>0.80249999999999999</v>
      </c>
      <c r="J80" s="10">
        <v>29983.41</v>
      </c>
      <c r="K80" s="12">
        <f t="shared" si="5"/>
        <v>-2.1341463414634099E-2</v>
      </c>
      <c r="L80" s="12">
        <f t="shared" si="6"/>
        <v>-1.7659477852673491E-2</v>
      </c>
      <c r="M80" s="10">
        <f t="shared" si="7"/>
        <v>-1.1002141256996186E-2</v>
      </c>
      <c r="N80" s="12">
        <f t="shared" si="8"/>
        <v>-1.0339322157637913E-2</v>
      </c>
      <c r="O80" s="10"/>
      <c r="P80" s="10">
        <f t="shared" si="9"/>
        <v>-1.2652588201602819</v>
      </c>
    </row>
    <row r="81" spans="6:16" x14ac:dyDescent="0.25">
      <c r="F81" s="10">
        <v>-182</v>
      </c>
      <c r="G81" s="11">
        <v>41697</v>
      </c>
      <c r="H81" s="10" t="s">
        <v>0</v>
      </c>
      <c r="I81" s="12">
        <v>0.8075</v>
      </c>
      <c r="J81" s="10">
        <v>30024.09</v>
      </c>
      <c r="K81" s="12">
        <f t="shared" si="5"/>
        <v>6.2305295950155822E-3</v>
      </c>
      <c r="L81" s="12">
        <f t="shared" si="6"/>
        <v>1.356750282906457E-3</v>
      </c>
      <c r="M81" s="10">
        <f t="shared" si="7"/>
        <v>1.2139291241971039E-3</v>
      </c>
      <c r="N81" s="12">
        <f t="shared" si="8"/>
        <v>5.0166004708184784E-3</v>
      </c>
      <c r="O81" s="10"/>
      <c r="P81" s="10">
        <f t="shared" si="9"/>
        <v>0.61389885102229813</v>
      </c>
    </row>
    <row r="82" spans="6:16" x14ac:dyDescent="0.25">
      <c r="F82" s="10">
        <v>-181</v>
      </c>
      <c r="G82" s="11">
        <v>41698</v>
      </c>
      <c r="H82" s="10" t="s">
        <v>0</v>
      </c>
      <c r="I82" s="12">
        <v>0.81699999999999995</v>
      </c>
      <c r="J82" s="10">
        <v>30304.38</v>
      </c>
      <c r="K82" s="12">
        <f t="shared" si="5"/>
        <v>1.1764705882352884E-2</v>
      </c>
      <c r="L82" s="12">
        <f t="shared" si="6"/>
        <v>9.335503590616764E-3</v>
      </c>
      <c r="M82" s="10">
        <f t="shared" si="7"/>
        <v>6.3394993091067161E-3</v>
      </c>
      <c r="N82" s="12">
        <f t="shared" si="8"/>
        <v>5.4252065732461677E-3</v>
      </c>
      <c r="O82" s="10"/>
      <c r="P82" s="10">
        <f t="shared" si="9"/>
        <v>0.66390140120746999</v>
      </c>
    </row>
    <row r="83" spans="6:16" x14ac:dyDescent="0.25">
      <c r="F83" s="10">
        <v>-180</v>
      </c>
      <c r="G83" s="11">
        <v>41701</v>
      </c>
      <c r="H83" s="10" t="s">
        <v>0</v>
      </c>
      <c r="I83" s="12">
        <v>0.78800000000000003</v>
      </c>
      <c r="J83" s="10">
        <v>28766.41</v>
      </c>
      <c r="K83" s="12">
        <f t="shared" si="5"/>
        <v>-3.5495716034271624E-2</v>
      </c>
      <c r="L83" s="12">
        <f t="shared" si="6"/>
        <v>-5.0750749561614565E-2</v>
      </c>
      <c r="M83" s="10">
        <f t="shared" si="7"/>
        <v>-3.2260053252869812E-2</v>
      </c>
      <c r="N83" s="12">
        <f t="shared" si="8"/>
        <v>-3.2356627814018116E-3</v>
      </c>
      <c r="O83" s="10"/>
      <c r="P83" s="10">
        <f t="shared" si="9"/>
        <v>-0.39595931056357403</v>
      </c>
    </row>
    <row r="84" spans="6:16" x14ac:dyDescent="0.25">
      <c r="F84" s="10">
        <v>-179</v>
      </c>
      <c r="G84" s="11">
        <v>41702</v>
      </c>
      <c r="H84" s="10" t="s">
        <v>0</v>
      </c>
      <c r="I84" s="12">
        <v>0.81399999999999995</v>
      </c>
      <c r="J84" s="10">
        <v>29517.34</v>
      </c>
      <c r="K84" s="12">
        <f t="shared" si="5"/>
        <v>3.2994923857867904E-2</v>
      </c>
      <c r="L84" s="12">
        <f t="shared" si="6"/>
        <v>2.610440440777978E-2</v>
      </c>
      <c r="M84" s="10">
        <f t="shared" si="7"/>
        <v>1.7111881252423453E-2</v>
      </c>
      <c r="N84" s="12">
        <f t="shared" si="8"/>
        <v>1.5883042605444452E-2</v>
      </c>
      <c r="O84" s="10"/>
      <c r="P84" s="10">
        <f t="shared" si="9"/>
        <v>1.9436631764757042</v>
      </c>
    </row>
    <row r="85" spans="6:16" x14ac:dyDescent="0.25">
      <c r="F85" s="10">
        <v>-178</v>
      </c>
      <c r="G85" s="11">
        <v>41703</v>
      </c>
      <c r="H85" s="10" t="s">
        <v>0</v>
      </c>
      <c r="I85" s="12">
        <v>0.81399999999999995</v>
      </c>
      <c r="J85" s="10">
        <v>29762.81</v>
      </c>
      <c r="K85" s="12">
        <f t="shared" si="5"/>
        <v>0</v>
      </c>
      <c r="L85" s="12">
        <f t="shared" si="6"/>
        <v>8.3161287568595671E-3</v>
      </c>
      <c r="M85" s="10">
        <f t="shared" si="7"/>
        <v>5.684650480768585E-3</v>
      </c>
      <c r="N85" s="12">
        <f t="shared" si="8"/>
        <v>-5.684650480768585E-3</v>
      </c>
      <c r="O85" s="10"/>
      <c r="P85" s="10">
        <f t="shared" si="9"/>
        <v>-0.69565045470679354</v>
      </c>
    </row>
    <row r="86" spans="6:16" x14ac:dyDescent="0.25">
      <c r="F86" s="10">
        <v>-177</v>
      </c>
      <c r="G86" s="11">
        <v>41704</v>
      </c>
      <c r="H86" s="10" t="s">
        <v>0</v>
      </c>
      <c r="I86" s="12">
        <v>0.82</v>
      </c>
      <c r="J86" s="10">
        <v>30151.45</v>
      </c>
      <c r="K86" s="12">
        <f t="shared" si="5"/>
        <v>7.3710073710073782E-3</v>
      </c>
      <c r="L86" s="12">
        <f t="shared" si="6"/>
        <v>1.3057906830705818E-2</v>
      </c>
      <c r="M86" s="10">
        <f t="shared" si="7"/>
        <v>8.7307800427990183E-3</v>
      </c>
      <c r="N86" s="12">
        <f t="shared" si="8"/>
        <v>-1.3597726717916401E-3</v>
      </c>
      <c r="O86" s="10"/>
      <c r="P86" s="10">
        <f t="shared" si="9"/>
        <v>-0.16640011213175473</v>
      </c>
    </row>
    <row r="87" spans="6:16" x14ac:dyDescent="0.25">
      <c r="F87" s="10">
        <v>-176</v>
      </c>
      <c r="G87" s="11">
        <v>41705</v>
      </c>
      <c r="H87" s="10" t="s">
        <v>0</v>
      </c>
      <c r="I87" s="12">
        <v>0.81200000000000006</v>
      </c>
      <c r="J87" s="10">
        <v>29867.8</v>
      </c>
      <c r="K87" s="12">
        <f t="shared" si="5"/>
        <v>-9.7560975609754831E-3</v>
      </c>
      <c r="L87" s="12">
        <f t="shared" si="6"/>
        <v>-9.4075077649665752E-3</v>
      </c>
      <c r="M87" s="10">
        <f t="shared" si="7"/>
        <v>-5.7010559599431337E-3</v>
      </c>
      <c r="N87" s="12">
        <f t="shared" si="8"/>
        <v>-4.0550416010323494E-3</v>
      </c>
      <c r="O87" s="10"/>
      <c r="P87" s="10">
        <f t="shared" si="9"/>
        <v>-0.49622954712102607</v>
      </c>
    </row>
    <row r="88" spans="6:16" x14ac:dyDescent="0.25">
      <c r="F88" s="10">
        <v>-175</v>
      </c>
      <c r="G88" s="11">
        <v>41708</v>
      </c>
      <c r="H88" s="10" t="s">
        <v>0</v>
      </c>
      <c r="I88" s="12">
        <v>0.81</v>
      </c>
      <c r="J88" s="10">
        <v>29574.84</v>
      </c>
      <c r="K88" s="12">
        <f t="shared" si="5"/>
        <v>-2.4630541871921204E-3</v>
      </c>
      <c r="L88" s="12">
        <f t="shared" si="6"/>
        <v>-9.8085563717447925E-3</v>
      </c>
      <c r="M88" s="10">
        <f t="shared" si="7"/>
        <v>-5.9586905429820057E-3</v>
      </c>
      <c r="N88" s="12">
        <f t="shared" si="8"/>
        <v>3.4956363557898853E-3</v>
      </c>
      <c r="O88" s="10"/>
      <c r="P88" s="10">
        <f t="shared" si="9"/>
        <v>0.42777318123981695</v>
      </c>
    </row>
    <row r="89" spans="6:16" x14ac:dyDescent="0.25">
      <c r="F89" s="10">
        <v>-174</v>
      </c>
      <c r="G89" s="11">
        <v>41709</v>
      </c>
      <c r="H89" s="10" t="s">
        <v>0</v>
      </c>
      <c r="I89" s="12">
        <v>0.80200000000000005</v>
      </c>
      <c r="J89" s="10">
        <v>29672.39</v>
      </c>
      <c r="K89" s="12">
        <f t="shared" si="5"/>
        <v>-9.8765432098765517E-3</v>
      </c>
      <c r="L89" s="12">
        <f t="shared" si="6"/>
        <v>3.2984117581024708E-3</v>
      </c>
      <c r="M89" s="10">
        <f t="shared" si="7"/>
        <v>2.4612570941990116E-3</v>
      </c>
      <c r="N89" s="12">
        <f t="shared" si="8"/>
        <v>-1.2337800304075563E-2</v>
      </c>
      <c r="O89" s="10"/>
      <c r="P89" s="10">
        <f t="shared" si="9"/>
        <v>-1.5098195431095978</v>
      </c>
    </row>
    <row r="90" spans="6:16" x14ac:dyDescent="0.25">
      <c r="F90" s="10">
        <v>-173</v>
      </c>
      <c r="G90" s="11">
        <v>41710</v>
      </c>
      <c r="H90" s="10" t="s">
        <v>0</v>
      </c>
      <c r="I90" s="12">
        <v>0.79</v>
      </c>
      <c r="J90" s="10">
        <v>29070.03</v>
      </c>
      <c r="K90" s="12">
        <f t="shared" si="5"/>
        <v>-1.4962593516209488E-2</v>
      </c>
      <c r="L90" s="12">
        <f t="shared" si="6"/>
        <v>-2.0300353291393129E-2</v>
      </c>
      <c r="M90" s="10">
        <f t="shared" si="7"/>
        <v>-1.2698645947482217E-2</v>
      </c>
      <c r="N90" s="12">
        <f t="shared" si="8"/>
        <v>-2.2639475687272707E-3</v>
      </c>
      <c r="O90" s="10"/>
      <c r="P90" s="10">
        <f t="shared" si="9"/>
        <v>-0.27704713965185268</v>
      </c>
    </row>
    <row r="91" spans="6:16" x14ac:dyDescent="0.25">
      <c r="F91" s="10">
        <v>-172</v>
      </c>
      <c r="G91" s="11">
        <v>41711</v>
      </c>
      <c r="H91" s="10" t="s">
        <v>0</v>
      </c>
      <c r="I91" s="12">
        <v>0.79</v>
      </c>
      <c r="J91" s="10">
        <v>28896.34</v>
      </c>
      <c r="K91" s="12">
        <f t="shared" si="5"/>
        <v>0</v>
      </c>
      <c r="L91" s="12">
        <f t="shared" si="6"/>
        <v>-5.974882034865416E-3</v>
      </c>
      <c r="M91" s="10">
        <f t="shared" si="7"/>
        <v>-3.4959289909017566E-3</v>
      </c>
      <c r="N91" s="12">
        <f t="shared" si="8"/>
        <v>3.4959289909017566E-3</v>
      </c>
      <c r="O91" s="10"/>
      <c r="P91" s="10">
        <f t="shared" si="9"/>
        <v>0.42780899201645572</v>
      </c>
    </row>
    <row r="92" spans="6:16" x14ac:dyDescent="0.25">
      <c r="F92" s="10">
        <v>-171</v>
      </c>
      <c r="G92" s="11">
        <v>41712</v>
      </c>
      <c r="H92" s="10" t="s">
        <v>0</v>
      </c>
      <c r="I92" s="12">
        <v>0.78100000000000003</v>
      </c>
      <c r="J92" s="10">
        <v>28590.07</v>
      </c>
      <c r="K92" s="12">
        <f t="shared" si="5"/>
        <v>-1.139240506329115E-2</v>
      </c>
      <c r="L92" s="12">
        <f t="shared" si="6"/>
        <v>-1.0598920140059274E-2</v>
      </c>
      <c r="M92" s="10">
        <f t="shared" si="7"/>
        <v>-6.4664221158068922E-3</v>
      </c>
      <c r="N92" s="12">
        <f t="shared" si="8"/>
        <v>-4.9259829474842575E-3</v>
      </c>
      <c r="O92" s="10"/>
      <c r="P92" s="10">
        <f t="shared" si="9"/>
        <v>-0.60280966945781767</v>
      </c>
    </row>
    <row r="93" spans="6:16" x14ac:dyDescent="0.25">
      <c r="F93" s="10">
        <v>-170</v>
      </c>
      <c r="G93" s="11">
        <v>41715</v>
      </c>
      <c r="H93" s="10" t="s">
        <v>0</v>
      </c>
      <c r="I93" s="12">
        <v>0.79300000000000004</v>
      </c>
      <c r="J93" s="10">
        <v>29187.79</v>
      </c>
      <c r="K93" s="12">
        <f t="shared" si="5"/>
        <v>1.5364916773367491E-2</v>
      </c>
      <c r="L93" s="12">
        <f t="shared" si="6"/>
        <v>2.0906559515244321E-2</v>
      </c>
      <c r="M93" s="10">
        <f t="shared" si="7"/>
        <v>1.3772773276592326E-2</v>
      </c>
      <c r="N93" s="12">
        <f t="shared" si="8"/>
        <v>1.5921434967751651E-3</v>
      </c>
      <c r="O93" s="10"/>
      <c r="P93" s="10">
        <f t="shared" si="9"/>
        <v>0.1948361383407973</v>
      </c>
    </row>
    <row r="94" spans="6:16" x14ac:dyDescent="0.25">
      <c r="F94" s="10">
        <v>-169</v>
      </c>
      <c r="G94" s="11">
        <v>41716</v>
      </c>
      <c r="H94" s="10" t="s">
        <v>0</v>
      </c>
      <c r="I94" s="12">
        <v>0.79249999999999998</v>
      </c>
      <c r="J94" s="10">
        <v>29321.18</v>
      </c>
      <c r="K94" s="12">
        <f t="shared" si="5"/>
        <v>-6.3051702395971749E-4</v>
      </c>
      <c r="L94" s="12">
        <f t="shared" si="6"/>
        <v>4.5700616593445211E-3</v>
      </c>
      <c r="M94" s="10">
        <f t="shared" si="7"/>
        <v>3.2781680285364437E-3</v>
      </c>
      <c r="N94" s="12">
        <f t="shared" si="8"/>
        <v>-3.9086850524961613E-3</v>
      </c>
      <c r="O94" s="10"/>
      <c r="P94" s="10">
        <f t="shared" si="9"/>
        <v>-0.47831938714145406</v>
      </c>
    </row>
    <row r="95" spans="6:16" x14ac:dyDescent="0.25">
      <c r="F95" s="10">
        <v>-168</v>
      </c>
      <c r="G95" s="11">
        <v>41717</v>
      </c>
      <c r="H95" s="10" t="s">
        <v>0</v>
      </c>
      <c r="I95" s="12">
        <v>0.78849999999999998</v>
      </c>
      <c r="J95" s="10">
        <v>28984.48</v>
      </c>
      <c r="K95" s="12">
        <f t="shared" si="5"/>
        <v>-5.0473186119873864E-3</v>
      </c>
      <c r="L95" s="12">
        <f t="shared" si="6"/>
        <v>-1.1483166775689134E-2</v>
      </c>
      <c r="M95" s="10">
        <f t="shared" si="7"/>
        <v>-7.0344642668671662E-3</v>
      </c>
      <c r="N95" s="12">
        <f t="shared" si="8"/>
        <v>1.9871456548797798E-3</v>
      </c>
      <c r="O95" s="10"/>
      <c r="P95" s="10">
        <f t="shared" si="9"/>
        <v>0.24317392653467904</v>
      </c>
    </row>
    <row r="96" spans="6:16" x14ac:dyDescent="0.25">
      <c r="F96" s="10">
        <v>-167</v>
      </c>
      <c r="G96" s="11">
        <v>41718</v>
      </c>
      <c r="H96" s="10" t="s">
        <v>0</v>
      </c>
      <c r="I96" s="12">
        <v>0.79100000000000004</v>
      </c>
      <c r="J96" s="10">
        <v>28987.71</v>
      </c>
      <c r="K96" s="12">
        <f t="shared" si="5"/>
        <v>3.1705770450222675E-3</v>
      </c>
      <c r="L96" s="12">
        <f t="shared" si="6"/>
        <v>1.1143894939635155E-4</v>
      </c>
      <c r="M96" s="10">
        <f t="shared" si="7"/>
        <v>4.1393814868953294E-4</v>
      </c>
      <c r="N96" s="12">
        <f t="shared" si="8"/>
        <v>2.7566388963327347E-3</v>
      </c>
      <c r="O96" s="10"/>
      <c r="P96" s="10">
        <f t="shared" si="9"/>
        <v>0.33733949135198654</v>
      </c>
    </row>
    <row r="97" spans="6:16" x14ac:dyDescent="0.25">
      <c r="F97" s="10">
        <v>-166</v>
      </c>
      <c r="G97" s="11">
        <v>41719</v>
      </c>
      <c r="H97" s="10" t="s">
        <v>0</v>
      </c>
      <c r="I97" s="12">
        <v>0.79200000000000004</v>
      </c>
      <c r="J97" s="10">
        <v>28868.98</v>
      </c>
      <c r="K97" s="12">
        <f t="shared" si="5"/>
        <v>1.2642225031605572E-3</v>
      </c>
      <c r="L97" s="12">
        <f t="shared" si="6"/>
        <v>-4.0958737340755641E-3</v>
      </c>
      <c r="M97" s="10">
        <f t="shared" si="7"/>
        <v>-2.288849569807338E-3</v>
      </c>
      <c r="N97" s="12">
        <f t="shared" si="8"/>
        <v>3.5530720729678952E-3</v>
      </c>
      <c r="O97" s="10"/>
      <c r="P97" s="10">
        <f t="shared" si="9"/>
        <v>0.4348017897543533</v>
      </c>
    </row>
    <row r="98" spans="6:16" x14ac:dyDescent="0.25">
      <c r="F98" s="10">
        <v>-165</v>
      </c>
      <c r="G98" s="11">
        <v>41722</v>
      </c>
      <c r="H98" s="10" t="s">
        <v>0</v>
      </c>
      <c r="I98" s="12">
        <v>0.78949999999999998</v>
      </c>
      <c r="J98" s="10">
        <v>28586.49</v>
      </c>
      <c r="K98" s="12">
        <f t="shared" si="5"/>
        <v>-3.1565656565657294E-3</v>
      </c>
      <c r="L98" s="12">
        <f t="shared" si="6"/>
        <v>-9.7852435382198462E-3</v>
      </c>
      <c r="M98" s="10">
        <f t="shared" si="7"/>
        <v>-5.9437143230347423E-3</v>
      </c>
      <c r="N98" s="12">
        <f t="shared" si="8"/>
        <v>2.7871486664690129E-3</v>
      </c>
      <c r="O98" s="10"/>
      <c r="P98" s="10">
        <f t="shared" si="9"/>
        <v>0.34107307805887449</v>
      </c>
    </row>
    <row r="99" spans="6:16" x14ac:dyDescent="0.25">
      <c r="F99" s="10">
        <v>-164</v>
      </c>
      <c r="G99" s="11">
        <v>41723</v>
      </c>
      <c r="H99" s="10" t="s">
        <v>0</v>
      </c>
      <c r="I99" s="12">
        <v>0.79149999999999998</v>
      </c>
      <c r="J99" s="10">
        <v>28551.65</v>
      </c>
      <c r="K99" s="12">
        <f t="shared" si="5"/>
        <v>2.5332488917036121E-3</v>
      </c>
      <c r="L99" s="12">
        <f t="shared" si="6"/>
        <v>-1.2187575319670286E-3</v>
      </c>
      <c r="M99" s="10">
        <f t="shared" si="7"/>
        <v>-4.4058324857677844E-4</v>
      </c>
      <c r="N99" s="12">
        <f t="shared" si="8"/>
        <v>2.9738321402803906E-3</v>
      </c>
      <c r="O99" s="10"/>
      <c r="P99" s="10">
        <f t="shared" si="9"/>
        <v>0.36391818417093408</v>
      </c>
    </row>
    <row r="100" spans="6:16" x14ac:dyDescent="0.25">
      <c r="F100" s="10">
        <v>-163</v>
      </c>
      <c r="G100" s="11">
        <v>41724</v>
      </c>
      <c r="H100" s="10" t="s">
        <v>0</v>
      </c>
      <c r="I100" s="12">
        <v>0.81</v>
      </c>
      <c r="J100" s="10">
        <v>28843.23</v>
      </c>
      <c r="K100" s="12">
        <f t="shared" si="5"/>
        <v>2.3373341756159283E-2</v>
      </c>
      <c r="L100" s="12">
        <f t="shared" si="6"/>
        <v>1.0212369512795166E-2</v>
      </c>
      <c r="M100" s="10">
        <f t="shared" si="7"/>
        <v>6.9028000722143644E-3</v>
      </c>
      <c r="N100" s="12">
        <f t="shared" si="8"/>
        <v>1.647054168394492E-2</v>
      </c>
      <c r="O100" s="10"/>
      <c r="P100" s="10">
        <f t="shared" si="9"/>
        <v>2.0155574824636102</v>
      </c>
    </row>
    <row r="101" spans="6:16" x14ac:dyDescent="0.25">
      <c r="F101" s="10">
        <v>-162</v>
      </c>
      <c r="G101" s="11">
        <v>41725</v>
      </c>
      <c r="H101" s="10" t="s">
        <v>0</v>
      </c>
      <c r="I101" s="12">
        <v>0.82199999999999995</v>
      </c>
      <c r="J101" s="10">
        <v>28900.18</v>
      </c>
      <c r="K101" s="12">
        <f t="shared" si="5"/>
        <v>1.481481481481469E-2</v>
      </c>
      <c r="L101" s="12">
        <f t="shared" si="6"/>
        <v>1.9744667986214002E-3</v>
      </c>
      <c r="M101" s="10">
        <f t="shared" si="7"/>
        <v>1.610751689523837E-3</v>
      </c>
      <c r="N101" s="12">
        <f t="shared" si="8"/>
        <v>1.3204063125290853E-2</v>
      </c>
      <c r="O101" s="10"/>
      <c r="P101" s="10">
        <f t="shared" si="9"/>
        <v>1.6158271380378493</v>
      </c>
    </row>
    <row r="102" spans="6:16" x14ac:dyDescent="0.25">
      <c r="F102" s="10">
        <v>-161</v>
      </c>
      <c r="G102" s="11">
        <v>41726</v>
      </c>
      <c r="H102" s="10" t="s">
        <v>0</v>
      </c>
      <c r="I102" s="12">
        <v>0.83</v>
      </c>
      <c r="J102" s="10">
        <v>28862.76</v>
      </c>
      <c r="K102" s="12">
        <f t="shared" si="5"/>
        <v>9.7323600973236099E-3</v>
      </c>
      <c r="L102" s="12">
        <f t="shared" si="6"/>
        <v>-1.294801624072995E-3</v>
      </c>
      <c r="M102" s="10">
        <f t="shared" si="7"/>
        <v>-4.8943415500350132E-4</v>
      </c>
      <c r="N102" s="12">
        <f t="shared" si="8"/>
        <v>1.0221794252327112E-2</v>
      </c>
      <c r="O102" s="10"/>
      <c r="P102" s="10">
        <f t="shared" si="9"/>
        <v>1.2508765215393223</v>
      </c>
    </row>
    <row r="103" spans="6:16" x14ac:dyDescent="0.25">
      <c r="F103" s="10">
        <v>-160</v>
      </c>
      <c r="G103" s="11">
        <v>41729</v>
      </c>
      <c r="H103" s="10" t="s">
        <v>0</v>
      </c>
      <c r="I103" s="12">
        <v>0.83</v>
      </c>
      <c r="J103" s="10">
        <v>28935.81</v>
      </c>
      <c r="K103" s="12">
        <f t="shared" si="5"/>
        <v>0</v>
      </c>
      <c r="L103" s="12">
        <f t="shared" si="6"/>
        <v>2.5309429867414936E-3</v>
      </c>
      <c r="M103" s="10">
        <f t="shared" si="7"/>
        <v>1.9682333221097462E-3</v>
      </c>
      <c r="N103" s="12">
        <f t="shared" si="8"/>
        <v>-1.9682333221097462E-3</v>
      </c>
      <c r="O103" s="10"/>
      <c r="P103" s="10">
        <f t="shared" si="9"/>
        <v>-0.24085955858267416</v>
      </c>
    </row>
    <row r="104" spans="6:16" x14ac:dyDescent="0.25">
      <c r="F104" s="10">
        <v>-159</v>
      </c>
      <c r="G104" s="11">
        <v>41730</v>
      </c>
      <c r="H104" s="10" t="s">
        <v>0</v>
      </c>
      <c r="I104" s="12">
        <v>0.82399999999999995</v>
      </c>
      <c r="J104" s="10">
        <v>28897.69</v>
      </c>
      <c r="K104" s="12">
        <f t="shared" si="5"/>
        <v>-7.2289156626506096E-3</v>
      </c>
      <c r="L104" s="12">
        <f t="shared" si="6"/>
        <v>-1.317398752618386E-3</v>
      </c>
      <c r="M104" s="10">
        <f t="shared" si="7"/>
        <v>-5.0395060436218744E-4</v>
      </c>
      <c r="N104" s="12">
        <f t="shared" si="8"/>
        <v>-6.7249650582884221E-3</v>
      </c>
      <c r="O104" s="10"/>
      <c r="P104" s="10">
        <f t="shared" si="9"/>
        <v>-0.82295736853343471</v>
      </c>
    </row>
    <row r="105" spans="6:16" x14ac:dyDescent="0.25">
      <c r="F105" s="10">
        <v>-158</v>
      </c>
      <c r="G105" s="11">
        <v>41731</v>
      </c>
      <c r="H105" s="10" t="s">
        <v>0</v>
      </c>
      <c r="I105" s="12">
        <v>0.82</v>
      </c>
      <c r="J105" s="10">
        <v>28820.51</v>
      </c>
      <c r="K105" s="12">
        <f t="shared" si="5"/>
        <v>-4.8543689320388397E-3</v>
      </c>
      <c r="L105" s="12">
        <f t="shared" si="6"/>
        <v>-2.6708017146007275E-3</v>
      </c>
      <c r="M105" s="10">
        <f t="shared" si="7"/>
        <v>-1.3733799002148966E-3</v>
      </c>
      <c r="N105" s="12">
        <f t="shared" si="8"/>
        <v>-3.4809890318239431E-3</v>
      </c>
      <c r="O105" s="10"/>
      <c r="P105" s="10">
        <f t="shared" si="9"/>
        <v>-0.42598073725199098</v>
      </c>
    </row>
    <row r="106" spans="6:16" x14ac:dyDescent="0.25">
      <c r="F106" s="10">
        <v>-157</v>
      </c>
      <c r="G106" s="11">
        <v>41732</v>
      </c>
      <c r="H106" s="10" t="s">
        <v>0</v>
      </c>
      <c r="I106" s="12">
        <v>0.81799999999999995</v>
      </c>
      <c r="J106" s="10">
        <v>28692.87</v>
      </c>
      <c r="K106" s="12">
        <f t="shared" si="5"/>
        <v>-2.4390243902439046E-3</v>
      </c>
      <c r="L106" s="12">
        <f t="shared" si="6"/>
        <v>-4.4287904690097236E-3</v>
      </c>
      <c r="M106" s="10">
        <f t="shared" si="7"/>
        <v>-2.5027160756168365E-3</v>
      </c>
      <c r="N106" s="12">
        <f t="shared" si="8"/>
        <v>6.3691685372931853E-5</v>
      </c>
      <c r="O106" s="10"/>
      <c r="P106" s="10">
        <f t="shared" si="9"/>
        <v>7.7941731053852914E-3</v>
      </c>
    </row>
    <row r="107" spans="6:16" x14ac:dyDescent="0.25">
      <c r="F107" s="10">
        <v>-156</v>
      </c>
      <c r="G107" s="11">
        <v>41733</v>
      </c>
      <c r="H107" s="10" t="s">
        <v>0</v>
      </c>
      <c r="I107" s="12">
        <v>0.81799999999999995</v>
      </c>
      <c r="J107" s="10">
        <v>28689.97</v>
      </c>
      <c r="K107" s="12">
        <f t="shared" si="5"/>
        <v>0</v>
      </c>
      <c r="L107" s="12">
        <f t="shared" si="6"/>
        <v>-1.0107040529573436E-4</v>
      </c>
      <c r="M107" s="10">
        <f t="shared" si="7"/>
        <v>2.7742163158258682E-4</v>
      </c>
      <c r="N107" s="12">
        <f t="shared" si="8"/>
        <v>-2.7742163158258682E-4</v>
      </c>
      <c r="O107" s="10"/>
      <c r="P107" s="10">
        <f t="shared" si="9"/>
        <v>-3.3949050132249178E-2</v>
      </c>
    </row>
    <row r="108" spans="6:16" x14ac:dyDescent="0.25">
      <c r="F108" s="10">
        <v>-155</v>
      </c>
      <c r="G108" s="11">
        <v>41736</v>
      </c>
      <c r="H108" s="10" t="s">
        <v>0</v>
      </c>
      <c r="I108" s="12">
        <v>0.82</v>
      </c>
      <c r="J108" s="10">
        <v>28552.65</v>
      </c>
      <c r="K108" s="12">
        <f t="shared" si="5"/>
        <v>2.4449877750611269E-3</v>
      </c>
      <c r="L108" s="12">
        <f t="shared" si="6"/>
        <v>-4.786341707572357E-3</v>
      </c>
      <c r="M108" s="10">
        <f t="shared" si="7"/>
        <v>-2.7324078454053755E-3</v>
      </c>
      <c r="N108" s="12">
        <f t="shared" si="8"/>
        <v>5.1773956204665024E-3</v>
      </c>
      <c r="O108" s="10"/>
      <c r="P108" s="10">
        <f t="shared" si="9"/>
        <v>0.63357591284794823</v>
      </c>
    </row>
    <row r="109" spans="6:16" x14ac:dyDescent="0.25">
      <c r="F109" s="10">
        <v>-154</v>
      </c>
      <c r="G109" s="11">
        <v>41737</v>
      </c>
      <c r="H109" s="10" t="s">
        <v>0</v>
      </c>
      <c r="I109" s="12">
        <v>0.81699999999999995</v>
      </c>
      <c r="J109" s="10">
        <v>27883.759999999998</v>
      </c>
      <c r="K109" s="12">
        <f t="shared" si="5"/>
        <v>-3.6585365853658573E-3</v>
      </c>
      <c r="L109" s="12">
        <f t="shared" si="6"/>
        <v>-2.3426547098080321E-2</v>
      </c>
      <c r="M109" s="10">
        <f t="shared" si="7"/>
        <v>-1.4706920316902881E-2</v>
      </c>
      <c r="N109" s="12">
        <f t="shared" si="8"/>
        <v>1.1048383731537024E-2</v>
      </c>
      <c r="O109" s="10"/>
      <c r="P109" s="10">
        <f t="shared" si="9"/>
        <v>1.3520291515934542</v>
      </c>
    </row>
    <row r="110" spans="6:16" x14ac:dyDescent="0.25">
      <c r="F110" s="10">
        <v>-153</v>
      </c>
      <c r="G110" s="11">
        <v>41738</v>
      </c>
      <c r="H110" s="10" t="s">
        <v>0</v>
      </c>
      <c r="I110" s="12">
        <v>0.81499999999999995</v>
      </c>
      <c r="J110" s="10">
        <v>27898.93</v>
      </c>
      <c r="K110" s="12">
        <f t="shared" si="5"/>
        <v>-2.4479804161566731E-3</v>
      </c>
      <c r="L110" s="12">
        <f t="shared" si="6"/>
        <v>5.4404427523411093E-4</v>
      </c>
      <c r="M110" s="10">
        <f t="shared" si="7"/>
        <v>6.9184484343649062E-4</v>
      </c>
      <c r="N110" s="12">
        <f t="shared" si="8"/>
        <v>-3.1398252595931635E-3</v>
      </c>
      <c r="O110" s="10"/>
      <c r="P110" s="10">
        <f t="shared" si="9"/>
        <v>-0.3842313396268025</v>
      </c>
    </row>
    <row r="111" spans="6:16" x14ac:dyDescent="0.25">
      <c r="F111" s="10">
        <v>-152</v>
      </c>
      <c r="G111" s="11">
        <v>41739</v>
      </c>
      <c r="H111" s="10" t="s">
        <v>0</v>
      </c>
      <c r="I111" s="12">
        <v>0.81100000000000005</v>
      </c>
      <c r="J111" s="10">
        <v>27831.05</v>
      </c>
      <c r="K111" s="12">
        <f t="shared" si="5"/>
        <v>-4.9079754601225678E-3</v>
      </c>
      <c r="L111" s="12">
        <f t="shared" si="6"/>
        <v>-2.4330682216128366E-3</v>
      </c>
      <c r="M111" s="10">
        <f t="shared" si="7"/>
        <v>-1.2206593364100689E-3</v>
      </c>
      <c r="N111" s="12">
        <f t="shared" si="8"/>
        <v>-3.687316123712499E-3</v>
      </c>
      <c r="O111" s="10"/>
      <c r="P111" s="10">
        <f t="shared" si="9"/>
        <v>-0.4512297012430363</v>
      </c>
    </row>
    <row r="112" spans="6:16" x14ac:dyDescent="0.25">
      <c r="F112" s="10">
        <v>-151</v>
      </c>
      <c r="G112" s="11">
        <v>41740</v>
      </c>
      <c r="H112" s="10" t="s">
        <v>0</v>
      </c>
      <c r="I112" s="12">
        <v>0.81</v>
      </c>
      <c r="J112" s="10">
        <v>27716.25</v>
      </c>
      <c r="K112" s="12">
        <f t="shared" si="5"/>
        <v>-1.2330456226880406E-3</v>
      </c>
      <c r="L112" s="12">
        <f t="shared" si="6"/>
        <v>-4.1248892873247426E-3</v>
      </c>
      <c r="M112" s="10">
        <f t="shared" si="7"/>
        <v>-2.3074892305283844E-3</v>
      </c>
      <c r="N112" s="12">
        <f t="shared" si="8"/>
        <v>1.0744436078403438E-3</v>
      </c>
      <c r="O112" s="10"/>
      <c r="P112" s="10">
        <f t="shared" si="9"/>
        <v>0.13148340199270911</v>
      </c>
    </row>
    <row r="113" spans="6:16" x14ac:dyDescent="0.25">
      <c r="F113" s="10">
        <v>-150</v>
      </c>
      <c r="G113" s="11">
        <v>41743</v>
      </c>
      <c r="H113" s="10" t="s">
        <v>0</v>
      </c>
      <c r="I113" s="12">
        <v>0.80600000000000005</v>
      </c>
      <c r="J113" s="10">
        <v>27997.17</v>
      </c>
      <c r="K113" s="12">
        <f t="shared" si="5"/>
        <v>-4.9382716049382758E-3</v>
      </c>
      <c r="L113" s="12">
        <f t="shared" si="6"/>
        <v>1.0135570288188274E-2</v>
      </c>
      <c r="M113" s="10">
        <f t="shared" si="7"/>
        <v>6.8534640668651489E-3</v>
      </c>
      <c r="N113" s="12">
        <f t="shared" si="8"/>
        <v>-1.1791735671803425E-2</v>
      </c>
      <c r="O113" s="10"/>
      <c r="P113" s="10">
        <f t="shared" si="9"/>
        <v>-1.442995714445984</v>
      </c>
    </row>
    <row r="114" spans="6:16" x14ac:dyDescent="0.25">
      <c r="F114" s="10">
        <v>-149</v>
      </c>
      <c r="G114" s="11">
        <v>41744</v>
      </c>
      <c r="H114" s="10" t="s">
        <v>0</v>
      </c>
      <c r="I114" s="12">
        <v>0.80800000000000005</v>
      </c>
      <c r="J114" s="10">
        <v>28255.66</v>
      </c>
      <c r="K114" s="12">
        <f t="shared" si="5"/>
        <v>2.4813895781637739E-3</v>
      </c>
      <c r="L114" s="12">
        <f t="shared" si="6"/>
        <v>9.2327188783724069E-3</v>
      </c>
      <c r="M114" s="10">
        <f t="shared" si="7"/>
        <v>6.2734701644237886E-3</v>
      </c>
      <c r="N114" s="12">
        <f t="shared" si="8"/>
        <v>-3.7920805862600147E-3</v>
      </c>
      <c r="O114" s="10"/>
      <c r="P114" s="10">
        <f t="shared" si="9"/>
        <v>-0.46405009297245686</v>
      </c>
    </row>
    <row r="115" spans="6:16" x14ac:dyDescent="0.25">
      <c r="F115" s="10">
        <v>-148</v>
      </c>
      <c r="G115" s="11">
        <v>41745</v>
      </c>
      <c r="H115" s="10" t="s">
        <v>0</v>
      </c>
      <c r="I115" s="12">
        <v>0.80700000000000005</v>
      </c>
      <c r="J115" s="10">
        <v>28178.46</v>
      </c>
      <c r="K115" s="12">
        <f t="shared" si="5"/>
        <v>-1.2376237623762387E-3</v>
      </c>
      <c r="L115" s="12">
        <f t="shared" si="6"/>
        <v>-2.7321959564915745E-3</v>
      </c>
      <c r="M115" s="10">
        <f t="shared" si="7"/>
        <v>-1.4128197078671473E-3</v>
      </c>
      <c r="N115" s="12">
        <f t="shared" si="8"/>
        <v>1.7519594549090861E-4</v>
      </c>
      <c r="O115" s="10"/>
      <c r="P115" s="10">
        <f t="shared" si="9"/>
        <v>2.1439337309452178E-2</v>
      </c>
    </row>
    <row r="116" spans="6:16" x14ac:dyDescent="0.25">
      <c r="F116" s="10">
        <v>-147</v>
      </c>
      <c r="G116" s="11">
        <v>41746</v>
      </c>
      <c r="H116" s="10" t="s">
        <v>0</v>
      </c>
      <c r="I116" s="12">
        <v>0.80800000000000005</v>
      </c>
      <c r="J116" s="10">
        <v>27930.29</v>
      </c>
      <c r="K116" s="12">
        <f t="shared" si="5"/>
        <v>1.2391573729863704E-3</v>
      </c>
      <c r="L116" s="12">
        <f t="shared" si="6"/>
        <v>-8.8070817212863393E-3</v>
      </c>
      <c r="M116" s="10">
        <f t="shared" si="7"/>
        <v>-5.3153408351558221E-3</v>
      </c>
      <c r="N116" s="12">
        <f t="shared" si="8"/>
        <v>6.5544982081421925E-3</v>
      </c>
      <c r="O116" s="10"/>
      <c r="P116" s="10">
        <f t="shared" si="9"/>
        <v>0.80209674707256584</v>
      </c>
    </row>
    <row r="117" spans="6:16" x14ac:dyDescent="0.25">
      <c r="F117" s="10">
        <v>-146</v>
      </c>
      <c r="G117" s="11">
        <v>41747</v>
      </c>
      <c r="H117" s="10" t="s">
        <v>0</v>
      </c>
      <c r="I117" s="12">
        <v>0.80900000000000005</v>
      </c>
      <c r="J117" s="10">
        <v>28099.34</v>
      </c>
      <c r="K117" s="12">
        <f t="shared" si="5"/>
        <v>1.2376237623762387E-3</v>
      </c>
      <c r="L117" s="12">
        <f t="shared" si="6"/>
        <v>6.0525687345172312E-3</v>
      </c>
      <c r="M117" s="10">
        <f t="shared" si="7"/>
        <v>4.2305341151128717E-3</v>
      </c>
      <c r="N117" s="12">
        <f t="shared" si="8"/>
        <v>-2.992910352736633E-3</v>
      </c>
      <c r="O117" s="10"/>
      <c r="P117" s="10">
        <f t="shared" si="9"/>
        <v>-0.36625285139719127</v>
      </c>
    </row>
    <row r="118" spans="6:16" x14ac:dyDescent="0.25">
      <c r="F118" s="10">
        <v>-145</v>
      </c>
      <c r="G118" s="11">
        <v>41751</v>
      </c>
      <c r="H118" s="10" t="s">
        <v>0</v>
      </c>
      <c r="I118" s="12">
        <v>0.8085</v>
      </c>
      <c r="J118" s="10">
        <v>28042.240000000002</v>
      </c>
      <c r="K118" s="12">
        <f t="shared" si="5"/>
        <v>-6.1804697156990843E-4</v>
      </c>
      <c r="L118" s="12">
        <f t="shared" si="6"/>
        <v>-2.0320761982309389E-3</v>
      </c>
      <c r="M118" s="10">
        <f t="shared" si="7"/>
        <v>-9.6306110268016133E-4</v>
      </c>
      <c r="N118" s="12">
        <f t="shared" si="8"/>
        <v>3.450141311102529E-4</v>
      </c>
      <c r="O118" s="10"/>
      <c r="P118" s="10">
        <f t="shared" si="9"/>
        <v>4.2220579435636049E-2</v>
      </c>
    </row>
    <row r="119" spans="6:16" x14ac:dyDescent="0.25">
      <c r="F119" s="10">
        <v>-144</v>
      </c>
      <c r="G119" s="11">
        <v>41752</v>
      </c>
      <c r="H119" s="10" t="s">
        <v>0</v>
      </c>
      <c r="I119" s="12">
        <v>0.81</v>
      </c>
      <c r="J119" s="10">
        <v>27914.33</v>
      </c>
      <c r="K119" s="12">
        <f t="shared" si="5"/>
        <v>1.8552875695733541E-3</v>
      </c>
      <c r="L119" s="12">
        <f t="shared" si="6"/>
        <v>-4.5613331887894779E-3</v>
      </c>
      <c r="M119" s="10">
        <f t="shared" si="7"/>
        <v>-2.5878618354278887E-3</v>
      </c>
      <c r="N119" s="12">
        <f t="shared" si="8"/>
        <v>4.443149405001243E-3</v>
      </c>
      <c r="O119" s="10"/>
      <c r="P119" s="10">
        <f t="shared" si="9"/>
        <v>0.5437236492157097</v>
      </c>
    </row>
    <row r="120" spans="6:16" x14ac:dyDescent="0.25">
      <c r="F120" s="10">
        <v>-143</v>
      </c>
      <c r="G120" s="11">
        <v>41753</v>
      </c>
      <c r="H120" s="10" t="s">
        <v>0</v>
      </c>
      <c r="I120" s="12">
        <v>0.81</v>
      </c>
      <c r="J120" s="10">
        <v>27615.68</v>
      </c>
      <c r="K120" s="12">
        <f t="shared" si="5"/>
        <v>0</v>
      </c>
      <c r="L120" s="12">
        <f t="shared" si="6"/>
        <v>-1.0698805953787945E-2</v>
      </c>
      <c r="M120" s="10">
        <f t="shared" si="7"/>
        <v>-6.530589001158312E-3</v>
      </c>
      <c r="N120" s="12">
        <f t="shared" si="8"/>
        <v>6.530589001158312E-3</v>
      </c>
      <c r="O120" s="10"/>
      <c r="P120" s="10">
        <f t="shared" si="9"/>
        <v>0.79917089424022658</v>
      </c>
    </row>
    <row r="121" spans="6:16" x14ac:dyDescent="0.25">
      <c r="F121" s="10">
        <v>-142</v>
      </c>
      <c r="G121" s="11">
        <v>41754</v>
      </c>
      <c r="H121" s="10" t="s">
        <v>0</v>
      </c>
      <c r="I121" s="12">
        <v>0.80600000000000005</v>
      </c>
      <c r="J121" s="10">
        <v>27384.01</v>
      </c>
      <c r="K121" s="12">
        <f t="shared" si="5"/>
        <v>-4.9382716049382758E-3</v>
      </c>
      <c r="L121" s="12">
        <f t="shared" si="6"/>
        <v>-8.3890746126838774E-3</v>
      </c>
      <c r="M121" s="10">
        <f t="shared" si="7"/>
        <v>-5.0468120700337561E-3</v>
      </c>
      <c r="N121" s="12">
        <f t="shared" si="8"/>
        <v>1.0854046509548021E-4</v>
      </c>
      <c r="O121" s="10"/>
      <c r="P121" s="10">
        <f t="shared" si="9"/>
        <v>1.3282474296915604E-2</v>
      </c>
    </row>
    <row r="122" spans="6:16" x14ac:dyDescent="0.25">
      <c r="F122" s="10">
        <v>-141</v>
      </c>
      <c r="G122" s="11">
        <v>41757</v>
      </c>
      <c r="H122" s="10" t="s">
        <v>0</v>
      </c>
      <c r="I122" s="12">
        <v>0.76400000000000001</v>
      </c>
      <c r="J122" s="10">
        <v>26913.18</v>
      </c>
      <c r="K122" s="12">
        <f t="shared" si="5"/>
        <v>-5.2109181141439247E-2</v>
      </c>
      <c r="L122" s="12">
        <f t="shared" si="6"/>
        <v>-1.7193610431781105E-2</v>
      </c>
      <c r="M122" s="10">
        <f t="shared" si="7"/>
        <v>-1.0702866912928016E-2</v>
      </c>
      <c r="N122" s="12">
        <f t="shared" si="8"/>
        <v>-4.140631422851123E-2</v>
      </c>
      <c r="O122" s="10"/>
      <c r="P122" s="10">
        <f t="shared" si="9"/>
        <v>-5.0670347136103544</v>
      </c>
    </row>
    <row r="123" spans="6:16" x14ac:dyDescent="0.25">
      <c r="F123" s="10">
        <v>-140</v>
      </c>
      <c r="G123" s="11">
        <v>41758</v>
      </c>
      <c r="H123" s="10" t="s">
        <v>0</v>
      </c>
      <c r="I123" s="12">
        <v>0.75949999999999995</v>
      </c>
      <c r="J123" s="10">
        <v>26541.27</v>
      </c>
      <c r="K123" s="12">
        <f t="shared" si="5"/>
        <v>-5.8900523560210206E-3</v>
      </c>
      <c r="L123" s="12">
        <f t="shared" si="6"/>
        <v>-1.3818879820221909E-2</v>
      </c>
      <c r="M123" s="10">
        <f t="shared" si="7"/>
        <v>-8.5349319063406891E-3</v>
      </c>
      <c r="N123" s="12">
        <f t="shared" si="8"/>
        <v>2.6448795503196685E-3</v>
      </c>
      <c r="O123" s="10"/>
      <c r="P123" s="10">
        <f t="shared" si="9"/>
        <v>0.32366311139956211</v>
      </c>
    </row>
    <row r="124" spans="6:16" x14ac:dyDescent="0.25">
      <c r="F124" s="10">
        <v>-139</v>
      </c>
      <c r="G124" s="11">
        <v>41759</v>
      </c>
      <c r="H124" s="10" t="s">
        <v>0</v>
      </c>
      <c r="I124" s="12">
        <v>0.75949999999999995</v>
      </c>
      <c r="J124" s="10">
        <v>26952.639999999999</v>
      </c>
      <c r="K124" s="12">
        <f t="shared" si="5"/>
        <v>0</v>
      </c>
      <c r="L124" s="12">
        <f t="shared" si="6"/>
        <v>1.549925832486535E-2</v>
      </c>
      <c r="M124" s="10">
        <f t="shared" si="7"/>
        <v>1.029911007466707E-2</v>
      </c>
      <c r="N124" s="12">
        <f t="shared" si="8"/>
        <v>-1.029911007466707E-2</v>
      </c>
      <c r="O124" s="10"/>
      <c r="P124" s="10">
        <f t="shared" si="9"/>
        <v>-1.2603379276800828</v>
      </c>
    </row>
    <row r="125" spans="6:16" x14ac:dyDescent="0.25">
      <c r="F125" s="10">
        <v>-138</v>
      </c>
      <c r="G125" s="11">
        <v>41761</v>
      </c>
      <c r="H125" s="10" t="s">
        <v>0</v>
      </c>
      <c r="I125" s="12">
        <v>0.76</v>
      </c>
      <c r="J125" s="10">
        <v>27003.55</v>
      </c>
      <c r="K125" s="12">
        <f t="shared" si="5"/>
        <v>6.5832784726801313E-4</v>
      </c>
      <c r="L125" s="12">
        <f t="shared" si="6"/>
        <v>1.8888687712966098E-3</v>
      </c>
      <c r="M125" s="10">
        <f t="shared" si="7"/>
        <v>1.5557633122896335E-3</v>
      </c>
      <c r="N125" s="12">
        <f t="shared" si="8"/>
        <v>-8.9743546502162042E-4</v>
      </c>
      <c r="O125" s="10"/>
      <c r="P125" s="10">
        <f t="shared" si="9"/>
        <v>-0.10982229979210352</v>
      </c>
    </row>
    <row r="126" spans="6:16" x14ac:dyDescent="0.25">
      <c r="F126" s="10">
        <v>-137</v>
      </c>
      <c r="G126" s="11">
        <v>41764</v>
      </c>
      <c r="H126" s="10" t="s">
        <v>0</v>
      </c>
      <c r="I126" s="12">
        <v>0.75900000000000001</v>
      </c>
      <c r="J126" s="10">
        <v>26710.720000000001</v>
      </c>
      <c r="K126" s="12">
        <f t="shared" si="5"/>
        <v>-1.3157894736842116E-3</v>
      </c>
      <c r="L126" s="12">
        <f t="shared" si="6"/>
        <v>-1.0844129753310143E-2</v>
      </c>
      <c r="M126" s="10">
        <f t="shared" si="7"/>
        <v>-6.6239453571279791E-3</v>
      </c>
      <c r="N126" s="12">
        <f t="shared" si="8"/>
        <v>5.308155883443768E-3</v>
      </c>
      <c r="O126" s="10"/>
      <c r="P126" s="10">
        <f t="shared" si="9"/>
        <v>0.6495775011083782</v>
      </c>
    </row>
    <row r="127" spans="6:16" x14ac:dyDescent="0.25">
      <c r="F127" s="10">
        <v>-136</v>
      </c>
      <c r="G127" s="11">
        <v>41765</v>
      </c>
      <c r="H127" s="10" t="s">
        <v>0</v>
      </c>
      <c r="I127" s="12">
        <v>0.76</v>
      </c>
      <c r="J127" s="10">
        <v>26616.93</v>
      </c>
      <c r="K127" s="12">
        <f t="shared" si="5"/>
        <v>1.3175230566534926E-3</v>
      </c>
      <c r="L127" s="12">
        <f t="shared" si="6"/>
        <v>-3.5113242922692038E-3</v>
      </c>
      <c r="M127" s="10">
        <f t="shared" si="7"/>
        <v>-1.9133336119906081E-3</v>
      </c>
      <c r="N127" s="12">
        <f t="shared" si="8"/>
        <v>3.2308566686441009E-3</v>
      </c>
      <c r="O127" s="10"/>
      <c r="P127" s="10">
        <f t="shared" si="9"/>
        <v>0.39537116982623505</v>
      </c>
    </row>
    <row r="128" spans="6:16" x14ac:dyDescent="0.25">
      <c r="F128" s="10">
        <v>-135</v>
      </c>
      <c r="G128" s="11">
        <v>41766</v>
      </c>
      <c r="H128" s="10" t="s">
        <v>0</v>
      </c>
      <c r="I128" s="12">
        <v>0.77449999999999997</v>
      </c>
      <c r="J128" s="10">
        <v>26807.82</v>
      </c>
      <c r="K128" s="12">
        <f t="shared" si="5"/>
        <v>1.9078947368420997E-2</v>
      </c>
      <c r="L128" s="12">
        <f t="shared" si="6"/>
        <v>7.1717512124801555E-3</v>
      </c>
      <c r="M128" s="10">
        <f t="shared" si="7"/>
        <v>4.9494996125141483E-3</v>
      </c>
      <c r="N128" s="12">
        <f t="shared" si="8"/>
        <v>1.4129447755906849E-2</v>
      </c>
      <c r="O128" s="10"/>
      <c r="P128" s="10">
        <f t="shared" si="9"/>
        <v>1.7290696744513914</v>
      </c>
    </row>
    <row r="129" spans="6:16" x14ac:dyDescent="0.25">
      <c r="F129" s="10">
        <v>-134</v>
      </c>
      <c r="G129" s="11">
        <v>41767</v>
      </c>
      <c r="H129" s="10" t="s">
        <v>0</v>
      </c>
      <c r="I129" s="12">
        <v>0.78400000000000003</v>
      </c>
      <c r="J129" s="10">
        <v>27172</v>
      </c>
      <c r="K129" s="12">
        <f t="shared" si="5"/>
        <v>1.2265978050355151E-2</v>
      </c>
      <c r="L129" s="12">
        <f t="shared" si="6"/>
        <v>1.3584842034898783E-2</v>
      </c>
      <c r="M129" s="10">
        <f t="shared" si="7"/>
        <v>9.069284476741192E-3</v>
      </c>
      <c r="N129" s="12">
        <f t="shared" si="8"/>
        <v>3.1966935736139589E-3</v>
      </c>
      <c r="O129" s="10"/>
      <c r="P129" s="10">
        <f t="shared" si="9"/>
        <v>0.39119051304314706</v>
      </c>
    </row>
    <row r="130" spans="6:16" x14ac:dyDescent="0.25">
      <c r="F130" s="10">
        <v>-133</v>
      </c>
      <c r="G130" s="11">
        <v>41768</v>
      </c>
      <c r="H130" s="10" t="s">
        <v>0</v>
      </c>
      <c r="I130" s="12">
        <v>0.78500000000000003</v>
      </c>
      <c r="J130" s="10">
        <v>27176.22</v>
      </c>
      <c r="K130" s="12">
        <f t="shared" si="5"/>
        <v>1.2755102040816336E-3</v>
      </c>
      <c r="L130" s="12">
        <f t="shared" si="6"/>
        <v>1.5530693360816885E-4</v>
      </c>
      <c r="M130" s="10">
        <f t="shared" si="7"/>
        <v>4.4211904654119265E-4</v>
      </c>
      <c r="N130" s="12">
        <f t="shared" si="8"/>
        <v>8.3339115754044093E-4</v>
      </c>
      <c r="O130" s="10"/>
      <c r="P130" s="10">
        <f t="shared" si="9"/>
        <v>0.10198497509265418</v>
      </c>
    </row>
    <row r="131" spans="6:16" x14ac:dyDescent="0.25">
      <c r="F131" s="10">
        <v>-132</v>
      </c>
      <c r="G131" s="11">
        <v>41771</v>
      </c>
      <c r="H131" s="10" t="s">
        <v>0</v>
      </c>
      <c r="I131" s="12">
        <v>0.79100000000000004</v>
      </c>
      <c r="J131" s="10">
        <v>27423.25</v>
      </c>
      <c r="K131" s="12">
        <f t="shared" si="5"/>
        <v>7.6433121019108341E-3</v>
      </c>
      <c r="L131" s="12">
        <f t="shared" si="6"/>
        <v>9.0899323011073216E-3</v>
      </c>
      <c r="M131" s="10">
        <f t="shared" si="7"/>
        <v>6.1817437260931318E-3</v>
      </c>
      <c r="N131" s="12">
        <f t="shared" si="8"/>
        <v>1.4615683758177024E-3</v>
      </c>
      <c r="O131" s="10"/>
      <c r="P131" s="10">
        <f t="shared" si="9"/>
        <v>0.17885720655338996</v>
      </c>
    </row>
    <row r="132" spans="6:16" x14ac:dyDescent="0.25">
      <c r="F132" s="10">
        <v>-131</v>
      </c>
      <c r="G132" s="11">
        <v>41772</v>
      </c>
      <c r="H132" s="10" t="s">
        <v>0</v>
      </c>
      <c r="I132" s="12">
        <v>0.79800000000000004</v>
      </c>
      <c r="J132" s="10">
        <v>27599.77</v>
      </c>
      <c r="K132" s="12">
        <f t="shared" ref="K132:K195" si="10">(I132-I131)/I131</f>
        <v>8.8495575221239006E-3</v>
      </c>
      <c r="L132" s="12">
        <f t="shared" ref="L132:L195" si="11">(J132-J131)/J131</f>
        <v>6.4368738205719759E-3</v>
      </c>
      <c r="M132" s="10">
        <f t="shared" si="7"/>
        <v>4.4774126204412436E-3</v>
      </c>
      <c r="N132" s="12">
        <f t="shared" si="8"/>
        <v>4.372144901682657E-3</v>
      </c>
      <c r="O132" s="10"/>
      <c r="P132" s="10">
        <f t="shared" si="9"/>
        <v>0.5350345811389815</v>
      </c>
    </row>
    <row r="133" spans="6:16" x14ac:dyDescent="0.25">
      <c r="F133" s="10">
        <v>-130</v>
      </c>
      <c r="G133" s="11">
        <v>41773</v>
      </c>
      <c r="H133" s="10" t="s">
        <v>0</v>
      </c>
      <c r="I133" s="12">
        <v>0.79800000000000004</v>
      </c>
      <c r="J133" s="10">
        <v>27506.17</v>
      </c>
      <c r="K133" s="12">
        <f t="shared" si="10"/>
        <v>0</v>
      </c>
      <c r="L133" s="12">
        <f t="shared" si="11"/>
        <v>-3.3913326089312404E-3</v>
      </c>
      <c r="M133" s="10">
        <f t="shared" si="7"/>
        <v>-1.8362506679722931E-3</v>
      </c>
      <c r="N133" s="12">
        <f t="shared" si="8"/>
        <v>1.8362506679722931E-3</v>
      </c>
      <c r="O133" s="10"/>
      <c r="P133" s="10">
        <f t="shared" si="9"/>
        <v>0.22470838206360078</v>
      </c>
    </row>
    <row r="134" spans="6:16" x14ac:dyDescent="0.25">
      <c r="F134" s="10">
        <v>-129</v>
      </c>
      <c r="G134" s="11">
        <v>41774</v>
      </c>
      <c r="H134" s="10" t="s">
        <v>0</v>
      </c>
      <c r="I134" s="12">
        <v>0.79500000000000004</v>
      </c>
      <c r="J134" s="10">
        <v>27898.77</v>
      </c>
      <c r="K134" s="12">
        <f t="shared" si="10"/>
        <v>-3.7593984962406048E-3</v>
      </c>
      <c r="L134" s="12">
        <f t="shared" si="11"/>
        <v>1.4273161258001467E-2</v>
      </c>
      <c r="M134" s="10">
        <f t="shared" si="7"/>
        <v>9.5114623899530144E-3</v>
      </c>
      <c r="N134" s="12">
        <f t="shared" si="8"/>
        <v>-1.3270860886193619E-2</v>
      </c>
      <c r="O134" s="10"/>
      <c r="P134" s="10">
        <f t="shared" si="9"/>
        <v>-1.6240014124110247</v>
      </c>
    </row>
    <row r="135" spans="6:16" x14ac:dyDescent="0.25">
      <c r="F135" s="10">
        <v>-128</v>
      </c>
      <c r="G135" s="11">
        <v>41775</v>
      </c>
      <c r="H135" s="10" t="s">
        <v>0</v>
      </c>
      <c r="I135" s="12">
        <v>0.79649999999999999</v>
      </c>
      <c r="J135" s="10">
        <v>28254.21</v>
      </c>
      <c r="K135" s="12">
        <f t="shared" si="10"/>
        <v>1.8867924528301204E-3</v>
      </c>
      <c r="L135" s="12">
        <f t="shared" si="11"/>
        <v>1.2740346617431474E-2</v>
      </c>
      <c r="M135" s="10">
        <f t="shared" si="7"/>
        <v>8.5267786031881961E-3</v>
      </c>
      <c r="N135" s="12">
        <f t="shared" si="8"/>
        <v>-6.6399861503580754E-3</v>
      </c>
      <c r="O135" s="10"/>
      <c r="P135" s="10">
        <f t="shared" si="9"/>
        <v>-0.81255820395115774</v>
      </c>
    </row>
    <row r="136" spans="6:16" x14ac:dyDescent="0.25">
      <c r="F136" s="10">
        <v>-127</v>
      </c>
      <c r="G136" s="11">
        <v>41778</v>
      </c>
      <c r="H136" s="10" t="s">
        <v>0</v>
      </c>
      <c r="I136" s="12">
        <v>0.79649999999999999</v>
      </c>
      <c r="J136" s="10">
        <v>28262.5</v>
      </c>
      <c r="K136" s="12">
        <f t="shared" si="10"/>
        <v>0</v>
      </c>
      <c r="L136" s="12">
        <f t="shared" si="11"/>
        <v>2.9340760191139207E-4</v>
      </c>
      <c r="M136" s="10">
        <f t="shared" si="7"/>
        <v>5.3083524576082056E-4</v>
      </c>
      <c r="N136" s="12">
        <f t="shared" si="8"/>
        <v>-5.3083524576082056E-4</v>
      </c>
      <c r="O136" s="10"/>
      <c r="P136" s="10">
        <f t="shared" si="9"/>
        <v>-6.4960155657270924E-2</v>
      </c>
    </row>
    <row r="137" spans="6:16" x14ac:dyDescent="0.25">
      <c r="F137" s="10">
        <v>-126</v>
      </c>
      <c r="G137" s="11">
        <v>41779</v>
      </c>
      <c r="H137" s="10" t="s">
        <v>0</v>
      </c>
      <c r="I137" s="12">
        <v>0.79949999999999999</v>
      </c>
      <c r="J137" s="10">
        <v>28362.560000000001</v>
      </c>
      <c r="K137" s="12">
        <f t="shared" si="10"/>
        <v>3.7664783427495325E-3</v>
      </c>
      <c r="L137" s="12">
        <f t="shared" si="11"/>
        <v>3.5403803626714307E-3</v>
      </c>
      <c r="M137" s="10">
        <f t="shared" si="7"/>
        <v>2.6166983038005596E-3</v>
      </c>
      <c r="N137" s="12">
        <f t="shared" si="8"/>
        <v>1.1497800389489729E-3</v>
      </c>
      <c r="O137" s="10"/>
      <c r="P137" s="10">
        <f t="shared" si="9"/>
        <v>0.14070258314272049</v>
      </c>
    </row>
    <row r="138" spans="6:16" x14ac:dyDescent="0.25">
      <c r="F138" s="10">
        <v>-125</v>
      </c>
      <c r="G138" s="11">
        <v>41780</v>
      </c>
      <c r="H138" s="10" t="s">
        <v>0</v>
      </c>
      <c r="I138" s="12">
        <v>0.79500000000000004</v>
      </c>
      <c r="J138" s="10">
        <v>28207.29</v>
      </c>
      <c r="K138" s="12">
        <f t="shared" si="10"/>
        <v>-5.6285178236397107E-3</v>
      </c>
      <c r="L138" s="12">
        <f t="shared" si="11"/>
        <v>-5.474470569652402E-3</v>
      </c>
      <c r="M138" s="10">
        <f t="shared" si="7"/>
        <v>-3.1744634702415104E-3</v>
      </c>
      <c r="N138" s="12">
        <f t="shared" si="8"/>
        <v>-2.4540543533982002E-3</v>
      </c>
      <c r="O138" s="10"/>
      <c r="P138" s="10">
        <f t="shared" si="9"/>
        <v>-0.30031116822257636</v>
      </c>
    </row>
    <row r="139" spans="6:16" x14ac:dyDescent="0.25">
      <c r="F139" s="10">
        <v>-124</v>
      </c>
      <c r="G139" s="11">
        <v>41781</v>
      </c>
      <c r="H139" s="10" t="s">
        <v>0</v>
      </c>
      <c r="I139" s="12">
        <v>0.79449999999999998</v>
      </c>
      <c r="J139" s="10">
        <v>28564.92</v>
      </c>
      <c r="K139" s="12">
        <f t="shared" si="10"/>
        <v>-6.2893081761013323E-4</v>
      </c>
      <c r="L139" s="12">
        <f t="shared" si="11"/>
        <v>1.2678637330987747E-2</v>
      </c>
      <c r="M139" s="10">
        <f t="shared" si="7"/>
        <v>8.487136410162582E-3</v>
      </c>
      <c r="N139" s="12">
        <f t="shared" si="8"/>
        <v>-9.1160672277727159E-3</v>
      </c>
      <c r="O139" s="10"/>
      <c r="P139" s="10">
        <f t="shared" si="9"/>
        <v>-1.115564859016694</v>
      </c>
    </row>
    <row r="140" spans="6:16" x14ac:dyDescent="0.25">
      <c r="F140" s="10">
        <v>-123</v>
      </c>
      <c r="G140" s="11">
        <v>41782</v>
      </c>
      <c r="H140" s="10" t="s">
        <v>0</v>
      </c>
      <c r="I140" s="12">
        <v>0.79849999999999999</v>
      </c>
      <c r="J140" s="10">
        <v>28907.13</v>
      </c>
      <c r="K140" s="12">
        <f t="shared" si="10"/>
        <v>5.0346129641283873E-3</v>
      </c>
      <c r="L140" s="12">
        <f t="shared" si="11"/>
        <v>1.1980079062010424E-2</v>
      </c>
      <c r="M140" s="10">
        <f t="shared" si="7"/>
        <v>8.0383809094213571E-3</v>
      </c>
      <c r="N140" s="12">
        <f t="shared" si="8"/>
        <v>-3.0037679452929698E-3</v>
      </c>
      <c r="O140" s="10"/>
      <c r="P140" s="10">
        <f t="shared" si="9"/>
        <v>-0.36758153276896416</v>
      </c>
    </row>
    <row r="141" spans="6:16" x14ac:dyDescent="0.25">
      <c r="F141" s="10">
        <v>-122</v>
      </c>
      <c r="G141" s="11">
        <v>41785</v>
      </c>
      <c r="H141" s="10" t="s">
        <v>0</v>
      </c>
      <c r="I141" s="12">
        <v>0.80200000000000005</v>
      </c>
      <c r="J141" s="10">
        <v>28908.74</v>
      </c>
      <c r="K141" s="12">
        <f t="shared" si="10"/>
        <v>4.3832185347527346E-3</v>
      </c>
      <c r="L141" s="12">
        <f t="shared" si="11"/>
        <v>5.5695601742566008E-5</v>
      </c>
      <c r="M141" s="10">
        <f t="shared" si="7"/>
        <v>3.7812848899430326E-4</v>
      </c>
      <c r="N141" s="12">
        <f t="shared" si="8"/>
        <v>4.0050900457584311E-3</v>
      </c>
      <c r="O141" s="10"/>
      <c r="P141" s="10">
        <f t="shared" si="9"/>
        <v>0.49011680153408632</v>
      </c>
    </row>
    <row r="142" spans="6:16" x14ac:dyDescent="0.25">
      <c r="F142" s="10">
        <v>-121</v>
      </c>
      <c r="G142" s="11">
        <v>41786</v>
      </c>
      <c r="H142" s="10" t="s">
        <v>0</v>
      </c>
      <c r="I142" s="12">
        <v>0.80300000000000005</v>
      </c>
      <c r="J142" s="10">
        <v>28743.61</v>
      </c>
      <c r="K142" s="12">
        <f t="shared" si="10"/>
        <v>1.2468827930174574E-3</v>
      </c>
      <c r="L142" s="12">
        <f t="shared" si="11"/>
        <v>-5.7121133608729058E-3</v>
      </c>
      <c r="M142" s="10">
        <f t="shared" ref="M142:M205" si="12">$G$4+$G$5*L142</f>
        <v>-3.3271257670142956E-3</v>
      </c>
      <c r="N142" s="12">
        <f t="shared" ref="N142:N205" si="13">K142-M142</f>
        <v>4.5740085600317528E-3</v>
      </c>
      <c r="O142" s="10"/>
      <c r="P142" s="10">
        <f t="shared" ref="P142:P205" si="14">N142/$G$7</f>
        <v>0.55973733924071423</v>
      </c>
    </row>
    <row r="143" spans="6:16" x14ac:dyDescent="0.25">
      <c r="F143" s="10">
        <v>-120</v>
      </c>
      <c r="G143" s="11">
        <v>41787</v>
      </c>
      <c r="H143" s="10" t="s">
        <v>0</v>
      </c>
      <c r="I143" s="12">
        <v>0.8</v>
      </c>
      <c r="J143" s="10">
        <v>28303.279999999999</v>
      </c>
      <c r="K143" s="12">
        <f t="shared" si="10"/>
        <v>-3.7359900373599036E-3</v>
      </c>
      <c r="L143" s="12">
        <f t="shared" si="11"/>
        <v>-1.5319230952549166E-2</v>
      </c>
      <c r="M143" s="10">
        <f t="shared" si="12"/>
        <v>-9.4987610578599561E-3</v>
      </c>
      <c r="N143" s="12">
        <f t="shared" si="13"/>
        <v>5.7627710205000529E-3</v>
      </c>
      <c r="O143" s="10"/>
      <c r="P143" s="10">
        <f t="shared" si="14"/>
        <v>0.70521033691414925</v>
      </c>
    </row>
    <row r="144" spans="6:16" x14ac:dyDescent="0.25">
      <c r="F144" s="10">
        <v>-119</v>
      </c>
      <c r="G144" s="11">
        <v>41788</v>
      </c>
      <c r="H144" s="10" t="s">
        <v>0</v>
      </c>
      <c r="I144" s="12">
        <v>0.80500000000000005</v>
      </c>
      <c r="J144" s="10">
        <v>28402.639999999999</v>
      </c>
      <c r="K144" s="12">
        <f t="shared" si="10"/>
        <v>6.2500000000000056E-3</v>
      </c>
      <c r="L144" s="12">
        <f t="shared" si="11"/>
        <v>3.5105471874638059E-3</v>
      </c>
      <c r="M144" s="10">
        <f t="shared" si="12"/>
        <v>2.5975334007802319E-3</v>
      </c>
      <c r="N144" s="12">
        <f t="shared" si="13"/>
        <v>3.6524665992197737E-3</v>
      </c>
      <c r="O144" s="10"/>
      <c r="P144" s="10">
        <f t="shared" si="14"/>
        <v>0.44696504369870788</v>
      </c>
    </row>
    <row r="145" spans="6:16" x14ac:dyDescent="0.25">
      <c r="F145" s="10">
        <v>-118</v>
      </c>
      <c r="G145" s="11">
        <v>41789</v>
      </c>
      <c r="H145" s="10" t="s">
        <v>0</v>
      </c>
      <c r="I145" s="12">
        <v>0.81299999999999994</v>
      </c>
      <c r="J145" s="10">
        <v>28699.43</v>
      </c>
      <c r="K145" s="12">
        <f t="shared" si="10"/>
        <v>9.9378881987576342E-3</v>
      </c>
      <c r="L145" s="12">
        <f t="shared" si="11"/>
        <v>1.0449380761788371E-2</v>
      </c>
      <c r="M145" s="10">
        <f t="shared" si="12"/>
        <v>7.0550566647516744E-3</v>
      </c>
      <c r="N145" s="12">
        <f t="shared" si="13"/>
        <v>2.8828315340059599E-3</v>
      </c>
      <c r="O145" s="10"/>
      <c r="P145" s="10">
        <f t="shared" si="14"/>
        <v>0.35278212341441723</v>
      </c>
    </row>
    <row r="146" spans="6:16" x14ac:dyDescent="0.25">
      <c r="F146" s="10">
        <v>-117</v>
      </c>
      <c r="G146" s="11">
        <v>41792</v>
      </c>
      <c r="H146" s="10" t="s">
        <v>0</v>
      </c>
      <c r="I146" s="12">
        <v>0.8145</v>
      </c>
      <c r="J146" s="10">
        <v>28878.06</v>
      </c>
      <c r="K146" s="12">
        <f t="shared" si="10"/>
        <v>1.8450184501845718E-3</v>
      </c>
      <c r="L146" s="12">
        <f t="shared" si="11"/>
        <v>6.224165427675777E-3</v>
      </c>
      <c r="M146" s="10">
        <f t="shared" si="12"/>
        <v>4.3407682407165032E-3</v>
      </c>
      <c r="N146" s="12">
        <f t="shared" si="13"/>
        <v>-2.4957497905319314E-3</v>
      </c>
      <c r="O146" s="10"/>
      <c r="P146" s="10">
        <f t="shared" si="14"/>
        <v>-0.30541358391187956</v>
      </c>
    </row>
    <row r="147" spans="6:16" x14ac:dyDescent="0.25">
      <c r="F147" s="10">
        <v>-116</v>
      </c>
      <c r="G147" s="11">
        <v>41793</v>
      </c>
      <c r="H147" s="10" t="s">
        <v>0</v>
      </c>
      <c r="I147" s="12">
        <v>0.81</v>
      </c>
      <c r="J147" s="10">
        <v>28515.67</v>
      </c>
      <c r="K147" s="12">
        <f t="shared" si="10"/>
        <v>-5.5248618784529751E-3</v>
      </c>
      <c r="L147" s="12">
        <f t="shared" si="11"/>
        <v>-1.2548973165094991E-2</v>
      </c>
      <c r="M147" s="10">
        <f t="shared" si="12"/>
        <v>-7.7191408374719696E-3</v>
      </c>
      <c r="N147" s="12">
        <f t="shared" si="13"/>
        <v>2.1942789590189945E-3</v>
      </c>
      <c r="O147" s="10"/>
      <c r="P147" s="10">
        <f t="shared" si="14"/>
        <v>0.26852154952343377</v>
      </c>
    </row>
    <row r="148" spans="6:16" x14ac:dyDescent="0.25">
      <c r="F148" s="10">
        <v>-115</v>
      </c>
      <c r="G148" s="11">
        <v>41794</v>
      </c>
      <c r="H148" s="10" t="s">
        <v>0</v>
      </c>
      <c r="I148" s="12">
        <v>0.8125</v>
      </c>
      <c r="J148" s="10">
        <v>28570.38</v>
      </c>
      <c r="K148" s="12">
        <f t="shared" si="10"/>
        <v>3.0864197530863537E-3</v>
      </c>
      <c r="L148" s="12">
        <f t="shared" si="11"/>
        <v>1.9185942325746781E-3</v>
      </c>
      <c r="M148" s="10">
        <f t="shared" si="12"/>
        <v>1.5748590196243018E-3</v>
      </c>
      <c r="N148" s="12">
        <f t="shared" si="13"/>
        <v>1.5115607334620518E-3</v>
      </c>
      <c r="O148" s="10"/>
      <c r="P148" s="10">
        <f t="shared" si="14"/>
        <v>0.18497494526833982</v>
      </c>
    </row>
    <row r="149" spans="6:16" x14ac:dyDescent="0.25">
      <c r="F149" s="10">
        <v>-114</v>
      </c>
      <c r="G149" s="11">
        <v>41795</v>
      </c>
      <c r="H149" s="10" t="s">
        <v>0</v>
      </c>
      <c r="I149" s="12">
        <v>0.81200000000000006</v>
      </c>
      <c r="J149" s="10">
        <v>28448.21</v>
      </c>
      <c r="K149" s="12">
        <f t="shared" si="10"/>
        <v>-6.1538461538454764E-4</v>
      </c>
      <c r="L149" s="12">
        <f t="shared" si="11"/>
        <v>-4.2761069331245117E-3</v>
      </c>
      <c r="M149" s="10">
        <f t="shared" si="12"/>
        <v>-2.4046318074262712E-3</v>
      </c>
      <c r="N149" s="12">
        <f t="shared" si="13"/>
        <v>1.7892471920417236E-3</v>
      </c>
      <c r="O149" s="10"/>
      <c r="P149" s="10">
        <f t="shared" si="14"/>
        <v>0.21895640320148441</v>
      </c>
    </row>
    <row r="150" spans="6:16" x14ac:dyDescent="0.25">
      <c r="F150" s="10">
        <v>-113</v>
      </c>
      <c r="G150" s="11">
        <v>41796</v>
      </c>
      <c r="H150" s="10" t="s">
        <v>0</v>
      </c>
      <c r="I150" s="12">
        <v>0.8125</v>
      </c>
      <c r="J150" s="10">
        <v>28355.22</v>
      </c>
      <c r="K150" s="12">
        <f t="shared" si="10"/>
        <v>6.1576354679796169E-4</v>
      </c>
      <c r="L150" s="12">
        <f t="shared" si="11"/>
        <v>-3.2687469615838034E-3</v>
      </c>
      <c r="M150" s="10">
        <f t="shared" si="12"/>
        <v>-1.7575013552777038E-3</v>
      </c>
      <c r="N150" s="12">
        <f t="shared" si="13"/>
        <v>2.3732649020756654E-3</v>
      </c>
      <c r="O150" s="10"/>
      <c r="P150" s="10">
        <f t="shared" si="14"/>
        <v>0.29042468201939381</v>
      </c>
    </row>
    <row r="151" spans="6:16" x14ac:dyDescent="0.25">
      <c r="F151" s="10">
        <v>-112</v>
      </c>
      <c r="G151" s="11">
        <v>41800</v>
      </c>
      <c r="H151" s="10" t="s">
        <v>0</v>
      </c>
      <c r="I151" s="12">
        <v>0.81299999999999994</v>
      </c>
      <c r="J151" s="10">
        <v>28315.24</v>
      </c>
      <c r="K151" s="12">
        <f t="shared" si="10"/>
        <v>6.1538461538454764E-4</v>
      </c>
      <c r="L151" s="12">
        <f t="shared" si="11"/>
        <v>-1.4099696634340894E-3</v>
      </c>
      <c r="M151" s="10">
        <f t="shared" si="12"/>
        <v>-5.6341837860811902E-4</v>
      </c>
      <c r="N151" s="12">
        <f t="shared" si="13"/>
        <v>1.1788029939926667E-3</v>
      </c>
      <c r="O151" s="10"/>
      <c r="P151" s="10">
        <f t="shared" si="14"/>
        <v>0.1442542231144977</v>
      </c>
    </row>
    <row r="152" spans="6:16" x14ac:dyDescent="0.25">
      <c r="F152" s="10">
        <v>-111</v>
      </c>
      <c r="G152" s="11">
        <v>41801</v>
      </c>
      <c r="H152" s="10" t="s">
        <v>0</v>
      </c>
      <c r="I152" s="12">
        <v>0.81</v>
      </c>
      <c r="J152" s="10">
        <v>28346.59</v>
      </c>
      <c r="K152" s="12">
        <f t="shared" si="10"/>
        <v>-3.6900369003688704E-3</v>
      </c>
      <c r="L152" s="12">
        <f t="shared" si="11"/>
        <v>1.1071776188370129E-3</v>
      </c>
      <c r="M152" s="10">
        <f t="shared" si="12"/>
        <v>1.0536030486074949E-3</v>
      </c>
      <c r="N152" s="12">
        <f t="shared" si="13"/>
        <v>-4.7436399489763654E-3</v>
      </c>
      <c r="O152" s="10"/>
      <c r="P152" s="10">
        <f t="shared" si="14"/>
        <v>-0.58049572240799563</v>
      </c>
    </row>
    <row r="153" spans="6:16" x14ac:dyDescent="0.25">
      <c r="F153" s="10">
        <v>-110</v>
      </c>
      <c r="G153" s="11">
        <v>41802</v>
      </c>
      <c r="H153" s="10" t="s">
        <v>0</v>
      </c>
      <c r="I153" s="12">
        <v>0.8105</v>
      </c>
      <c r="J153" s="10">
        <v>28589.33</v>
      </c>
      <c r="K153" s="12">
        <f t="shared" si="10"/>
        <v>6.1728395061721596E-4</v>
      </c>
      <c r="L153" s="12">
        <f t="shared" si="11"/>
        <v>8.5632875065396446E-3</v>
      </c>
      <c r="M153" s="10">
        <f t="shared" si="12"/>
        <v>5.8434258519879882E-3</v>
      </c>
      <c r="N153" s="12">
        <f t="shared" si="13"/>
        <v>-5.2261419013707724E-3</v>
      </c>
      <c r="O153" s="10"/>
      <c r="P153" s="10">
        <f t="shared" si="14"/>
        <v>-0.6395411648174476</v>
      </c>
    </row>
    <row r="154" spans="6:16" x14ac:dyDescent="0.25">
      <c r="F154" s="10">
        <v>-109</v>
      </c>
      <c r="G154" s="11">
        <v>41803</v>
      </c>
      <c r="H154" s="10" t="s">
        <v>0</v>
      </c>
      <c r="I154" s="12">
        <v>0.80900000000000005</v>
      </c>
      <c r="J154" s="10">
        <v>28398.47</v>
      </c>
      <c r="K154" s="12">
        <f t="shared" si="10"/>
        <v>-1.8507094386180701E-3</v>
      </c>
      <c r="L154" s="12">
        <f t="shared" si="11"/>
        <v>-6.6759172040758066E-3</v>
      </c>
      <c r="M154" s="10">
        <f t="shared" si="12"/>
        <v>-3.9462756582696436E-3</v>
      </c>
      <c r="N154" s="12">
        <f t="shared" si="13"/>
        <v>2.0955662196515735E-3</v>
      </c>
      <c r="O154" s="10"/>
      <c r="P154" s="10">
        <f t="shared" si="14"/>
        <v>0.25644172821188405</v>
      </c>
    </row>
    <row r="155" spans="6:16" x14ac:dyDescent="0.25">
      <c r="F155" s="10">
        <v>-108</v>
      </c>
      <c r="G155" s="11">
        <v>41806</v>
      </c>
      <c r="H155" s="10" t="s">
        <v>0</v>
      </c>
      <c r="I155" s="12">
        <v>0.80500000000000005</v>
      </c>
      <c r="J155" s="10">
        <v>28436.02</v>
      </c>
      <c r="K155" s="12">
        <f t="shared" si="10"/>
        <v>-4.9443757725587184E-3</v>
      </c>
      <c r="L155" s="12">
        <f t="shared" si="11"/>
        <v>1.322254332715786E-3</v>
      </c>
      <c r="M155" s="10">
        <f t="shared" si="12"/>
        <v>1.1917688433890023E-3</v>
      </c>
      <c r="N155" s="12">
        <f t="shared" si="13"/>
        <v>-6.1361446159477204E-3</v>
      </c>
      <c r="O155" s="10"/>
      <c r="P155" s="10">
        <f t="shared" si="14"/>
        <v>-0.75090136265572882</v>
      </c>
    </row>
    <row r="156" spans="6:16" x14ac:dyDescent="0.25">
      <c r="F156" s="10">
        <v>-107</v>
      </c>
      <c r="G156" s="11">
        <v>41807</v>
      </c>
      <c r="H156" s="10" t="s">
        <v>0</v>
      </c>
      <c r="I156" s="12">
        <v>0.80100000000000005</v>
      </c>
      <c r="J156" s="10">
        <v>28371.9</v>
      </c>
      <c r="K156" s="12">
        <f t="shared" si="10"/>
        <v>-4.9689440993788865E-3</v>
      </c>
      <c r="L156" s="12">
        <f t="shared" si="11"/>
        <v>-2.2548865839874563E-3</v>
      </c>
      <c r="M156" s="10">
        <f t="shared" si="12"/>
        <v>-1.1061950267505056E-3</v>
      </c>
      <c r="N156" s="12">
        <f t="shared" si="13"/>
        <v>-3.8627490726283811E-3</v>
      </c>
      <c r="O156" s="10"/>
      <c r="P156" s="10">
        <f t="shared" si="14"/>
        <v>-0.47269804148607386</v>
      </c>
    </row>
    <row r="157" spans="6:16" x14ac:dyDescent="0.25">
      <c r="F157" s="10">
        <v>-106</v>
      </c>
      <c r="G157" s="11">
        <v>41808</v>
      </c>
      <c r="H157" s="10" t="s">
        <v>0</v>
      </c>
      <c r="I157" s="12">
        <v>0.81</v>
      </c>
      <c r="J157" s="10">
        <v>28411.97</v>
      </c>
      <c r="K157" s="12">
        <f t="shared" si="10"/>
        <v>1.1235955056179785E-2</v>
      </c>
      <c r="L157" s="12">
        <f t="shared" si="11"/>
        <v>1.4123128870466802E-3</v>
      </c>
      <c r="M157" s="10">
        <f t="shared" si="12"/>
        <v>1.2496226738274523E-3</v>
      </c>
      <c r="N157" s="12">
        <f t="shared" si="13"/>
        <v>9.9863323823523326E-3</v>
      </c>
      <c r="O157" s="10"/>
      <c r="P157" s="10">
        <f t="shared" si="14"/>
        <v>1.222062233401783</v>
      </c>
    </row>
    <row r="158" spans="6:16" x14ac:dyDescent="0.25">
      <c r="F158" s="10">
        <v>-105</v>
      </c>
      <c r="G158" s="11">
        <v>41809</v>
      </c>
      <c r="H158" s="10" t="s">
        <v>0</v>
      </c>
      <c r="I158" s="12">
        <v>0.81200000000000006</v>
      </c>
      <c r="J158" s="10">
        <v>28418.57</v>
      </c>
      <c r="K158" s="12">
        <f t="shared" si="10"/>
        <v>2.4691358024691379E-3</v>
      </c>
      <c r="L158" s="12">
        <f t="shared" si="11"/>
        <v>2.3229645814769426E-4</v>
      </c>
      <c r="M158" s="10">
        <f t="shared" si="12"/>
        <v>4.9157730102172912E-4</v>
      </c>
      <c r="N158" s="12">
        <f t="shared" si="13"/>
        <v>1.9775585014474087E-3</v>
      </c>
      <c r="O158" s="10"/>
      <c r="P158" s="10">
        <f t="shared" si="14"/>
        <v>0.24200071321802302</v>
      </c>
    </row>
    <row r="159" spans="6:16" x14ac:dyDescent="0.25">
      <c r="F159" s="10">
        <v>-104</v>
      </c>
      <c r="G159" s="11">
        <v>41810</v>
      </c>
      <c r="H159" s="10" t="s">
        <v>0</v>
      </c>
      <c r="I159" s="12">
        <v>0.81200000000000006</v>
      </c>
      <c r="J159" s="10">
        <v>28587.23</v>
      </c>
      <c r="K159" s="12">
        <f t="shared" si="10"/>
        <v>0</v>
      </c>
      <c r="L159" s="12">
        <f t="shared" si="11"/>
        <v>5.9348517536244733E-3</v>
      </c>
      <c r="M159" s="10">
        <f t="shared" si="12"/>
        <v>4.1549124453792771E-3</v>
      </c>
      <c r="N159" s="12">
        <f t="shared" si="13"/>
        <v>-4.1549124453792771E-3</v>
      </c>
      <c r="O159" s="10"/>
      <c r="P159" s="10">
        <f t="shared" si="14"/>
        <v>-0.50845108976765474</v>
      </c>
    </row>
    <row r="160" spans="6:16" x14ac:dyDescent="0.25">
      <c r="F160" s="10">
        <v>-103</v>
      </c>
      <c r="G160" s="11">
        <v>41813</v>
      </c>
      <c r="H160" s="10" t="s">
        <v>0</v>
      </c>
      <c r="I160" s="12">
        <v>0.81399999999999995</v>
      </c>
      <c r="J160" s="10">
        <v>28798.880000000001</v>
      </c>
      <c r="K160" s="12">
        <f t="shared" si="10"/>
        <v>2.4630541871919834E-3</v>
      </c>
      <c r="L160" s="12">
        <f t="shared" si="11"/>
        <v>7.4036554083764484E-3</v>
      </c>
      <c r="M160" s="10">
        <f t="shared" si="12"/>
        <v>5.0984754219420237E-3</v>
      </c>
      <c r="N160" s="12">
        <f t="shared" si="13"/>
        <v>-2.6354212347500404E-3</v>
      </c>
      <c r="O160" s="10"/>
      <c r="P160" s="10">
        <f t="shared" si="14"/>
        <v>-0.32250566442036238</v>
      </c>
    </row>
    <row r="161" spans="6:16" x14ac:dyDescent="0.25">
      <c r="F161" s="10">
        <v>-102</v>
      </c>
      <c r="G161" s="11">
        <v>41814</v>
      </c>
      <c r="H161" s="10" t="s">
        <v>0</v>
      </c>
      <c r="I161" s="12">
        <v>0.8145</v>
      </c>
      <c r="J161" s="10">
        <v>29156.77</v>
      </c>
      <c r="K161" s="12">
        <f t="shared" si="10"/>
        <v>6.1425061425068308E-4</v>
      </c>
      <c r="L161" s="12">
        <f t="shared" si="11"/>
        <v>1.2427219391865219E-2</v>
      </c>
      <c r="M161" s="10">
        <f t="shared" si="12"/>
        <v>8.325624925470787E-3</v>
      </c>
      <c r="N161" s="12">
        <f t="shared" si="13"/>
        <v>-7.7113743112201035E-3</v>
      </c>
      <c r="O161" s="10"/>
      <c r="P161" s="10">
        <f t="shared" si="14"/>
        <v>-0.94366770026804936</v>
      </c>
    </row>
    <row r="162" spans="6:16" x14ac:dyDescent="0.25">
      <c r="F162" s="10">
        <v>-101</v>
      </c>
      <c r="G162" s="11">
        <v>41815</v>
      </c>
      <c r="H162" s="10" t="s">
        <v>0</v>
      </c>
      <c r="I162" s="12">
        <v>0.81950000000000001</v>
      </c>
      <c r="J162" s="10">
        <v>29123.48</v>
      </c>
      <c r="K162" s="12">
        <f t="shared" si="10"/>
        <v>6.1387354205033814E-3</v>
      </c>
      <c r="L162" s="12">
        <f t="shared" si="11"/>
        <v>-1.1417588436579522E-3</v>
      </c>
      <c r="M162" s="10">
        <f t="shared" si="12"/>
        <v>-3.9111910726879161E-4</v>
      </c>
      <c r="N162" s="12">
        <f t="shared" si="13"/>
        <v>6.5298545277721731E-3</v>
      </c>
      <c r="O162" s="10"/>
      <c r="P162" s="10">
        <f t="shared" si="14"/>
        <v>0.79908101417692878</v>
      </c>
    </row>
    <row r="163" spans="6:16" x14ac:dyDescent="0.25">
      <c r="F163" s="10">
        <v>-100</v>
      </c>
      <c r="G163" s="11">
        <v>41816</v>
      </c>
      <c r="H163" s="10" t="s">
        <v>0</v>
      </c>
      <c r="I163" s="12">
        <v>0.83099999999999996</v>
      </c>
      <c r="J163" s="10">
        <v>29293.29</v>
      </c>
      <c r="K163" s="12">
        <f t="shared" si="10"/>
        <v>1.4032946918852904E-2</v>
      </c>
      <c r="L163" s="12">
        <f t="shared" si="11"/>
        <v>5.8306905630783586E-3</v>
      </c>
      <c r="M163" s="10">
        <f t="shared" si="12"/>
        <v>4.0879990477471016E-3</v>
      </c>
      <c r="N163" s="12">
        <f t="shared" si="13"/>
        <v>9.9449478711058029E-3</v>
      </c>
      <c r="O163" s="10"/>
      <c r="P163" s="10">
        <f t="shared" si="14"/>
        <v>1.2169978667949246</v>
      </c>
    </row>
    <row r="164" spans="6:16" x14ac:dyDescent="0.25">
      <c r="F164" s="10">
        <v>-99</v>
      </c>
      <c r="G164" s="11">
        <v>41817</v>
      </c>
      <c r="H164" s="10" t="s">
        <v>0</v>
      </c>
      <c r="I164" s="12">
        <v>0.84599999999999997</v>
      </c>
      <c r="J164" s="10">
        <v>29608.33</v>
      </c>
      <c r="K164" s="12">
        <f t="shared" si="10"/>
        <v>1.8050541516245504E-2</v>
      </c>
      <c r="L164" s="12">
        <f t="shared" si="11"/>
        <v>1.075468136218229E-2</v>
      </c>
      <c r="M164" s="10">
        <f t="shared" si="12"/>
        <v>7.2511824997617477E-3</v>
      </c>
      <c r="N164" s="12">
        <f t="shared" si="13"/>
        <v>1.0799359016483757E-2</v>
      </c>
      <c r="O164" s="10"/>
      <c r="P164" s="10">
        <f t="shared" si="14"/>
        <v>1.321555130922158</v>
      </c>
    </row>
    <row r="165" spans="6:16" x14ac:dyDescent="0.25">
      <c r="F165" s="10">
        <v>-98</v>
      </c>
      <c r="G165" s="11">
        <v>41820</v>
      </c>
      <c r="H165" s="10" t="s">
        <v>0</v>
      </c>
      <c r="I165" s="12">
        <v>0.85299999999999998</v>
      </c>
      <c r="J165" s="10">
        <v>30139.07</v>
      </c>
      <c r="K165" s="12">
        <f t="shared" si="10"/>
        <v>8.2742316784870044E-3</v>
      </c>
      <c r="L165" s="12">
        <f t="shared" si="11"/>
        <v>1.7925360869728145E-2</v>
      </c>
      <c r="M165" s="10">
        <f t="shared" si="12"/>
        <v>1.1857644145079461E-2</v>
      </c>
      <c r="N165" s="12">
        <f t="shared" si="13"/>
        <v>-3.5834124665924567E-3</v>
      </c>
      <c r="O165" s="10"/>
      <c r="P165" s="10">
        <f t="shared" si="14"/>
        <v>-0.43851464926828698</v>
      </c>
    </row>
    <row r="166" spans="6:16" x14ac:dyDescent="0.25">
      <c r="F166" s="10">
        <v>-97</v>
      </c>
      <c r="G166" s="11">
        <v>41821</v>
      </c>
      <c r="H166" s="10" t="s">
        <v>0</v>
      </c>
      <c r="I166" s="12">
        <v>0.85150000000000003</v>
      </c>
      <c r="J166" s="10">
        <v>29970.31</v>
      </c>
      <c r="K166" s="12">
        <f t="shared" si="10"/>
        <v>-1.7584994138334653E-3</v>
      </c>
      <c r="L166" s="12">
        <f t="shared" si="11"/>
        <v>-5.5993764903826959E-3</v>
      </c>
      <c r="M166" s="10">
        <f t="shared" si="12"/>
        <v>-3.2547033321000292E-3</v>
      </c>
      <c r="N166" s="12">
        <f t="shared" si="13"/>
        <v>1.4962039182665639E-3</v>
      </c>
      <c r="O166" s="10"/>
      <c r="P166" s="10">
        <f t="shared" si="14"/>
        <v>0.1830956783706246</v>
      </c>
    </row>
    <row r="167" spans="6:16" x14ac:dyDescent="0.25">
      <c r="F167" s="10">
        <v>-96</v>
      </c>
      <c r="G167" s="11">
        <v>41822</v>
      </c>
      <c r="H167" s="10" t="s">
        <v>0</v>
      </c>
      <c r="I167" s="12">
        <v>0.85</v>
      </c>
      <c r="J167" s="10">
        <v>30207.48</v>
      </c>
      <c r="K167" s="12">
        <f t="shared" si="10"/>
        <v>-1.7615971814445763E-3</v>
      </c>
      <c r="L167" s="12">
        <f t="shared" si="11"/>
        <v>7.9134983922421308E-3</v>
      </c>
      <c r="M167" s="10">
        <f t="shared" si="12"/>
        <v>5.4259997727152173E-3</v>
      </c>
      <c r="N167" s="12">
        <f t="shared" si="13"/>
        <v>-7.1875969541597938E-3</v>
      </c>
      <c r="O167" s="10"/>
      <c r="P167" s="10">
        <f t="shared" si="14"/>
        <v>-0.87957124300356271</v>
      </c>
    </row>
    <row r="168" spans="6:16" x14ac:dyDescent="0.25">
      <c r="F168" s="10">
        <v>-95</v>
      </c>
      <c r="G168" s="11">
        <v>41823</v>
      </c>
      <c r="H168" s="10" t="s">
        <v>0</v>
      </c>
      <c r="I168" s="12">
        <v>0.85050000000000003</v>
      </c>
      <c r="J168" s="10">
        <v>30260.21</v>
      </c>
      <c r="K168" s="12">
        <f t="shared" si="10"/>
        <v>5.8823529411771293E-4</v>
      </c>
      <c r="L168" s="12">
        <f t="shared" si="11"/>
        <v>1.7455941376109349E-3</v>
      </c>
      <c r="M168" s="10">
        <f t="shared" si="12"/>
        <v>1.4637233453484969E-3</v>
      </c>
      <c r="N168" s="12">
        <f t="shared" si="13"/>
        <v>-8.7548805123078394E-4</v>
      </c>
      <c r="O168" s="10"/>
      <c r="P168" s="10">
        <f t="shared" si="14"/>
        <v>-0.10713651841734971</v>
      </c>
    </row>
    <row r="169" spans="6:16" x14ac:dyDescent="0.25">
      <c r="F169" s="10">
        <v>-94</v>
      </c>
      <c r="G169" s="11">
        <v>41824</v>
      </c>
      <c r="H169" s="10" t="s">
        <v>0</v>
      </c>
      <c r="I169" s="12">
        <v>0.85199999999999998</v>
      </c>
      <c r="J169" s="10">
        <v>30090.05</v>
      </c>
      <c r="K169" s="12">
        <f t="shared" si="10"/>
        <v>1.7636684303350332E-3</v>
      </c>
      <c r="L169" s="12">
        <f t="shared" si="11"/>
        <v>-5.6232260119807448E-3</v>
      </c>
      <c r="M169" s="10">
        <f t="shared" si="12"/>
        <v>-3.2700243217475208E-3</v>
      </c>
      <c r="N169" s="12">
        <f t="shared" si="13"/>
        <v>5.0336927520825536E-3</v>
      </c>
      <c r="O169" s="10"/>
      <c r="P169" s="10">
        <f t="shared" si="14"/>
        <v>0.6159904929400476</v>
      </c>
    </row>
    <row r="170" spans="6:16" x14ac:dyDescent="0.25">
      <c r="F170" s="10">
        <v>-93</v>
      </c>
      <c r="G170" s="11">
        <v>41827</v>
      </c>
      <c r="H170" s="10" t="s">
        <v>0</v>
      </c>
      <c r="I170" s="12">
        <v>0.85</v>
      </c>
      <c r="J170" s="10">
        <v>29892.16</v>
      </c>
      <c r="K170" s="12">
        <f t="shared" si="10"/>
        <v>-2.3474178403755891E-3</v>
      </c>
      <c r="L170" s="12">
        <f t="shared" si="11"/>
        <v>-6.5765925945619709E-3</v>
      </c>
      <c r="M170" s="10">
        <f t="shared" si="12"/>
        <v>-3.8824692918464658E-3</v>
      </c>
      <c r="N170" s="12">
        <f t="shared" si="13"/>
        <v>1.5350514514708767E-3</v>
      </c>
      <c r="O170" s="10"/>
      <c r="P170" s="10">
        <f t="shared" si="14"/>
        <v>0.18784958614899053</v>
      </c>
    </row>
    <row r="171" spans="6:16" x14ac:dyDescent="0.25">
      <c r="F171" s="10">
        <v>-92</v>
      </c>
      <c r="G171" s="11">
        <v>41828</v>
      </c>
      <c r="H171" s="10" t="s">
        <v>0</v>
      </c>
      <c r="I171" s="12">
        <v>0.85199999999999998</v>
      </c>
      <c r="J171" s="10">
        <v>29783.69</v>
      </c>
      <c r="K171" s="12">
        <f t="shared" si="10"/>
        <v>2.3529411764705902E-3</v>
      </c>
      <c r="L171" s="12">
        <f t="shared" si="11"/>
        <v>-3.6287106719621854E-3</v>
      </c>
      <c r="M171" s="10">
        <f t="shared" si="12"/>
        <v>-1.98874290272371E-3</v>
      </c>
      <c r="N171" s="12">
        <f t="shared" si="13"/>
        <v>4.3416840791943006E-3</v>
      </c>
      <c r="O171" s="10"/>
      <c r="P171" s="10">
        <f t="shared" si="14"/>
        <v>0.53130698432604551</v>
      </c>
    </row>
    <row r="172" spans="6:16" x14ac:dyDescent="0.25">
      <c r="F172" s="10">
        <v>-91</v>
      </c>
      <c r="G172" s="11">
        <v>41829</v>
      </c>
      <c r="H172" s="10" t="s">
        <v>0</v>
      </c>
      <c r="I172" s="12">
        <v>0.85</v>
      </c>
      <c r="J172" s="10">
        <v>29757.91</v>
      </c>
      <c r="K172" s="12">
        <f t="shared" si="10"/>
        <v>-2.3474178403755891E-3</v>
      </c>
      <c r="L172" s="12">
        <f t="shared" si="11"/>
        <v>-8.6557441337855841E-4</v>
      </c>
      <c r="M172" s="10">
        <f t="shared" si="12"/>
        <v>-2.1369756949442102E-4</v>
      </c>
      <c r="N172" s="12">
        <f t="shared" si="13"/>
        <v>-2.1337202708811682E-3</v>
      </c>
      <c r="O172" s="10"/>
      <c r="P172" s="10">
        <f t="shared" si="14"/>
        <v>-0.26111077218856582</v>
      </c>
    </row>
    <row r="173" spans="6:16" x14ac:dyDescent="0.25">
      <c r="F173" s="10">
        <v>-90</v>
      </c>
      <c r="G173" s="11">
        <v>41830</v>
      </c>
      <c r="H173" s="10" t="s">
        <v>0</v>
      </c>
      <c r="I173" s="12">
        <v>0.84</v>
      </c>
      <c r="J173" s="10">
        <v>29276.31</v>
      </c>
      <c r="K173" s="12">
        <f t="shared" si="10"/>
        <v>-1.1764705882352951E-2</v>
      </c>
      <c r="L173" s="12">
        <f t="shared" si="11"/>
        <v>-1.6183932272125244E-2</v>
      </c>
      <c r="M173" s="10">
        <f t="shared" si="12"/>
        <v>-1.0054247251196474E-2</v>
      </c>
      <c r="N173" s="12">
        <f t="shared" si="13"/>
        <v>-1.7104586311564775E-3</v>
      </c>
      <c r="O173" s="10"/>
      <c r="P173" s="10">
        <f t="shared" si="14"/>
        <v>-0.20931477292167433</v>
      </c>
    </row>
    <row r="174" spans="6:16" x14ac:dyDescent="0.25">
      <c r="F174" s="10">
        <v>-89</v>
      </c>
      <c r="G174" s="11">
        <v>41831</v>
      </c>
      <c r="H174" s="10" t="s">
        <v>0</v>
      </c>
      <c r="I174" s="12">
        <v>0.84399999999999997</v>
      </c>
      <c r="J174" s="10">
        <v>29717.759999999998</v>
      </c>
      <c r="K174" s="12">
        <f t="shared" si="10"/>
        <v>4.7619047619047667E-3</v>
      </c>
      <c r="L174" s="12">
        <f t="shared" si="11"/>
        <v>1.5078744554897699E-2</v>
      </c>
      <c r="M174" s="10">
        <f t="shared" si="12"/>
        <v>1.0028971024295971E-2</v>
      </c>
      <c r="N174" s="12">
        <f t="shared" si="13"/>
        <v>-5.2670662623912042E-3</v>
      </c>
      <c r="O174" s="10"/>
      <c r="P174" s="10">
        <f t="shared" si="14"/>
        <v>-0.64454922124039926</v>
      </c>
    </row>
    <row r="175" spans="6:16" x14ac:dyDescent="0.25">
      <c r="F175" s="10">
        <v>-88</v>
      </c>
      <c r="G175" s="11">
        <v>41834</v>
      </c>
      <c r="H175" s="10" t="s">
        <v>0</v>
      </c>
      <c r="I175" s="12">
        <v>0.84950000000000003</v>
      </c>
      <c r="J175" s="10">
        <v>29825.73</v>
      </c>
      <c r="K175" s="12">
        <f t="shared" si="10"/>
        <v>6.5165876777251901E-3</v>
      </c>
      <c r="L175" s="12">
        <f t="shared" si="11"/>
        <v>3.6331809665331831E-3</v>
      </c>
      <c r="M175" s="10">
        <f t="shared" si="12"/>
        <v>2.676313633407975E-3</v>
      </c>
      <c r="N175" s="12">
        <f t="shared" si="13"/>
        <v>3.8402740443172151E-3</v>
      </c>
      <c r="O175" s="10"/>
      <c r="P175" s="10">
        <f t="shared" si="14"/>
        <v>0.46994769408703785</v>
      </c>
    </row>
    <row r="176" spans="6:16" x14ac:dyDescent="0.25">
      <c r="F176" s="10">
        <v>-87</v>
      </c>
      <c r="G176" s="11">
        <v>41835</v>
      </c>
      <c r="H176" s="10" t="s">
        <v>0</v>
      </c>
      <c r="I176" s="12">
        <v>0.84799999999999998</v>
      </c>
      <c r="J176" s="10">
        <v>29585.67</v>
      </c>
      <c r="K176" s="12">
        <f t="shared" si="10"/>
        <v>-1.7657445556210204E-3</v>
      </c>
      <c r="L176" s="12">
        <f t="shared" si="11"/>
        <v>-8.0487552190676073E-3</v>
      </c>
      <c r="M176" s="10">
        <f t="shared" si="12"/>
        <v>-4.828190078603036E-3</v>
      </c>
      <c r="N176" s="12">
        <f t="shared" si="13"/>
        <v>3.0624455229820158E-3</v>
      </c>
      <c r="O176" s="10"/>
      <c r="P176" s="10">
        <f t="shared" si="14"/>
        <v>0.3747621120743358</v>
      </c>
    </row>
    <row r="177" spans="6:16" x14ac:dyDescent="0.25">
      <c r="F177" s="10">
        <v>-86</v>
      </c>
      <c r="G177" s="11">
        <v>41836</v>
      </c>
      <c r="H177" s="10" t="s">
        <v>0</v>
      </c>
      <c r="I177" s="12">
        <v>0.84850000000000003</v>
      </c>
      <c r="J177" s="10">
        <v>29623.57</v>
      </c>
      <c r="K177" s="12">
        <f t="shared" si="10"/>
        <v>5.8962264150949997E-4</v>
      </c>
      <c r="L177" s="12">
        <f t="shared" si="11"/>
        <v>1.281025577585414E-3</v>
      </c>
      <c r="M177" s="10">
        <f t="shared" si="12"/>
        <v>1.1652833926039826E-3</v>
      </c>
      <c r="N177" s="12">
        <f t="shared" si="13"/>
        <v>-5.7566075109448259E-4</v>
      </c>
      <c r="O177" s="10"/>
      <c r="P177" s="10">
        <f t="shared" si="14"/>
        <v>-7.0445608680867869E-2</v>
      </c>
    </row>
    <row r="178" spans="6:16" x14ac:dyDescent="0.25">
      <c r="F178" s="10">
        <v>-85</v>
      </c>
      <c r="G178" s="11">
        <v>41837</v>
      </c>
      <c r="H178" s="10" t="s">
        <v>0</v>
      </c>
      <c r="I178" s="12">
        <v>0.84950000000000003</v>
      </c>
      <c r="J178" s="10">
        <v>29702.6</v>
      </c>
      <c r="K178" s="12">
        <f t="shared" si="10"/>
        <v>1.1785503830288755E-3</v>
      </c>
      <c r="L178" s="12">
        <f t="shared" si="11"/>
        <v>2.6678081001040334E-3</v>
      </c>
      <c r="M178" s="10">
        <f t="shared" si="12"/>
        <v>2.0561557978839252E-3</v>
      </c>
      <c r="N178" s="12">
        <f t="shared" si="13"/>
        <v>-8.7760541485504967E-4</v>
      </c>
      <c r="O178" s="10"/>
      <c r="P178" s="10">
        <f t="shared" si="14"/>
        <v>-0.10739562756979155</v>
      </c>
    </row>
    <row r="179" spans="6:16" x14ac:dyDescent="0.25">
      <c r="F179" s="10">
        <v>-84</v>
      </c>
      <c r="G179" s="11">
        <v>41838</v>
      </c>
      <c r="H179" s="10" t="s">
        <v>0</v>
      </c>
      <c r="I179" s="12">
        <v>0.84650000000000003</v>
      </c>
      <c r="J179" s="10">
        <v>29464.53</v>
      </c>
      <c r="K179" s="12">
        <f t="shared" si="10"/>
        <v>-3.5314891112419098E-3</v>
      </c>
      <c r="L179" s="12">
        <f t="shared" si="11"/>
        <v>-8.0151232552032395E-3</v>
      </c>
      <c r="M179" s="10">
        <f t="shared" si="12"/>
        <v>-4.806584824674884E-3</v>
      </c>
      <c r="N179" s="12">
        <f t="shared" si="13"/>
        <v>1.2750957134329741E-3</v>
      </c>
      <c r="O179" s="10"/>
      <c r="P179" s="10">
        <f t="shared" si="14"/>
        <v>0.15603789816896593</v>
      </c>
    </row>
    <row r="180" spans="6:16" x14ac:dyDescent="0.25">
      <c r="F180" s="10">
        <v>-83</v>
      </c>
      <c r="G180" s="11">
        <v>41841</v>
      </c>
      <c r="H180" s="10" t="s">
        <v>0</v>
      </c>
      <c r="I180" s="12">
        <v>0.84250000000000003</v>
      </c>
      <c r="J180" s="10">
        <v>29816.04</v>
      </c>
      <c r="K180" s="12">
        <f t="shared" si="10"/>
        <v>-4.7253396337861827E-3</v>
      </c>
      <c r="L180" s="12">
        <f t="shared" si="11"/>
        <v>1.1929937453609546E-2</v>
      </c>
      <c r="M180" s="10">
        <f t="shared" si="12"/>
        <v>8.006169820403905E-3</v>
      </c>
      <c r="N180" s="12">
        <f t="shared" si="13"/>
        <v>-1.2731509454190087E-2</v>
      </c>
      <c r="O180" s="10"/>
      <c r="P180" s="10">
        <f t="shared" si="14"/>
        <v>-1.5579991014177039</v>
      </c>
    </row>
    <row r="181" spans="6:16" x14ac:dyDescent="0.25">
      <c r="F181" s="10">
        <v>-82</v>
      </c>
      <c r="G181" s="11">
        <v>41842</v>
      </c>
      <c r="H181" s="10" t="s">
        <v>0</v>
      </c>
      <c r="I181" s="12">
        <v>0.83950000000000002</v>
      </c>
      <c r="J181" s="10">
        <v>30067.79</v>
      </c>
      <c r="K181" s="12">
        <f t="shared" si="10"/>
        <v>-3.5608308605341275E-3</v>
      </c>
      <c r="L181" s="12">
        <f t="shared" si="11"/>
        <v>8.4434418521037672E-3</v>
      </c>
      <c r="M181" s="10">
        <f t="shared" si="12"/>
        <v>5.7664367172852136E-3</v>
      </c>
      <c r="N181" s="12">
        <f t="shared" si="13"/>
        <v>-9.3272675778193412E-3</v>
      </c>
      <c r="O181" s="10"/>
      <c r="P181" s="10">
        <f t="shared" si="14"/>
        <v>-1.1414101805613011</v>
      </c>
    </row>
    <row r="182" spans="6:16" x14ac:dyDescent="0.25">
      <c r="F182" s="10">
        <v>-81</v>
      </c>
      <c r="G182" s="11">
        <v>41843</v>
      </c>
      <c r="H182" s="10" t="s">
        <v>0</v>
      </c>
      <c r="I182" s="12">
        <v>0.83799999999999997</v>
      </c>
      <c r="J182" s="10">
        <v>30072.38</v>
      </c>
      <c r="K182" s="12">
        <f t="shared" si="10"/>
        <v>-1.7867778439548026E-3</v>
      </c>
      <c r="L182" s="12">
        <f t="shared" si="11"/>
        <v>1.526550504709573E-4</v>
      </c>
      <c r="M182" s="10">
        <f t="shared" si="12"/>
        <v>4.404154704788997E-4</v>
      </c>
      <c r="N182" s="12">
        <f t="shared" si="13"/>
        <v>-2.2271933144337023E-3</v>
      </c>
      <c r="O182" s="10"/>
      <c r="P182" s="10">
        <f t="shared" si="14"/>
        <v>-0.27254939369575071</v>
      </c>
    </row>
    <row r="183" spans="6:16" x14ac:dyDescent="0.25">
      <c r="F183" s="10">
        <v>-80</v>
      </c>
      <c r="G183" s="11">
        <v>41844</v>
      </c>
      <c r="H183" s="10" t="s">
        <v>0</v>
      </c>
      <c r="I183" s="12">
        <v>0.83799999999999997</v>
      </c>
      <c r="J183" s="10">
        <v>30257.81</v>
      </c>
      <c r="K183" s="12">
        <f t="shared" si="10"/>
        <v>0</v>
      </c>
      <c r="L183" s="12">
        <f t="shared" si="11"/>
        <v>6.1661232000925865E-3</v>
      </c>
      <c r="M183" s="10">
        <f t="shared" si="12"/>
        <v>4.3034817750629466E-3</v>
      </c>
      <c r="N183" s="12">
        <f t="shared" si="13"/>
        <v>-4.3034817750629466E-3</v>
      </c>
      <c r="O183" s="10"/>
      <c r="P183" s="10">
        <f t="shared" si="14"/>
        <v>-0.52663203547391646</v>
      </c>
    </row>
    <row r="184" spans="6:16" x14ac:dyDescent="0.25">
      <c r="F184" s="10">
        <v>-79</v>
      </c>
      <c r="G184" s="11">
        <v>41845</v>
      </c>
      <c r="H184" s="10" t="s">
        <v>0</v>
      </c>
      <c r="I184" s="12">
        <v>0.83</v>
      </c>
      <c r="J184" s="10">
        <v>30216.91</v>
      </c>
      <c r="K184" s="12">
        <f t="shared" si="10"/>
        <v>-9.5465393794749494E-3</v>
      </c>
      <c r="L184" s="12">
        <f t="shared" si="11"/>
        <v>-1.3517171269170325E-3</v>
      </c>
      <c r="M184" s="10">
        <f t="shared" si="12"/>
        <v>-5.2599680999305064E-4</v>
      </c>
      <c r="N184" s="12">
        <f t="shared" si="13"/>
        <v>-9.0205425694818986E-3</v>
      </c>
      <c r="O184" s="10"/>
      <c r="P184" s="10">
        <f t="shared" si="14"/>
        <v>-1.1038751742769677</v>
      </c>
    </row>
    <row r="185" spans="6:16" x14ac:dyDescent="0.25">
      <c r="F185" s="10">
        <v>-78</v>
      </c>
      <c r="G185" s="11">
        <v>41848</v>
      </c>
      <c r="H185" s="10" t="s">
        <v>0</v>
      </c>
      <c r="I185" s="12">
        <v>0.82550000000000001</v>
      </c>
      <c r="J185" s="10">
        <v>30093.360000000001</v>
      </c>
      <c r="K185" s="12">
        <f t="shared" si="10"/>
        <v>-5.4216867469878902E-3</v>
      </c>
      <c r="L185" s="12">
        <f t="shared" si="11"/>
        <v>-4.0887701621376664E-3</v>
      </c>
      <c r="M185" s="10">
        <f t="shared" si="12"/>
        <v>-2.2842862182250721E-3</v>
      </c>
      <c r="N185" s="12">
        <f t="shared" si="13"/>
        <v>-3.1374005287628181E-3</v>
      </c>
      <c r="O185" s="10"/>
      <c r="P185" s="10">
        <f t="shared" si="14"/>
        <v>-0.38393461688010455</v>
      </c>
    </row>
    <row r="186" spans="6:16" x14ac:dyDescent="0.25">
      <c r="F186" s="10">
        <v>-77</v>
      </c>
      <c r="G186" s="11">
        <v>41849</v>
      </c>
      <c r="H186" s="10" t="s">
        <v>0</v>
      </c>
      <c r="I186" s="12">
        <v>0.82599999999999996</v>
      </c>
      <c r="J186" s="10">
        <v>30121.15</v>
      </c>
      <c r="K186" s="12">
        <f t="shared" si="10"/>
        <v>6.0569351907927916E-4</v>
      </c>
      <c r="L186" s="12">
        <f t="shared" si="11"/>
        <v>9.2345952728445325E-4</v>
      </c>
      <c r="M186" s="10">
        <f t="shared" si="12"/>
        <v>9.3558210771935938E-4</v>
      </c>
      <c r="N186" s="12">
        <f t="shared" si="13"/>
        <v>-3.2988858864008022E-4</v>
      </c>
      <c r="O186" s="10"/>
      <c r="P186" s="10">
        <f t="shared" si="14"/>
        <v>-4.0369614185853463E-2</v>
      </c>
    </row>
    <row r="187" spans="6:16" x14ac:dyDescent="0.25">
      <c r="F187" s="10">
        <v>-76</v>
      </c>
      <c r="G187" s="11">
        <v>41850</v>
      </c>
      <c r="H187" s="10" t="s">
        <v>0</v>
      </c>
      <c r="I187" s="12">
        <v>0.82799999999999996</v>
      </c>
      <c r="J187" s="10">
        <v>30206.43</v>
      </c>
      <c r="K187" s="12">
        <f t="shared" si="10"/>
        <v>2.421307506053271E-3</v>
      </c>
      <c r="L187" s="12">
        <f t="shared" si="11"/>
        <v>2.8312332032475133E-3</v>
      </c>
      <c r="M187" s="10">
        <f t="shared" si="12"/>
        <v>2.1611404745411835E-3</v>
      </c>
      <c r="N187" s="12">
        <f t="shared" si="13"/>
        <v>2.6016703151208759E-4</v>
      </c>
      <c r="O187" s="10"/>
      <c r="P187" s="10">
        <f t="shared" si="14"/>
        <v>3.1837544697493968E-2</v>
      </c>
    </row>
    <row r="188" spans="6:16" x14ac:dyDescent="0.25">
      <c r="F188" s="10">
        <v>-75</v>
      </c>
      <c r="G188" s="11">
        <v>41851</v>
      </c>
      <c r="H188" s="10" t="s">
        <v>0</v>
      </c>
      <c r="I188" s="12">
        <v>0.83599999999999997</v>
      </c>
      <c r="J188" s="10">
        <v>30290.52</v>
      </c>
      <c r="K188" s="12">
        <f t="shared" si="10"/>
        <v>9.6618357487922787E-3</v>
      </c>
      <c r="L188" s="12">
        <f t="shared" si="11"/>
        <v>2.7838443669112884E-3</v>
      </c>
      <c r="M188" s="10">
        <f t="shared" si="12"/>
        <v>2.1306977728740204E-3</v>
      </c>
      <c r="N188" s="12">
        <f t="shared" si="13"/>
        <v>7.5311379759182579E-3</v>
      </c>
      <c r="O188" s="10"/>
      <c r="P188" s="10">
        <f t="shared" si="14"/>
        <v>0.9216115529232678</v>
      </c>
    </row>
    <row r="189" spans="6:16" x14ac:dyDescent="0.25">
      <c r="F189" s="10">
        <v>-74</v>
      </c>
      <c r="G189" s="11">
        <v>41852</v>
      </c>
      <c r="H189" s="10" t="s">
        <v>0</v>
      </c>
      <c r="I189" s="12">
        <v>0.84950000000000003</v>
      </c>
      <c r="J189" s="10">
        <v>30376.34</v>
      </c>
      <c r="K189" s="12">
        <f t="shared" si="10"/>
        <v>1.6148325358851755E-2</v>
      </c>
      <c r="L189" s="12">
        <f t="shared" si="11"/>
        <v>2.8332296705371749E-3</v>
      </c>
      <c r="M189" s="10">
        <f t="shared" si="12"/>
        <v>2.1624230098973209E-3</v>
      </c>
      <c r="N189" s="12">
        <f t="shared" si="13"/>
        <v>1.3985902348954435E-2</v>
      </c>
      <c r="O189" s="10"/>
      <c r="P189" s="10">
        <f t="shared" si="14"/>
        <v>1.7115035236466338</v>
      </c>
    </row>
    <row r="190" spans="6:16" x14ac:dyDescent="0.25">
      <c r="F190" s="10">
        <v>-73</v>
      </c>
      <c r="G190" s="11">
        <v>41855</v>
      </c>
      <c r="H190" s="10" t="s">
        <v>0</v>
      </c>
      <c r="I190" s="12">
        <v>0.85</v>
      </c>
      <c r="J190" s="10">
        <v>30424.02</v>
      </c>
      <c r="K190" s="12">
        <f t="shared" si="10"/>
        <v>5.8858151854025297E-4</v>
      </c>
      <c r="L190" s="12">
        <f t="shared" si="11"/>
        <v>1.5696426890138935E-3</v>
      </c>
      <c r="M190" s="10">
        <f t="shared" si="12"/>
        <v>1.3506917144483232E-3</v>
      </c>
      <c r="N190" s="12">
        <f t="shared" si="13"/>
        <v>-7.6211019590807024E-4</v>
      </c>
      <c r="O190" s="10"/>
      <c r="P190" s="10">
        <f t="shared" si="14"/>
        <v>-9.3262075850343698E-2</v>
      </c>
    </row>
    <row r="191" spans="6:16" x14ac:dyDescent="0.25">
      <c r="F191" s="10">
        <v>-72</v>
      </c>
      <c r="G191" s="11">
        <v>41856</v>
      </c>
      <c r="H191" s="10" t="s">
        <v>0</v>
      </c>
      <c r="I191" s="12">
        <v>0.85050000000000003</v>
      </c>
      <c r="J191" s="10">
        <v>30426.04</v>
      </c>
      <c r="K191" s="12">
        <f t="shared" si="10"/>
        <v>5.8823529411771293E-4</v>
      </c>
      <c r="L191" s="12">
        <f t="shared" si="11"/>
        <v>6.6394907707805758E-5</v>
      </c>
      <c r="M191" s="10">
        <f t="shared" si="12"/>
        <v>3.8500174870539916E-4</v>
      </c>
      <c r="N191" s="12">
        <f t="shared" si="13"/>
        <v>2.0323354541231377E-4</v>
      </c>
      <c r="O191" s="10"/>
      <c r="P191" s="10">
        <f t="shared" si="14"/>
        <v>2.4870395947128632E-2</v>
      </c>
    </row>
    <row r="192" spans="6:16" x14ac:dyDescent="0.25">
      <c r="F192" s="10">
        <v>-71</v>
      </c>
      <c r="G192" s="11">
        <v>41857</v>
      </c>
      <c r="H192" s="10" t="s">
        <v>0</v>
      </c>
      <c r="I192" s="12">
        <v>0.85050000000000003</v>
      </c>
      <c r="J192" s="10">
        <v>30246.86</v>
      </c>
      <c r="K192" s="12">
        <f t="shared" si="10"/>
        <v>0</v>
      </c>
      <c r="L192" s="12">
        <f t="shared" si="11"/>
        <v>-5.8890345243745252E-3</v>
      </c>
      <c r="M192" s="10">
        <f t="shared" si="12"/>
        <v>-3.4407803450856728E-3</v>
      </c>
      <c r="N192" s="12">
        <f t="shared" si="13"/>
        <v>3.4407803450856728E-3</v>
      </c>
      <c r="O192" s="10"/>
      <c r="P192" s="10">
        <f t="shared" si="14"/>
        <v>0.42106026038058642</v>
      </c>
    </row>
    <row r="193" spans="6:16" x14ac:dyDescent="0.25">
      <c r="F193" s="10">
        <v>-70</v>
      </c>
      <c r="G193" s="11">
        <v>41858</v>
      </c>
      <c r="H193" s="10" t="s">
        <v>0</v>
      </c>
      <c r="I193" s="12">
        <v>0.85450000000000004</v>
      </c>
      <c r="J193" s="10">
        <v>30017.78</v>
      </c>
      <c r="K193" s="12">
        <f t="shared" si="10"/>
        <v>4.7031158142269297E-3</v>
      </c>
      <c r="L193" s="12">
        <f t="shared" si="11"/>
        <v>-7.5736787223533858E-3</v>
      </c>
      <c r="M193" s="10">
        <f t="shared" si="12"/>
        <v>-4.5229998022278265E-3</v>
      </c>
      <c r="N193" s="12">
        <f t="shared" si="13"/>
        <v>9.2261156164547553E-3</v>
      </c>
      <c r="O193" s="10"/>
      <c r="P193" s="10">
        <f t="shared" si="14"/>
        <v>1.1290318631685587</v>
      </c>
    </row>
    <row r="194" spans="6:16" x14ac:dyDescent="0.25">
      <c r="F194" s="10">
        <v>-69</v>
      </c>
      <c r="G194" s="11">
        <v>41859</v>
      </c>
      <c r="H194" s="10" t="s">
        <v>0</v>
      </c>
      <c r="I194" s="12">
        <v>0.85199999999999998</v>
      </c>
      <c r="J194" s="10">
        <v>30287.32</v>
      </c>
      <c r="K194" s="12">
        <f t="shared" si="10"/>
        <v>-2.9256875365711618E-3</v>
      </c>
      <c r="L194" s="12">
        <f t="shared" si="11"/>
        <v>8.9793449082510718E-3</v>
      </c>
      <c r="M194" s="10">
        <f t="shared" si="12"/>
        <v>6.1107021207456981E-3</v>
      </c>
      <c r="N194" s="12">
        <f t="shared" si="13"/>
        <v>-9.0363896573168595E-3</v>
      </c>
      <c r="O194" s="10"/>
      <c r="P194" s="10">
        <f t="shared" si="14"/>
        <v>-1.1058144375431025</v>
      </c>
    </row>
    <row r="195" spans="6:16" x14ac:dyDescent="0.25">
      <c r="F195" s="10">
        <v>-68</v>
      </c>
      <c r="G195" s="11">
        <v>41862</v>
      </c>
      <c r="H195" s="10" t="s">
        <v>0</v>
      </c>
      <c r="I195" s="12">
        <v>0.85150000000000003</v>
      </c>
      <c r="J195" s="10">
        <v>30350.1</v>
      </c>
      <c r="K195" s="12">
        <f t="shared" si="10"/>
        <v>-5.8685446009383211E-4</v>
      </c>
      <c r="L195" s="12">
        <f t="shared" si="11"/>
        <v>2.0728146300167476E-3</v>
      </c>
      <c r="M195" s="10">
        <f t="shared" si="12"/>
        <v>1.6739305713503226E-3</v>
      </c>
      <c r="N195" s="12">
        <f t="shared" si="13"/>
        <v>-2.260785031444155E-3</v>
      </c>
      <c r="O195" s="10"/>
      <c r="P195" s="10">
        <f t="shared" si="14"/>
        <v>-0.27666012896289838</v>
      </c>
    </row>
    <row r="196" spans="6:16" x14ac:dyDescent="0.25">
      <c r="F196" s="10">
        <v>-67</v>
      </c>
      <c r="G196" s="11">
        <v>41863</v>
      </c>
      <c r="H196" s="10" t="s">
        <v>0</v>
      </c>
      <c r="I196" s="12">
        <v>0.85450000000000004</v>
      </c>
      <c r="J196" s="10">
        <v>30301.53</v>
      </c>
      <c r="K196" s="12">
        <f t="shared" ref="K196:K259" si="15">(I196-I195)/I195</f>
        <v>3.5231943628890225E-3</v>
      </c>
      <c r="L196" s="12">
        <f t="shared" ref="L196:L259" si="16">(J196-J195)/J195</f>
        <v>-1.6003242163946647E-3</v>
      </c>
      <c r="M196" s="10">
        <f t="shared" si="12"/>
        <v>-6.8570259815826777E-4</v>
      </c>
      <c r="N196" s="12">
        <f t="shared" si="13"/>
        <v>4.2088969610472905E-3</v>
      </c>
      <c r="O196" s="10"/>
      <c r="P196" s="10">
        <f t="shared" si="14"/>
        <v>0.51505736274760794</v>
      </c>
    </row>
    <row r="197" spans="6:16" x14ac:dyDescent="0.25">
      <c r="F197" s="10">
        <v>-66</v>
      </c>
      <c r="G197" s="11">
        <v>41864</v>
      </c>
      <c r="H197" s="10" t="s">
        <v>0</v>
      </c>
      <c r="I197" s="12">
        <v>0.86150000000000004</v>
      </c>
      <c r="J197" s="10">
        <v>30573.69</v>
      </c>
      <c r="K197" s="12">
        <f t="shared" si="15"/>
        <v>8.1919251023990711E-3</v>
      </c>
      <c r="L197" s="12">
        <f t="shared" si="16"/>
        <v>8.9817246851891588E-3</v>
      </c>
      <c r="M197" s="10">
        <f t="shared" si="12"/>
        <v>6.1122308951356528E-3</v>
      </c>
      <c r="N197" s="12">
        <f t="shared" si="13"/>
        <v>2.0796942072634182E-3</v>
      </c>
      <c r="O197" s="10"/>
      <c r="P197" s="10">
        <f t="shared" si="14"/>
        <v>0.25449941484146921</v>
      </c>
    </row>
    <row r="198" spans="6:16" x14ac:dyDescent="0.25">
      <c r="F198" s="10">
        <v>-65</v>
      </c>
      <c r="G198" s="11">
        <v>41869</v>
      </c>
      <c r="H198" s="10" t="s">
        <v>0</v>
      </c>
      <c r="I198" s="12">
        <v>0.874</v>
      </c>
      <c r="J198" s="10">
        <v>30529.47</v>
      </c>
      <c r="K198" s="12">
        <f t="shared" si="15"/>
        <v>1.4509576320371392E-2</v>
      </c>
      <c r="L198" s="12">
        <f t="shared" si="16"/>
        <v>-1.4463416094032983E-3</v>
      </c>
      <c r="M198" s="10">
        <f t="shared" si="12"/>
        <v>-5.8678380358582398E-4</v>
      </c>
      <c r="N198" s="12">
        <f t="shared" si="13"/>
        <v>1.5096360123957216E-2</v>
      </c>
      <c r="O198" s="10"/>
      <c r="P198" s="10">
        <f t="shared" si="14"/>
        <v>1.8473941045586435</v>
      </c>
    </row>
    <row r="199" spans="6:16" x14ac:dyDescent="0.25">
      <c r="F199" s="10">
        <v>-64</v>
      </c>
      <c r="G199" s="11">
        <v>41870</v>
      </c>
      <c r="H199" s="10" t="s">
        <v>0</v>
      </c>
      <c r="I199" s="12">
        <v>0.875</v>
      </c>
      <c r="J199" s="10">
        <v>30421.39</v>
      </c>
      <c r="K199" s="12">
        <f t="shared" si="15"/>
        <v>1.1441647597254015E-3</v>
      </c>
      <c r="L199" s="12">
        <f t="shared" si="16"/>
        <v>-3.5401859252716062E-3</v>
      </c>
      <c r="M199" s="10">
        <f t="shared" si="12"/>
        <v>-1.9318743939774332E-3</v>
      </c>
      <c r="N199" s="12">
        <f t="shared" si="13"/>
        <v>3.0760391537028348E-3</v>
      </c>
      <c r="O199" s="10"/>
      <c r="P199" s="10">
        <f t="shared" si="14"/>
        <v>0.37642561195423968</v>
      </c>
    </row>
    <row r="200" spans="6:16" x14ac:dyDescent="0.25">
      <c r="F200" s="10">
        <v>-63</v>
      </c>
      <c r="G200" s="11">
        <v>41871</v>
      </c>
      <c r="H200" s="10" t="s">
        <v>0</v>
      </c>
      <c r="I200" s="12">
        <v>0.875</v>
      </c>
      <c r="J200" s="10">
        <v>30123.71</v>
      </c>
      <c r="K200" s="12">
        <f t="shared" si="15"/>
        <v>0</v>
      </c>
      <c r="L200" s="12">
        <f t="shared" si="16"/>
        <v>-9.785220201969742E-3</v>
      </c>
      <c r="M200" s="10">
        <f t="shared" si="12"/>
        <v>-5.9436993317719287E-3</v>
      </c>
      <c r="N200" s="12">
        <f t="shared" si="13"/>
        <v>5.9436993317719287E-3</v>
      </c>
      <c r="O200" s="10"/>
      <c r="P200" s="10">
        <f t="shared" si="14"/>
        <v>0.72735116376558229</v>
      </c>
    </row>
    <row r="201" spans="6:16" x14ac:dyDescent="0.25">
      <c r="F201" s="10">
        <v>-62</v>
      </c>
      <c r="G201" s="11">
        <v>41872</v>
      </c>
      <c r="H201" s="10" t="s">
        <v>0</v>
      </c>
      <c r="I201" s="12">
        <v>0.87</v>
      </c>
      <c r="J201" s="10">
        <v>30290.83</v>
      </c>
      <c r="K201" s="12">
        <f t="shared" si="15"/>
        <v>-5.7142857142857195E-3</v>
      </c>
      <c r="L201" s="12">
        <f t="shared" si="16"/>
        <v>5.5477894323110472E-3</v>
      </c>
      <c r="M201" s="10">
        <f t="shared" si="12"/>
        <v>3.9062626855341101E-3</v>
      </c>
      <c r="N201" s="12">
        <f t="shared" si="13"/>
        <v>-9.6205483998198296E-3</v>
      </c>
      <c r="O201" s="10"/>
      <c r="P201" s="10">
        <f t="shared" si="14"/>
        <v>-1.1772999749948609</v>
      </c>
    </row>
    <row r="202" spans="6:16" x14ac:dyDescent="0.25">
      <c r="F202" s="10">
        <v>-61</v>
      </c>
      <c r="G202" s="11">
        <v>41873</v>
      </c>
      <c r="H202" s="10" t="s">
        <v>0</v>
      </c>
      <c r="I202" s="12">
        <v>0.87</v>
      </c>
      <c r="J202" s="10">
        <v>30221.03</v>
      </c>
      <c r="K202" s="12">
        <f t="shared" si="15"/>
        <v>0</v>
      </c>
      <c r="L202" s="12">
        <f t="shared" si="16"/>
        <v>-2.3043277453936688E-3</v>
      </c>
      <c r="M202" s="10">
        <f t="shared" si="12"/>
        <v>-1.1379561469453234E-3</v>
      </c>
      <c r="N202" s="12">
        <f t="shared" si="13"/>
        <v>1.1379561469453234E-3</v>
      </c>
      <c r="O202" s="10"/>
      <c r="P202" s="10">
        <f t="shared" si="14"/>
        <v>0.13925565234608323</v>
      </c>
    </row>
    <row r="203" spans="6:16" x14ac:dyDescent="0.25">
      <c r="F203" s="10">
        <v>-60</v>
      </c>
      <c r="G203" s="11">
        <v>41876</v>
      </c>
      <c r="H203" s="10" t="s">
        <v>0</v>
      </c>
      <c r="I203" s="12">
        <v>0.86750000000000005</v>
      </c>
      <c r="J203" s="10">
        <v>30176.720000000001</v>
      </c>
      <c r="K203" s="12">
        <f t="shared" si="15"/>
        <v>-2.8735632183907434E-3</v>
      </c>
      <c r="L203" s="12">
        <f t="shared" si="16"/>
        <v>-1.4661975452192619E-3</v>
      </c>
      <c r="M203" s="10">
        <f t="shared" si="12"/>
        <v>-5.9953930418683052E-4</v>
      </c>
      <c r="N203" s="12">
        <f t="shared" si="13"/>
        <v>-2.2740239142039131E-3</v>
      </c>
      <c r="O203" s="10"/>
      <c r="P203" s="10">
        <f t="shared" si="14"/>
        <v>-0.27828021710073414</v>
      </c>
    </row>
    <row r="204" spans="6:16" x14ac:dyDescent="0.25">
      <c r="F204" s="10">
        <v>-59</v>
      </c>
      <c r="G204" s="11">
        <v>41877</v>
      </c>
      <c r="H204" s="10" t="s">
        <v>0</v>
      </c>
      <c r="I204" s="12">
        <v>0.86950000000000005</v>
      </c>
      <c r="J204" s="10">
        <v>30314.45</v>
      </c>
      <c r="K204" s="12">
        <f t="shared" si="15"/>
        <v>2.3054755043227684E-3</v>
      </c>
      <c r="L204" s="12">
        <f t="shared" si="16"/>
        <v>4.5641143238893938E-3</v>
      </c>
      <c r="M204" s="10">
        <f t="shared" si="12"/>
        <v>3.274347446032784E-3</v>
      </c>
      <c r="N204" s="12">
        <f t="shared" si="13"/>
        <v>-9.6887194171001558E-4</v>
      </c>
      <c r="O204" s="10"/>
      <c r="P204" s="10">
        <f t="shared" si="14"/>
        <v>-0.1185642299528149</v>
      </c>
    </row>
    <row r="205" spans="6:16" x14ac:dyDescent="0.25">
      <c r="F205" s="10">
        <v>-58</v>
      </c>
      <c r="G205" s="11">
        <v>41878</v>
      </c>
      <c r="H205" s="10" t="s">
        <v>0</v>
      </c>
      <c r="I205" s="12">
        <v>0.873</v>
      </c>
      <c r="J205" s="10">
        <v>30425.040000000001</v>
      </c>
      <c r="K205" s="12">
        <f t="shared" si="15"/>
        <v>4.0253018976422628E-3</v>
      </c>
      <c r="L205" s="12">
        <f t="shared" si="16"/>
        <v>3.6480952153181119E-3</v>
      </c>
      <c r="M205" s="10">
        <f t="shared" si="12"/>
        <v>2.6858945824553009E-3</v>
      </c>
      <c r="N205" s="12">
        <f t="shared" si="13"/>
        <v>1.339407315186962E-3</v>
      </c>
      <c r="O205" s="10"/>
      <c r="P205" s="10">
        <f t="shared" si="14"/>
        <v>0.16390793259842396</v>
      </c>
    </row>
    <row r="206" spans="6:16" x14ac:dyDescent="0.25">
      <c r="F206" s="10">
        <v>-57</v>
      </c>
      <c r="G206" s="11">
        <v>41879</v>
      </c>
      <c r="H206" s="10" t="s">
        <v>0</v>
      </c>
      <c r="I206" s="12">
        <v>0.87</v>
      </c>
      <c r="J206" s="10">
        <v>30472.67</v>
      </c>
      <c r="K206" s="12">
        <f t="shared" si="15"/>
        <v>-3.4364261168384909E-3</v>
      </c>
      <c r="L206" s="12">
        <f t="shared" si="16"/>
        <v>1.5654868489900877E-3</v>
      </c>
      <c r="M206" s="10">
        <f t="shared" ref="M206:M269" si="17">$G$4+$G$5*L206</f>
        <v>1.3480219928893563E-3</v>
      </c>
      <c r="N206" s="12">
        <f t="shared" ref="N206:N269" si="18">K206-M206</f>
        <v>-4.7844481097278468E-3</v>
      </c>
      <c r="O206" s="10"/>
      <c r="P206" s="10">
        <f t="shared" ref="P206:P269" si="19">N206/$G$7</f>
        <v>-0.58548955899980626</v>
      </c>
    </row>
    <row r="207" spans="6:16" x14ac:dyDescent="0.25">
      <c r="F207" s="10">
        <v>-56</v>
      </c>
      <c r="G207" s="11">
        <v>41880</v>
      </c>
      <c r="H207" s="10" t="s">
        <v>0</v>
      </c>
      <c r="I207" s="12">
        <v>0.877</v>
      </c>
      <c r="J207" s="10">
        <v>30461.22</v>
      </c>
      <c r="K207" s="12">
        <f t="shared" si="15"/>
        <v>8.0459770114942597E-3</v>
      </c>
      <c r="L207" s="12">
        <f t="shared" si="16"/>
        <v>-3.7574652959511227E-4</v>
      </c>
      <c r="M207" s="10">
        <f t="shared" si="17"/>
        <v>1.0096903317289362E-4</v>
      </c>
      <c r="N207" s="12">
        <f t="shared" si="18"/>
        <v>7.9450079783213653E-3</v>
      </c>
      <c r="O207" s="10"/>
      <c r="P207" s="10">
        <f t="shared" si="19"/>
        <v>0.97225826486012856</v>
      </c>
    </row>
    <row r="208" spans="6:16" x14ac:dyDescent="0.25">
      <c r="F208" s="10">
        <v>-55</v>
      </c>
      <c r="G208" s="11">
        <v>41883</v>
      </c>
      <c r="H208" s="10" t="s">
        <v>0</v>
      </c>
      <c r="I208" s="12">
        <v>0.877</v>
      </c>
      <c r="J208" s="10">
        <v>30562.34</v>
      </c>
      <c r="K208" s="12">
        <f t="shared" si="15"/>
        <v>0</v>
      </c>
      <c r="L208" s="12">
        <f t="shared" si="16"/>
        <v>3.3196306648256039E-3</v>
      </c>
      <c r="M208" s="10">
        <f t="shared" si="17"/>
        <v>2.4748881705667154E-3</v>
      </c>
      <c r="N208" s="12">
        <f t="shared" si="18"/>
        <v>-2.4748881705667154E-3</v>
      </c>
      <c r="O208" s="10"/>
      <c r="P208" s="10">
        <f t="shared" si="19"/>
        <v>-0.3028606749047526</v>
      </c>
    </row>
    <row r="209" spans="6:16" x14ac:dyDescent="0.25">
      <c r="F209" s="10">
        <v>-54</v>
      </c>
      <c r="G209" s="11">
        <v>41884</v>
      </c>
      <c r="H209" s="10" t="s">
        <v>0</v>
      </c>
      <c r="I209" s="12">
        <v>0.88</v>
      </c>
      <c r="J209" s="10">
        <v>30638.95</v>
      </c>
      <c r="K209" s="12">
        <f t="shared" si="15"/>
        <v>3.4207525655644273E-3</v>
      </c>
      <c r="L209" s="12">
        <f t="shared" si="16"/>
        <v>2.5066797895711055E-3</v>
      </c>
      <c r="M209" s="10">
        <f t="shared" si="17"/>
        <v>1.9526465862863757E-3</v>
      </c>
      <c r="N209" s="12">
        <f t="shared" si="18"/>
        <v>1.4681059792780516E-3</v>
      </c>
      <c r="O209" s="10"/>
      <c r="P209" s="10">
        <f t="shared" si="19"/>
        <v>0.17965723583140281</v>
      </c>
    </row>
    <row r="210" spans="6:16" x14ac:dyDescent="0.25">
      <c r="F210" s="10">
        <v>-53</v>
      </c>
      <c r="G210" s="11">
        <v>41885</v>
      </c>
      <c r="H210" s="10" t="s">
        <v>0</v>
      </c>
      <c r="I210" s="12">
        <v>0.88449999999999995</v>
      </c>
      <c r="J210" s="10">
        <v>30723.14</v>
      </c>
      <c r="K210" s="12">
        <f t="shared" si="15"/>
        <v>5.1136363636363055E-3</v>
      </c>
      <c r="L210" s="12">
        <f t="shared" si="16"/>
        <v>2.7478095691921131E-3</v>
      </c>
      <c r="M210" s="10">
        <f t="shared" si="17"/>
        <v>2.1075489327375334E-3</v>
      </c>
      <c r="N210" s="12">
        <f t="shared" si="18"/>
        <v>3.0060874308987721E-3</v>
      </c>
      <c r="O210" s="10"/>
      <c r="P210" s="10">
        <f t="shared" si="19"/>
        <v>0.3678653762914148</v>
      </c>
    </row>
    <row r="211" spans="6:16" x14ac:dyDescent="0.25">
      <c r="F211" s="10">
        <v>-52</v>
      </c>
      <c r="G211" s="11">
        <v>41886</v>
      </c>
      <c r="H211" s="10" t="s">
        <v>0</v>
      </c>
      <c r="I211" s="12">
        <v>0.88200000000000001</v>
      </c>
      <c r="J211" s="10">
        <v>30829.919999999998</v>
      </c>
      <c r="K211" s="12">
        <f t="shared" si="15"/>
        <v>-2.8264556246466329E-3</v>
      </c>
      <c r="L211" s="12">
        <f t="shared" si="16"/>
        <v>3.4755562094238687E-3</v>
      </c>
      <c r="M211" s="10">
        <f t="shared" si="17"/>
        <v>2.5750551128992149E-3</v>
      </c>
      <c r="N211" s="12">
        <f t="shared" si="18"/>
        <v>-5.4015107375458473E-3</v>
      </c>
      <c r="O211" s="10"/>
      <c r="P211" s="10">
        <f t="shared" si="19"/>
        <v>-0.66100165936136157</v>
      </c>
    </row>
    <row r="212" spans="6:16" x14ac:dyDescent="0.25">
      <c r="F212" s="10">
        <v>-51</v>
      </c>
      <c r="G212" s="11">
        <v>41887</v>
      </c>
      <c r="H212" s="10" t="s">
        <v>0</v>
      </c>
      <c r="I212" s="12">
        <v>0.88149999999999995</v>
      </c>
      <c r="J212" s="10">
        <v>30774.26</v>
      </c>
      <c r="K212" s="12">
        <f t="shared" si="15"/>
        <v>-5.6689342403634462E-4</v>
      </c>
      <c r="L212" s="12">
        <f t="shared" si="16"/>
        <v>-1.8053890506365198E-3</v>
      </c>
      <c r="M212" s="10">
        <f t="shared" si="17"/>
        <v>-8.174367375441507E-4</v>
      </c>
      <c r="N212" s="12">
        <f t="shared" si="18"/>
        <v>2.5054331350780608E-4</v>
      </c>
      <c r="O212" s="10"/>
      <c r="P212" s="10">
        <f t="shared" si="19"/>
        <v>3.065985684697493E-2</v>
      </c>
    </row>
    <row r="213" spans="6:16" x14ac:dyDescent="0.25">
      <c r="F213" s="10">
        <v>-50</v>
      </c>
      <c r="G213" s="11">
        <v>41890</v>
      </c>
      <c r="H213" s="10" t="s">
        <v>0</v>
      </c>
      <c r="I213" s="12">
        <v>0.87949999999999995</v>
      </c>
      <c r="J213" s="10">
        <v>30694.58</v>
      </c>
      <c r="K213" s="12">
        <f t="shared" si="15"/>
        <v>-2.2688598979013069E-3</v>
      </c>
      <c r="L213" s="12">
        <f t="shared" si="16"/>
        <v>-2.5891767990520861E-3</v>
      </c>
      <c r="M213" s="10">
        <f t="shared" si="17"/>
        <v>-1.3209438594768551E-3</v>
      </c>
      <c r="N213" s="12">
        <f t="shared" si="18"/>
        <v>-9.4791603842445181E-4</v>
      </c>
      <c r="O213" s="10"/>
      <c r="P213" s="10">
        <f t="shared" si="19"/>
        <v>-0.11599978316779057</v>
      </c>
    </row>
    <row r="214" spans="6:16" x14ac:dyDescent="0.25">
      <c r="F214" s="10">
        <v>-49</v>
      </c>
      <c r="G214" s="11">
        <v>41891</v>
      </c>
      <c r="H214" s="10" t="s">
        <v>0</v>
      </c>
      <c r="I214" s="12">
        <v>0.87450000000000006</v>
      </c>
      <c r="J214" s="10">
        <v>30651.59</v>
      </c>
      <c r="K214" s="12">
        <f t="shared" si="15"/>
        <v>-5.6850483229106243E-3</v>
      </c>
      <c r="L214" s="12">
        <f t="shared" si="16"/>
        <v>-1.4005730001844495E-3</v>
      </c>
      <c r="M214" s="10">
        <f t="shared" si="17"/>
        <v>-5.5738193968934112E-4</v>
      </c>
      <c r="N214" s="12">
        <f t="shared" si="18"/>
        <v>-5.1276663832212832E-3</v>
      </c>
      <c r="O214" s="10"/>
      <c r="P214" s="10">
        <f t="shared" si="19"/>
        <v>-0.62749037309156519</v>
      </c>
    </row>
    <row r="215" spans="6:16" x14ac:dyDescent="0.25">
      <c r="F215" s="10">
        <v>-48</v>
      </c>
      <c r="G215" s="11">
        <v>41892</v>
      </c>
      <c r="H215" s="10" t="s">
        <v>0</v>
      </c>
      <c r="I215" s="12">
        <v>0.878</v>
      </c>
      <c r="J215" s="10">
        <v>30569.119999999999</v>
      </c>
      <c r="K215" s="12">
        <f t="shared" si="15"/>
        <v>4.0022870211548853E-3</v>
      </c>
      <c r="L215" s="12">
        <f t="shared" si="16"/>
        <v>-2.6905618925478635E-3</v>
      </c>
      <c r="M215" s="10">
        <f t="shared" si="17"/>
        <v>-1.3860738857322172E-3</v>
      </c>
      <c r="N215" s="12">
        <f t="shared" si="18"/>
        <v>5.3883609068871028E-3</v>
      </c>
      <c r="O215" s="10"/>
      <c r="P215" s="10">
        <f t="shared" si="19"/>
        <v>0.65939246883891522</v>
      </c>
    </row>
    <row r="216" spans="6:16" x14ac:dyDescent="0.25">
      <c r="F216" s="10">
        <v>-47</v>
      </c>
      <c r="G216" s="11">
        <v>41893</v>
      </c>
      <c r="H216" s="10" t="s">
        <v>0</v>
      </c>
      <c r="I216" s="12">
        <v>0.876</v>
      </c>
      <c r="J216" s="10">
        <v>30630.91</v>
      </c>
      <c r="K216" s="12">
        <f t="shared" si="15"/>
        <v>-2.2779043280182253E-3</v>
      </c>
      <c r="L216" s="12">
        <f t="shared" si="16"/>
        <v>2.0213208623604761E-3</v>
      </c>
      <c r="M216" s="10">
        <f t="shared" si="17"/>
        <v>1.6408508519971008E-3</v>
      </c>
      <c r="N216" s="12">
        <f t="shared" si="18"/>
        <v>-3.9187551800153259E-3</v>
      </c>
      <c r="O216" s="10"/>
      <c r="P216" s="10">
        <f t="shared" si="19"/>
        <v>-0.47955170367724836</v>
      </c>
    </row>
    <row r="217" spans="6:16" x14ac:dyDescent="0.25">
      <c r="F217" s="10">
        <v>-46</v>
      </c>
      <c r="G217" s="11">
        <v>41894</v>
      </c>
      <c r="H217" s="10" t="s">
        <v>0</v>
      </c>
      <c r="I217" s="12">
        <v>0.878</v>
      </c>
      <c r="J217" s="10">
        <v>30452.560000000001</v>
      </c>
      <c r="K217" s="12">
        <f t="shared" si="15"/>
        <v>2.2831050228310523E-3</v>
      </c>
      <c r="L217" s="12">
        <f t="shared" si="16"/>
        <v>-5.8225498360968886E-3</v>
      </c>
      <c r="M217" s="10">
        <f t="shared" si="17"/>
        <v>-3.3980704225142406E-3</v>
      </c>
      <c r="N217" s="12">
        <f t="shared" si="18"/>
        <v>5.6811754453452929E-3</v>
      </c>
      <c r="O217" s="10"/>
      <c r="P217" s="10">
        <f t="shared" si="19"/>
        <v>0.69522520253332853</v>
      </c>
    </row>
    <row r="218" spans="6:16" x14ac:dyDescent="0.25">
      <c r="F218" s="10">
        <v>-45</v>
      </c>
      <c r="G218" s="11">
        <v>41897</v>
      </c>
      <c r="H218" s="10" t="s">
        <v>0</v>
      </c>
      <c r="I218" s="12">
        <v>0.89949999999999997</v>
      </c>
      <c r="J218" s="10">
        <v>30516.94</v>
      </c>
      <c r="K218" s="12">
        <f t="shared" si="15"/>
        <v>2.4487471526195858E-2</v>
      </c>
      <c r="L218" s="12">
        <f t="shared" si="16"/>
        <v>2.114107976472171E-3</v>
      </c>
      <c r="M218" s="10">
        <f t="shared" si="17"/>
        <v>1.7004575157568542E-3</v>
      </c>
      <c r="N218" s="12">
        <f t="shared" si="18"/>
        <v>2.2787014010439005E-2</v>
      </c>
      <c r="O218" s="10"/>
      <c r="P218" s="10">
        <f t="shared" si="19"/>
        <v>2.7885261743706624</v>
      </c>
    </row>
    <row r="219" spans="6:16" x14ac:dyDescent="0.25">
      <c r="F219" s="10">
        <v>-44</v>
      </c>
      <c r="G219" s="11">
        <v>41898</v>
      </c>
      <c r="H219" s="10" t="s">
        <v>0</v>
      </c>
      <c r="I219" s="12">
        <v>0.91500000000000004</v>
      </c>
      <c r="J219" s="10">
        <v>30388.79</v>
      </c>
      <c r="K219" s="12">
        <f t="shared" si="15"/>
        <v>1.7231795441912251E-2</v>
      </c>
      <c r="L219" s="12">
        <f t="shared" si="16"/>
        <v>-4.1993070078454077E-3</v>
      </c>
      <c r="M219" s="10">
        <f t="shared" si="17"/>
        <v>-2.3552953519635537E-3</v>
      </c>
      <c r="N219" s="12">
        <f t="shared" si="18"/>
        <v>1.9587090793875803E-2</v>
      </c>
      <c r="O219" s="10"/>
      <c r="P219" s="10">
        <f t="shared" si="19"/>
        <v>2.3969404386847546</v>
      </c>
    </row>
    <row r="220" spans="6:16" x14ac:dyDescent="0.25">
      <c r="F220" s="10">
        <v>-43</v>
      </c>
      <c r="G220" s="11">
        <v>41899</v>
      </c>
      <c r="H220" s="10" t="s">
        <v>0</v>
      </c>
      <c r="I220" s="12">
        <v>0.9405</v>
      </c>
      <c r="J220" s="10">
        <v>30788.09</v>
      </c>
      <c r="K220" s="12">
        <f t="shared" si="15"/>
        <v>2.7868852459016356E-2</v>
      </c>
      <c r="L220" s="12">
        <f t="shared" si="16"/>
        <v>1.3139713690475971E-2</v>
      </c>
      <c r="M220" s="10">
        <f t="shared" si="17"/>
        <v>8.7833329649395966E-3</v>
      </c>
      <c r="N220" s="12">
        <f t="shared" si="18"/>
        <v>1.9085519494076761E-2</v>
      </c>
      <c r="O220" s="10"/>
      <c r="P220" s="10">
        <f t="shared" si="19"/>
        <v>2.3355614138962495</v>
      </c>
    </row>
    <row r="221" spans="6:16" x14ac:dyDescent="0.25">
      <c r="F221" s="10">
        <v>-42</v>
      </c>
      <c r="G221" s="11">
        <v>41900</v>
      </c>
      <c r="H221" s="10" t="s">
        <v>0</v>
      </c>
      <c r="I221" s="12">
        <v>0.93100000000000005</v>
      </c>
      <c r="J221" s="10">
        <v>30633.77</v>
      </c>
      <c r="K221" s="12">
        <f t="shared" si="15"/>
        <v>-1.0101010101010052E-2</v>
      </c>
      <c r="L221" s="12">
        <f t="shared" si="16"/>
        <v>-5.0123278189715473E-3</v>
      </c>
      <c r="M221" s="10">
        <f t="shared" si="17"/>
        <v>-2.8775818632149016E-3</v>
      </c>
      <c r="N221" s="12">
        <f t="shared" si="18"/>
        <v>-7.2234282377951504E-3</v>
      </c>
      <c r="O221" s="10"/>
      <c r="P221" s="10">
        <f t="shared" si="19"/>
        <v>-0.88395604182945176</v>
      </c>
    </row>
    <row r="222" spans="6:16" x14ac:dyDescent="0.25">
      <c r="F222" s="10">
        <v>-41</v>
      </c>
      <c r="G222" s="11">
        <v>41901</v>
      </c>
      <c r="H222" s="10" t="s">
        <v>0</v>
      </c>
      <c r="I222" s="12">
        <v>0.93500000000000005</v>
      </c>
      <c r="J222" s="10">
        <v>30641.599999999999</v>
      </c>
      <c r="K222" s="12">
        <f t="shared" si="15"/>
        <v>4.2964554242749765E-3</v>
      </c>
      <c r="L222" s="12">
        <f t="shared" si="16"/>
        <v>2.5560027381540398E-4</v>
      </c>
      <c r="M222" s="10">
        <f t="shared" si="17"/>
        <v>5.0654772787596153E-4</v>
      </c>
      <c r="N222" s="12">
        <f t="shared" si="18"/>
        <v>3.7899076963990152E-3</v>
      </c>
      <c r="O222" s="10"/>
      <c r="P222" s="10">
        <f t="shared" si="19"/>
        <v>0.46378418888126499</v>
      </c>
    </row>
    <row r="223" spans="6:16" x14ac:dyDescent="0.25">
      <c r="F223" s="10">
        <v>-40</v>
      </c>
      <c r="G223" s="11">
        <v>41904</v>
      </c>
      <c r="H223" s="10" t="s">
        <v>0</v>
      </c>
      <c r="I223" s="12">
        <v>0.93300000000000005</v>
      </c>
      <c r="J223" s="10">
        <v>30538.48</v>
      </c>
      <c r="K223" s="12">
        <f t="shared" si="15"/>
        <v>-2.139037433155082E-3</v>
      </c>
      <c r="L223" s="12">
        <f t="shared" si="16"/>
        <v>-3.3653595112526431E-3</v>
      </c>
      <c r="M223" s="10">
        <f t="shared" si="17"/>
        <v>-1.819565487977755E-3</v>
      </c>
      <c r="N223" s="12">
        <f t="shared" si="18"/>
        <v>-3.1947194517732702E-4</v>
      </c>
      <c r="O223" s="10"/>
      <c r="P223" s="10">
        <f t="shared" si="19"/>
        <v>-3.9094893288606131E-2</v>
      </c>
    </row>
    <row r="224" spans="6:16" x14ac:dyDescent="0.25">
      <c r="F224" s="10">
        <v>-39</v>
      </c>
      <c r="G224" s="11">
        <v>41905</v>
      </c>
      <c r="H224" s="10" t="s">
        <v>0</v>
      </c>
      <c r="I224" s="12">
        <v>0.93</v>
      </c>
      <c r="J224" s="10">
        <v>30458.37</v>
      </c>
      <c r="K224" s="12">
        <f t="shared" si="15"/>
        <v>-3.2154340836012887E-3</v>
      </c>
      <c r="L224" s="12">
        <f t="shared" si="16"/>
        <v>-2.623247784434608E-3</v>
      </c>
      <c r="M224" s="10">
        <f t="shared" si="17"/>
        <v>-1.3428311418770249E-3</v>
      </c>
      <c r="N224" s="12">
        <f t="shared" si="18"/>
        <v>-1.8726029417242638E-3</v>
      </c>
      <c r="O224" s="10"/>
      <c r="P224" s="10">
        <f t="shared" si="19"/>
        <v>-0.22915693626244488</v>
      </c>
    </row>
    <row r="225" spans="6:16" x14ac:dyDescent="0.25">
      <c r="F225" s="10">
        <v>-38</v>
      </c>
      <c r="G225" s="11">
        <v>41906</v>
      </c>
      <c r="H225" s="10" t="s">
        <v>0</v>
      </c>
      <c r="I225" s="12">
        <v>0.92500000000000004</v>
      </c>
      <c r="J225" s="10">
        <v>30525.29</v>
      </c>
      <c r="K225" s="12">
        <f t="shared" si="15"/>
        <v>-5.3763440860215101E-3</v>
      </c>
      <c r="L225" s="12">
        <f t="shared" si="16"/>
        <v>2.1970972182688009E-3</v>
      </c>
      <c r="M225" s="10">
        <f t="shared" si="17"/>
        <v>1.7537700029357729E-3</v>
      </c>
      <c r="N225" s="12">
        <f t="shared" si="18"/>
        <v>-7.1301140889572833E-3</v>
      </c>
      <c r="O225" s="10"/>
      <c r="P225" s="10">
        <f t="shared" si="19"/>
        <v>-0.87253686482125292</v>
      </c>
    </row>
    <row r="226" spans="6:16" x14ac:dyDescent="0.25">
      <c r="F226" s="10">
        <v>-37</v>
      </c>
      <c r="G226" s="11">
        <v>41907</v>
      </c>
      <c r="H226" s="10" t="s">
        <v>0</v>
      </c>
      <c r="I226" s="12">
        <v>0.9345</v>
      </c>
      <c r="J226" s="10">
        <v>30493.47</v>
      </c>
      <c r="K226" s="12">
        <f t="shared" si="15"/>
        <v>1.0270270270270219E-2</v>
      </c>
      <c r="L226" s="12">
        <f t="shared" si="16"/>
        <v>-1.0424143390611426E-3</v>
      </c>
      <c r="M226" s="10">
        <f t="shared" si="17"/>
        <v>-3.2729996019678501E-4</v>
      </c>
      <c r="N226" s="12">
        <f t="shared" si="18"/>
        <v>1.0597570230467004E-2</v>
      </c>
      <c r="O226" s="10"/>
      <c r="P226" s="10">
        <f t="shared" si="19"/>
        <v>1.2968615352081947</v>
      </c>
    </row>
    <row r="227" spans="6:16" x14ac:dyDescent="0.25">
      <c r="F227" s="10">
        <v>-36</v>
      </c>
      <c r="G227" s="11">
        <v>41908</v>
      </c>
      <c r="H227" s="10" t="s">
        <v>0</v>
      </c>
      <c r="I227" s="12">
        <v>0.9335</v>
      </c>
      <c r="J227" s="10">
        <v>30396.09</v>
      </c>
      <c r="K227" s="12">
        <f t="shared" si="15"/>
        <v>-1.0700909577314082E-3</v>
      </c>
      <c r="L227" s="12">
        <f t="shared" si="16"/>
        <v>-3.1934706020666395E-3</v>
      </c>
      <c r="M227" s="10">
        <f t="shared" si="17"/>
        <v>-1.7091436421000248E-3</v>
      </c>
      <c r="N227" s="12">
        <f t="shared" si="18"/>
        <v>6.3905268436861666E-4</v>
      </c>
      <c r="O227" s="10"/>
      <c r="P227" s="10">
        <f t="shared" si="19"/>
        <v>7.8203100079166074E-2</v>
      </c>
    </row>
    <row r="228" spans="6:16" x14ac:dyDescent="0.25">
      <c r="F228" s="10">
        <v>-35</v>
      </c>
      <c r="G228" s="11">
        <v>41911</v>
      </c>
      <c r="H228" s="10" t="s">
        <v>0</v>
      </c>
      <c r="I228" s="12">
        <v>0.93600000000000005</v>
      </c>
      <c r="J228" s="10">
        <v>30355.55</v>
      </c>
      <c r="K228" s="12">
        <f t="shared" si="15"/>
        <v>2.6780931976433399E-3</v>
      </c>
      <c r="L228" s="12">
        <f t="shared" si="16"/>
        <v>-1.3337241730762368E-3</v>
      </c>
      <c r="M228" s="10">
        <f t="shared" si="17"/>
        <v>-5.1443809346327443E-4</v>
      </c>
      <c r="N228" s="12">
        <f t="shared" si="18"/>
        <v>3.1925312911066143E-3</v>
      </c>
      <c r="O228" s="10"/>
      <c r="P228" s="10">
        <f t="shared" si="19"/>
        <v>0.3906811600532582</v>
      </c>
    </row>
    <row r="229" spans="6:16" x14ac:dyDescent="0.25">
      <c r="F229" s="10">
        <v>-34</v>
      </c>
      <c r="G229" s="11">
        <v>41912</v>
      </c>
      <c r="H229" s="10" t="s">
        <v>0</v>
      </c>
      <c r="I229" s="12">
        <v>0.94899999999999995</v>
      </c>
      <c r="J229" s="10">
        <v>30885.99</v>
      </c>
      <c r="K229" s="12">
        <f t="shared" si="15"/>
        <v>1.3888888888888782E-2</v>
      </c>
      <c r="L229" s="12">
        <f t="shared" si="16"/>
        <v>1.7474234530423672E-2</v>
      </c>
      <c r="M229" s="10">
        <f t="shared" si="17"/>
        <v>1.1567839507037584E-2</v>
      </c>
      <c r="N229" s="12">
        <f t="shared" si="18"/>
        <v>2.3210493818511986E-3</v>
      </c>
      <c r="O229" s="10"/>
      <c r="P229" s="10">
        <f t="shared" si="19"/>
        <v>0.28403488716572833</v>
      </c>
    </row>
    <row r="230" spans="6:16" x14ac:dyDescent="0.25">
      <c r="F230" s="10">
        <v>-33</v>
      </c>
      <c r="G230" s="11">
        <v>41913</v>
      </c>
      <c r="H230" s="10" t="s">
        <v>0</v>
      </c>
      <c r="I230" s="12">
        <v>0.95199999999999996</v>
      </c>
      <c r="J230" s="10">
        <v>30839.07</v>
      </c>
      <c r="K230" s="12">
        <f t="shared" si="15"/>
        <v>3.1612223393045341E-3</v>
      </c>
      <c r="L230" s="12">
        <f t="shared" si="16"/>
        <v>-1.5191353749710432E-3</v>
      </c>
      <c r="M230" s="10">
        <f t="shared" si="17"/>
        <v>-6.3354669247985419E-4</v>
      </c>
      <c r="N230" s="12">
        <f t="shared" si="18"/>
        <v>3.7947690317843884E-3</v>
      </c>
      <c r="O230" s="10"/>
      <c r="P230" s="10">
        <f t="shared" si="19"/>
        <v>0.46437908740365574</v>
      </c>
    </row>
    <row r="231" spans="6:16" x14ac:dyDescent="0.25">
      <c r="F231" s="10">
        <v>-32</v>
      </c>
      <c r="G231" s="11">
        <v>41914</v>
      </c>
      <c r="H231" s="10" t="s">
        <v>0</v>
      </c>
      <c r="I231" s="12">
        <v>0.95099999999999996</v>
      </c>
      <c r="J231" s="10">
        <v>30656.95</v>
      </c>
      <c r="K231" s="12">
        <f t="shared" si="15"/>
        <v>-1.0504201680672279E-3</v>
      </c>
      <c r="L231" s="12">
        <f t="shared" si="16"/>
        <v>-5.9054958531498834E-3</v>
      </c>
      <c r="M231" s="10">
        <f t="shared" si="17"/>
        <v>-3.4513551420145908E-3</v>
      </c>
      <c r="N231" s="12">
        <f t="shared" si="18"/>
        <v>2.4009349739473628E-3</v>
      </c>
      <c r="O231" s="10"/>
      <c r="P231" s="10">
        <f t="shared" si="19"/>
        <v>0.29381076497109598</v>
      </c>
    </row>
    <row r="232" spans="6:16" x14ac:dyDescent="0.25">
      <c r="F232" s="10">
        <v>-31</v>
      </c>
      <c r="G232" s="11">
        <v>41915</v>
      </c>
      <c r="H232" s="10" t="s">
        <v>0</v>
      </c>
      <c r="I232" s="12">
        <v>0.95350000000000001</v>
      </c>
      <c r="J232" s="10">
        <v>30838.1</v>
      </c>
      <c r="K232" s="12">
        <f t="shared" si="15"/>
        <v>2.6288117770768222E-3</v>
      </c>
      <c r="L232" s="12">
        <f t="shared" si="16"/>
        <v>5.908937451377186E-3</v>
      </c>
      <c r="M232" s="10">
        <f t="shared" si="17"/>
        <v>4.1382650357102658E-3</v>
      </c>
      <c r="N232" s="12">
        <f t="shared" si="18"/>
        <v>-1.5094532586334437E-3</v>
      </c>
      <c r="O232" s="10"/>
      <c r="P232" s="10">
        <f t="shared" si="19"/>
        <v>-0.18471704624222307</v>
      </c>
    </row>
    <row r="233" spans="6:16" x14ac:dyDescent="0.25">
      <c r="F233" s="10">
        <v>-30</v>
      </c>
      <c r="G233" s="11">
        <v>41918</v>
      </c>
      <c r="H233" s="10" t="s">
        <v>0</v>
      </c>
      <c r="I233" s="12">
        <v>0.95099999999999996</v>
      </c>
      <c r="J233" s="10">
        <v>31003.05</v>
      </c>
      <c r="K233" s="12">
        <f t="shared" si="15"/>
        <v>-2.6219192448873178E-3</v>
      </c>
      <c r="L233" s="12">
        <f t="shared" si="16"/>
        <v>5.3489028182670375E-3</v>
      </c>
      <c r="M233" s="10">
        <f t="shared" si="17"/>
        <v>3.7784974495621579E-3</v>
      </c>
      <c r="N233" s="12">
        <f t="shared" si="18"/>
        <v>-6.4004166944494761E-3</v>
      </c>
      <c r="O233" s="10"/>
      <c r="P233" s="10">
        <f t="shared" si="19"/>
        <v>-0.78324125623370655</v>
      </c>
    </row>
    <row r="234" spans="6:16" x14ac:dyDescent="0.25">
      <c r="F234" s="10">
        <v>-29</v>
      </c>
      <c r="G234" s="11">
        <v>41919</v>
      </c>
      <c r="H234" s="10" t="s">
        <v>0</v>
      </c>
      <c r="I234" s="12">
        <v>0.94599999999999995</v>
      </c>
      <c r="J234" s="10">
        <v>31832.2</v>
      </c>
      <c r="K234" s="12">
        <f t="shared" si="15"/>
        <v>-5.2576235541535272E-3</v>
      </c>
      <c r="L234" s="12">
        <f t="shared" si="16"/>
        <v>2.6744142914971316E-2</v>
      </c>
      <c r="M234" s="10">
        <f t="shared" si="17"/>
        <v>1.7522850797681962E-2</v>
      </c>
      <c r="N234" s="12">
        <f t="shared" si="18"/>
        <v>-2.278047435183549E-2</v>
      </c>
      <c r="O234" s="10"/>
      <c r="P234" s="10">
        <f t="shared" si="19"/>
        <v>-2.787725893597631</v>
      </c>
    </row>
    <row r="235" spans="6:16" x14ac:dyDescent="0.25">
      <c r="F235" s="10">
        <v>-28</v>
      </c>
      <c r="G235" s="11">
        <v>41920</v>
      </c>
      <c r="H235" s="10" t="s">
        <v>0</v>
      </c>
      <c r="I235" s="12">
        <v>0.93899999999999995</v>
      </c>
      <c r="J235" s="10">
        <v>31595.759999999998</v>
      </c>
      <c r="K235" s="12">
        <f t="shared" si="15"/>
        <v>-7.3995771670190341E-3</v>
      </c>
      <c r="L235" s="12">
        <f t="shared" si="16"/>
        <v>-7.4276989966135651E-3</v>
      </c>
      <c r="M235" s="10">
        <f t="shared" si="17"/>
        <v>-4.4292220776890505E-3</v>
      </c>
      <c r="N235" s="12">
        <f t="shared" si="18"/>
        <v>-2.9703550893299836E-3</v>
      </c>
      <c r="O235" s="10"/>
      <c r="P235" s="10">
        <f t="shared" si="19"/>
        <v>-0.36349268535040458</v>
      </c>
    </row>
    <row r="236" spans="6:16" x14ac:dyDescent="0.25">
      <c r="F236" s="10">
        <v>-27</v>
      </c>
      <c r="G236" s="11">
        <v>41921</v>
      </c>
      <c r="H236" s="10" t="s">
        <v>0</v>
      </c>
      <c r="I236" s="12">
        <v>0.9375</v>
      </c>
      <c r="J236" s="10">
        <v>31523.69</v>
      </c>
      <c r="K236" s="12">
        <f t="shared" si="15"/>
        <v>-1.5974440894568115E-3</v>
      </c>
      <c r="L236" s="12">
        <f t="shared" si="16"/>
        <v>-2.2810022610628678E-3</v>
      </c>
      <c r="M236" s="10">
        <f t="shared" si="17"/>
        <v>-1.1229718000901579E-3</v>
      </c>
      <c r="N236" s="12">
        <f t="shared" si="18"/>
        <v>-4.7447228936665356E-4</v>
      </c>
      <c r="O236" s="10"/>
      <c r="P236" s="10">
        <f t="shared" si="19"/>
        <v>-5.8062824611700606E-2</v>
      </c>
    </row>
    <row r="237" spans="6:16" x14ac:dyDescent="0.25">
      <c r="F237" s="10">
        <v>-26</v>
      </c>
      <c r="G237" s="11">
        <v>41922</v>
      </c>
      <c r="H237" s="10" t="s">
        <v>0</v>
      </c>
      <c r="I237" s="12">
        <v>0.92349999999999999</v>
      </c>
      <c r="J237" s="10">
        <v>31047.83</v>
      </c>
      <c r="K237" s="12">
        <f t="shared" si="15"/>
        <v>-1.4933333333333347E-2</v>
      </c>
      <c r="L237" s="12">
        <f t="shared" si="16"/>
        <v>-1.5095314032081808E-2</v>
      </c>
      <c r="M237" s="10">
        <f t="shared" si="17"/>
        <v>-9.3549162932480227E-3</v>
      </c>
      <c r="N237" s="12">
        <f t="shared" si="18"/>
        <v>-5.5784170400853244E-3</v>
      </c>
      <c r="O237" s="10"/>
      <c r="P237" s="10">
        <f t="shared" si="19"/>
        <v>-0.68265029901272067</v>
      </c>
    </row>
    <row r="238" spans="6:16" x14ac:dyDescent="0.25">
      <c r="F238" s="10">
        <v>-25</v>
      </c>
      <c r="G238" s="11">
        <v>41925</v>
      </c>
      <c r="H238" s="10" t="s">
        <v>0</v>
      </c>
      <c r="I238" s="12">
        <v>0.91700000000000004</v>
      </c>
      <c r="J238" s="10">
        <v>30957.360000000001</v>
      </c>
      <c r="K238" s="12">
        <f t="shared" si="15"/>
        <v>-7.0384407146723881E-3</v>
      </c>
      <c r="L238" s="12">
        <f t="shared" si="16"/>
        <v>-2.9138912445733295E-3</v>
      </c>
      <c r="M238" s="10">
        <f t="shared" si="17"/>
        <v>-1.5295411949734661E-3</v>
      </c>
      <c r="N238" s="12">
        <f t="shared" si="18"/>
        <v>-5.5088995196989222E-3</v>
      </c>
      <c r="O238" s="10"/>
      <c r="P238" s="10">
        <f t="shared" si="19"/>
        <v>-0.67414319821021873</v>
      </c>
    </row>
    <row r="239" spans="6:16" x14ac:dyDescent="0.25">
      <c r="F239" s="10">
        <v>-24</v>
      </c>
      <c r="G239" s="11">
        <v>41926</v>
      </c>
      <c r="H239" s="10" t="s">
        <v>0</v>
      </c>
      <c r="I239" s="12">
        <v>0.91449999999999998</v>
      </c>
      <c r="J239" s="10">
        <v>30806.95</v>
      </c>
      <c r="K239" s="12">
        <f t="shared" si="15"/>
        <v>-2.7262813522356136E-3</v>
      </c>
      <c r="L239" s="12">
        <f t="shared" si="16"/>
        <v>-4.858618435163717E-3</v>
      </c>
      <c r="M239" s="10">
        <f t="shared" si="17"/>
        <v>-2.7788385878682502E-3</v>
      </c>
      <c r="N239" s="12">
        <f t="shared" si="18"/>
        <v>5.2557235632636617E-5</v>
      </c>
      <c r="O239" s="10"/>
      <c r="P239" s="10">
        <f t="shared" si="19"/>
        <v>6.4316117568995225E-3</v>
      </c>
    </row>
    <row r="240" spans="6:16" x14ac:dyDescent="0.25">
      <c r="F240" s="10">
        <v>-23</v>
      </c>
      <c r="G240" s="11">
        <v>41927</v>
      </c>
      <c r="H240" s="10" t="s">
        <v>0</v>
      </c>
      <c r="I240" s="12">
        <v>0.9</v>
      </c>
      <c r="J240" s="10">
        <v>30466.01</v>
      </c>
      <c r="K240" s="12">
        <f t="shared" si="15"/>
        <v>-1.5855658829961681E-2</v>
      </c>
      <c r="L240" s="12">
        <f t="shared" si="16"/>
        <v>-1.1066983261893901E-2</v>
      </c>
      <c r="M240" s="10">
        <f t="shared" si="17"/>
        <v>-6.7671069834055568E-3</v>
      </c>
      <c r="N240" s="12">
        <f t="shared" si="18"/>
        <v>-9.0885518465561241E-3</v>
      </c>
      <c r="O240" s="10"/>
      <c r="P240" s="10">
        <f t="shared" si="19"/>
        <v>-1.1121977060985844</v>
      </c>
    </row>
    <row r="241" spans="6:16" x14ac:dyDescent="0.25">
      <c r="F241" s="10">
        <v>-22</v>
      </c>
      <c r="G241" s="11">
        <v>41928</v>
      </c>
      <c r="H241" s="10" t="s">
        <v>0</v>
      </c>
      <c r="I241" s="12">
        <v>0.86499999999999999</v>
      </c>
      <c r="J241" s="10">
        <v>29418.54</v>
      </c>
      <c r="K241" s="12">
        <f t="shared" si="15"/>
        <v>-3.8888888888888924E-2</v>
      </c>
      <c r="L241" s="12">
        <f t="shared" si="16"/>
        <v>-3.4381594439179847E-2</v>
      </c>
      <c r="M241" s="10">
        <f t="shared" si="17"/>
        <v>-2.1744468898778624E-2</v>
      </c>
      <c r="N241" s="12">
        <f t="shared" si="18"/>
        <v>-1.71444199901103E-2</v>
      </c>
      <c r="O241" s="10"/>
      <c r="P241" s="10">
        <f t="shared" si="19"/>
        <v>-2.0980223150310486</v>
      </c>
    </row>
    <row r="242" spans="6:16" x14ac:dyDescent="0.25">
      <c r="F242" s="10">
        <v>-21</v>
      </c>
      <c r="G242" s="11">
        <v>41929</v>
      </c>
      <c r="H242" s="10" t="s">
        <v>0</v>
      </c>
      <c r="I242" s="12">
        <v>0.89500000000000002</v>
      </c>
      <c r="J242" s="10">
        <v>30191.53</v>
      </c>
      <c r="K242" s="12">
        <f t="shared" si="15"/>
        <v>3.4682080924855523E-2</v>
      </c>
      <c r="L242" s="12">
        <f t="shared" si="16"/>
        <v>2.6275607151136596E-2</v>
      </c>
      <c r="M242" s="10">
        <f t="shared" si="17"/>
        <v>1.7221862303733362E-2</v>
      </c>
      <c r="N242" s="12">
        <f t="shared" si="18"/>
        <v>1.746021862112216E-2</v>
      </c>
      <c r="O242" s="10"/>
      <c r="P242" s="10">
        <f t="shared" si="19"/>
        <v>2.1366676920867516</v>
      </c>
    </row>
    <row r="243" spans="6:16" x14ac:dyDescent="0.25">
      <c r="F243" s="16">
        <v>-20</v>
      </c>
      <c r="G243" s="17">
        <v>41932</v>
      </c>
      <c r="H243" s="16" t="s">
        <v>0</v>
      </c>
      <c r="I243" s="18">
        <v>0.89649999999999996</v>
      </c>
      <c r="J243" s="16">
        <v>30188.02</v>
      </c>
      <c r="K243" s="18">
        <f t="shared" si="15"/>
        <v>1.6759776536312244E-3</v>
      </c>
      <c r="L243" s="18">
        <f t="shared" si="16"/>
        <v>-1.1625777163324944E-4</v>
      </c>
      <c r="M243" s="16">
        <f t="shared" si="17"/>
        <v>2.6766523116704291E-4</v>
      </c>
      <c r="N243" s="18">
        <f t="shared" si="18"/>
        <v>1.4083124224641814E-3</v>
      </c>
      <c r="O243" s="18">
        <f>N243</f>
        <v>1.4083124224641814E-3</v>
      </c>
      <c r="P243" s="16">
        <f t="shared" si="19"/>
        <v>0.17234009027833416</v>
      </c>
    </row>
    <row r="244" spans="6:16" x14ac:dyDescent="0.25">
      <c r="F244" s="16">
        <v>-19</v>
      </c>
      <c r="G244" s="17">
        <v>41933</v>
      </c>
      <c r="H244" s="16" t="s">
        <v>0</v>
      </c>
      <c r="I244" s="18">
        <v>0.92849999999999999</v>
      </c>
      <c r="J244" s="16">
        <v>30524.77</v>
      </c>
      <c r="K244" s="18">
        <f t="shared" si="15"/>
        <v>3.5694366982710571E-2</v>
      </c>
      <c r="L244" s="18">
        <f t="shared" si="16"/>
        <v>1.1155087349219989E-2</v>
      </c>
      <c r="M244" s="16">
        <f t="shared" si="17"/>
        <v>7.5084042623441895E-3</v>
      </c>
      <c r="N244" s="18">
        <f t="shared" si="18"/>
        <v>2.818596272036638E-2</v>
      </c>
      <c r="O244" s="18">
        <f t="shared" ref="O244:O283" si="20">N244</f>
        <v>2.818596272036638E-2</v>
      </c>
      <c r="P244" s="16">
        <f t="shared" si="19"/>
        <v>3.4492143094997441</v>
      </c>
    </row>
    <row r="245" spans="6:16" x14ac:dyDescent="0.25">
      <c r="F245" s="16">
        <v>-18</v>
      </c>
      <c r="G245" s="17">
        <v>41934</v>
      </c>
      <c r="H245" s="16" t="s">
        <v>0</v>
      </c>
      <c r="I245" s="18">
        <v>0.93899999999999995</v>
      </c>
      <c r="J245" s="16">
        <v>30805.29</v>
      </c>
      <c r="K245" s="18">
        <f t="shared" si="15"/>
        <v>1.1308562197092035E-2</v>
      </c>
      <c r="L245" s="18">
        <f t="shared" si="16"/>
        <v>9.1899136340748977E-3</v>
      </c>
      <c r="M245" s="16">
        <f t="shared" si="17"/>
        <v>6.2459719732318054E-3</v>
      </c>
      <c r="N245" s="18">
        <f t="shared" si="18"/>
        <v>5.0625902238602295E-3</v>
      </c>
      <c r="O245" s="18">
        <f t="shared" si="20"/>
        <v>5.0625902238602295E-3</v>
      </c>
      <c r="P245" s="16">
        <f t="shared" si="19"/>
        <v>0.6195267770880396</v>
      </c>
    </row>
    <row r="246" spans="6:16" x14ac:dyDescent="0.25">
      <c r="F246" s="16">
        <v>-17</v>
      </c>
      <c r="G246" s="17">
        <v>41935</v>
      </c>
      <c r="H246" s="16" t="s">
        <v>0</v>
      </c>
      <c r="I246" s="18">
        <v>0.94</v>
      </c>
      <c r="J246" s="16">
        <v>31026.93</v>
      </c>
      <c r="K246" s="18">
        <f t="shared" si="15"/>
        <v>1.0649627263045803E-3</v>
      </c>
      <c r="L246" s="18">
        <f t="shared" si="16"/>
        <v>7.1948681541384426E-3</v>
      </c>
      <c r="M246" s="16">
        <f t="shared" si="17"/>
        <v>4.9643499910583143E-3</v>
      </c>
      <c r="N246" s="18">
        <f t="shared" si="18"/>
        <v>-3.8993872647537339E-3</v>
      </c>
      <c r="O246" s="18">
        <f t="shared" si="20"/>
        <v>-3.8993872647537339E-3</v>
      </c>
      <c r="P246" s="16">
        <f t="shared" si="19"/>
        <v>-0.47718158451090209</v>
      </c>
    </row>
    <row r="247" spans="6:16" x14ac:dyDescent="0.25">
      <c r="F247" s="16">
        <v>-16</v>
      </c>
      <c r="G247" s="17">
        <v>41936</v>
      </c>
      <c r="H247" s="16" t="s">
        <v>0</v>
      </c>
      <c r="I247" s="18">
        <v>0.9375</v>
      </c>
      <c r="J247" s="16">
        <v>31129.119999999999</v>
      </c>
      <c r="K247" s="18">
        <f t="shared" si="15"/>
        <v>-2.6595744680850499E-3</v>
      </c>
      <c r="L247" s="18">
        <f t="shared" si="16"/>
        <v>3.2935904390153552E-3</v>
      </c>
      <c r="M247" s="16">
        <f t="shared" si="17"/>
        <v>2.4581598673000453E-3</v>
      </c>
      <c r="N247" s="18">
        <f t="shared" si="18"/>
        <v>-5.1177343353850952E-3</v>
      </c>
      <c r="O247" s="18">
        <f t="shared" si="20"/>
        <v>-5.1177343353850952E-3</v>
      </c>
      <c r="P247" s="16">
        <f t="shared" si="19"/>
        <v>-0.626274953846919</v>
      </c>
    </row>
    <row r="248" spans="6:16" x14ac:dyDescent="0.25">
      <c r="F248" s="16">
        <v>-15</v>
      </c>
      <c r="G248" s="17">
        <v>41939</v>
      </c>
      <c r="H248" s="16" t="s">
        <v>0</v>
      </c>
      <c r="I248" s="18">
        <v>0.9345</v>
      </c>
      <c r="J248" s="16">
        <v>31284.76</v>
      </c>
      <c r="K248" s="18">
        <f t="shared" si="15"/>
        <v>-3.2000000000000028E-3</v>
      </c>
      <c r="L248" s="18">
        <f t="shared" si="16"/>
        <v>4.9998201041339882E-3</v>
      </c>
      <c r="M248" s="16">
        <f t="shared" si="17"/>
        <v>3.5542458800972097E-3</v>
      </c>
      <c r="N248" s="18">
        <f t="shared" si="18"/>
        <v>-6.7542458800972129E-3</v>
      </c>
      <c r="O248" s="18">
        <f t="shared" si="20"/>
        <v>-6.7542458800972129E-3</v>
      </c>
      <c r="P248" s="16">
        <f t="shared" si="19"/>
        <v>-0.82654056455830616</v>
      </c>
    </row>
    <row r="249" spans="6:16" x14ac:dyDescent="0.25">
      <c r="F249" s="16">
        <v>-14</v>
      </c>
      <c r="G249" s="17">
        <v>41940</v>
      </c>
      <c r="H249" s="16" t="s">
        <v>0</v>
      </c>
      <c r="I249" s="18">
        <v>0.93500000000000005</v>
      </c>
      <c r="J249" s="16">
        <v>31324.57</v>
      </c>
      <c r="K249" s="18">
        <f t="shared" si="15"/>
        <v>5.350454788657635E-4</v>
      </c>
      <c r="L249" s="18">
        <f t="shared" si="16"/>
        <v>1.2725045677192766E-3</v>
      </c>
      <c r="M249" s="16">
        <f t="shared" si="17"/>
        <v>1.1598094755105705E-3</v>
      </c>
      <c r="N249" s="18">
        <f t="shared" si="18"/>
        <v>-6.2476399664480702E-4</v>
      </c>
      <c r="O249" s="18">
        <f t="shared" si="20"/>
        <v>-6.2476399664480702E-4</v>
      </c>
      <c r="P249" s="16">
        <f t="shared" si="19"/>
        <v>-7.6454543655889259E-2</v>
      </c>
    </row>
    <row r="250" spans="6:16" x14ac:dyDescent="0.25">
      <c r="F250" s="16">
        <v>-13</v>
      </c>
      <c r="G250" s="17">
        <v>41941</v>
      </c>
      <c r="H250" s="16" t="s">
        <v>0</v>
      </c>
      <c r="I250" s="18">
        <v>0.94099999999999995</v>
      </c>
      <c r="J250" s="16">
        <v>31350.75</v>
      </c>
      <c r="K250" s="18">
        <f t="shared" si="15"/>
        <v>6.4171122994651272E-3</v>
      </c>
      <c r="L250" s="18">
        <f t="shared" si="16"/>
        <v>8.35765662545417E-4</v>
      </c>
      <c r="M250" s="16">
        <f t="shared" si="17"/>
        <v>8.7924735952360522E-4</v>
      </c>
      <c r="N250" s="18">
        <f t="shared" si="18"/>
        <v>5.5378649399415222E-3</v>
      </c>
      <c r="O250" s="18">
        <f t="shared" si="20"/>
        <v>5.5378649399415222E-3</v>
      </c>
      <c r="P250" s="16">
        <f t="shared" si="19"/>
        <v>0.67768779744823804</v>
      </c>
    </row>
    <row r="251" spans="6:16" x14ac:dyDescent="0.25">
      <c r="F251" s="16">
        <v>-12</v>
      </c>
      <c r="G251" s="17">
        <v>41942</v>
      </c>
      <c r="H251" s="16" t="s">
        <v>0</v>
      </c>
      <c r="I251" s="18">
        <v>0.93500000000000005</v>
      </c>
      <c r="J251" s="16">
        <v>31296.35</v>
      </c>
      <c r="K251" s="18">
        <f t="shared" si="15"/>
        <v>-6.3761955366630121E-3</v>
      </c>
      <c r="L251" s="18">
        <f t="shared" si="16"/>
        <v>-1.7352056968334556E-3</v>
      </c>
      <c r="M251" s="16">
        <f t="shared" si="17"/>
        <v>-7.723507834036308E-4</v>
      </c>
      <c r="N251" s="18">
        <f t="shared" si="18"/>
        <v>-5.6038447532593813E-3</v>
      </c>
      <c r="O251" s="18">
        <f t="shared" si="20"/>
        <v>-5.6038447532593813E-3</v>
      </c>
      <c r="P251" s="16">
        <f t="shared" si="19"/>
        <v>-0.68576197673002781</v>
      </c>
    </row>
    <row r="252" spans="6:16" x14ac:dyDescent="0.25">
      <c r="F252" s="16">
        <v>-11</v>
      </c>
      <c r="G252" s="17">
        <v>41943</v>
      </c>
      <c r="H252" s="16" t="s">
        <v>0</v>
      </c>
      <c r="I252" s="18">
        <v>0.94</v>
      </c>
      <c r="J252" s="16">
        <v>31377.97</v>
      </c>
      <c r="K252" s="18">
        <f t="shared" si="15"/>
        <v>5.3475935828875866E-3</v>
      </c>
      <c r="L252" s="18">
        <f t="shared" si="16"/>
        <v>2.6079718561430524E-3</v>
      </c>
      <c r="M252" s="16">
        <f t="shared" si="17"/>
        <v>2.0177168518236421E-3</v>
      </c>
      <c r="N252" s="18">
        <f t="shared" si="18"/>
        <v>3.3298767310639445E-3</v>
      </c>
      <c r="O252" s="18">
        <f t="shared" si="20"/>
        <v>3.3298767310639445E-3</v>
      </c>
      <c r="P252" s="16">
        <f t="shared" si="19"/>
        <v>0.40748859932880421</v>
      </c>
    </row>
    <row r="253" spans="6:16" x14ac:dyDescent="0.25">
      <c r="F253" s="7">
        <v>-10</v>
      </c>
      <c r="G253" s="8">
        <v>41946</v>
      </c>
      <c r="H253" s="7" t="s">
        <v>0</v>
      </c>
      <c r="I253" s="9">
        <v>0.93799999999999994</v>
      </c>
      <c r="J253" s="7">
        <v>31415.19</v>
      </c>
      <c r="K253" s="9">
        <f t="shared" si="15"/>
        <v>-2.1276595744680873E-3</v>
      </c>
      <c r="L253" s="9">
        <f t="shared" si="16"/>
        <v>1.1861825350715017E-3</v>
      </c>
      <c r="M253" s="7">
        <f t="shared" si="17"/>
        <v>1.1043559955273422E-3</v>
      </c>
      <c r="N253" s="9">
        <f t="shared" si="18"/>
        <v>-3.2320155699954297E-3</v>
      </c>
      <c r="O253" s="57">
        <f t="shared" si="20"/>
        <v>-3.2320155699954297E-3</v>
      </c>
      <c r="P253" s="4">
        <f t="shared" si="19"/>
        <v>-0.39551298861610429</v>
      </c>
    </row>
    <row r="254" spans="6:16" x14ac:dyDescent="0.25">
      <c r="F254" s="7">
        <v>-9</v>
      </c>
      <c r="G254" s="8">
        <v>41947</v>
      </c>
      <c r="H254" s="7" t="s">
        <v>0</v>
      </c>
      <c r="I254" s="9">
        <v>0.9375</v>
      </c>
      <c r="J254" s="7">
        <v>31546.83</v>
      </c>
      <c r="K254" s="9">
        <f t="shared" si="15"/>
        <v>-5.3304904051166841E-4</v>
      </c>
      <c r="L254" s="9">
        <f t="shared" si="16"/>
        <v>4.1903295826001075E-3</v>
      </c>
      <c r="M254" s="7">
        <f t="shared" si="17"/>
        <v>3.0342272353132572E-3</v>
      </c>
      <c r="N254" s="9">
        <f t="shared" si="18"/>
        <v>-3.5672762758249257E-3</v>
      </c>
      <c r="O254" s="57">
        <f t="shared" si="20"/>
        <v>-3.5672762758249257E-3</v>
      </c>
      <c r="P254" s="7">
        <f t="shared" si="19"/>
        <v>-0.43654000747058214</v>
      </c>
    </row>
    <row r="255" spans="6:16" x14ac:dyDescent="0.25">
      <c r="F255" s="7">
        <v>-8</v>
      </c>
      <c r="G255" s="8">
        <v>41948</v>
      </c>
      <c r="H255" s="7" t="s">
        <v>0</v>
      </c>
      <c r="I255" s="9">
        <v>0.9395</v>
      </c>
      <c r="J255" s="7">
        <v>31799.13</v>
      </c>
      <c r="K255" s="9">
        <f t="shared" si="15"/>
        <v>2.1333333333333352E-3</v>
      </c>
      <c r="L255" s="9">
        <f t="shared" si="16"/>
        <v>7.997633993653221E-3</v>
      </c>
      <c r="M255" s="7">
        <f t="shared" si="17"/>
        <v>5.4800486840489455E-3</v>
      </c>
      <c r="N255" s="9">
        <f t="shared" si="18"/>
        <v>-3.3467153507156103E-3</v>
      </c>
      <c r="O255" s="57">
        <f t="shared" si="20"/>
        <v>-3.3467153507156103E-3</v>
      </c>
      <c r="P255" s="7">
        <f t="shared" si="19"/>
        <v>-0.40954919979262239</v>
      </c>
    </row>
    <row r="256" spans="6:16" x14ac:dyDescent="0.25">
      <c r="F256" s="7">
        <v>-7</v>
      </c>
      <c r="G256" s="8">
        <v>41949</v>
      </c>
      <c r="H256" s="7" t="s">
        <v>0</v>
      </c>
      <c r="I256" s="9">
        <v>0.9395</v>
      </c>
      <c r="J256" s="7">
        <v>31986.99</v>
      </c>
      <c r="K256" s="9">
        <f t="shared" si="15"/>
        <v>0</v>
      </c>
      <c r="L256" s="9">
        <f t="shared" si="16"/>
        <v>5.9077087958066959E-3</v>
      </c>
      <c r="M256" s="7">
        <f t="shared" si="17"/>
        <v>4.13747574443671E-3</v>
      </c>
      <c r="N256" s="9">
        <f t="shared" si="18"/>
        <v>-4.13747574443671E-3</v>
      </c>
      <c r="O256" s="57">
        <f t="shared" si="20"/>
        <v>-4.13747574443671E-3</v>
      </c>
      <c r="P256" s="7">
        <f t="shared" si="19"/>
        <v>-0.50631730001570452</v>
      </c>
    </row>
    <row r="257" spans="6:16" x14ac:dyDescent="0.25">
      <c r="F257" s="7">
        <v>-6</v>
      </c>
      <c r="G257" s="8">
        <v>41950</v>
      </c>
      <c r="H257" s="7" t="s">
        <v>0</v>
      </c>
      <c r="I257" s="9">
        <v>0.9405</v>
      </c>
      <c r="J257" s="7">
        <v>31881.61</v>
      </c>
      <c r="K257" s="9">
        <f t="shared" si="15"/>
        <v>1.0643959552953709E-3</v>
      </c>
      <c r="L257" s="9">
        <f t="shared" si="16"/>
        <v>-3.2944644056849678E-3</v>
      </c>
      <c r="M257" s="7">
        <f t="shared" si="17"/>
        <v>-1.7740223028033814E-3</v>
      </c>
      <c r="N257" s="9">
        <f t="shared" si="18"/>
        <v>2.8384182580987521E-3</v>
      </c>
      <c r="O257" s="57">
        <f t="shared" si="20"/>
        <v>2.8384182580987521E-3</v>
      </c>
      <c r="P257" s="7">
        <f t="shared" si="19"/>
        <v>0.34734711633977117</v>
      </c>
    </row>
    <row r="258" spans="6:16" x14ac:dyDescent="0.25">
      <c r="F258" s="7">
        <v>-5</v>
      </c>
      <c r="G258" s="8">
        <v>41953</v>
      </c>
      <c r="H258" s="7" t="s">
        <v>0</v>
      </c>
      <c r="I258" s="9">
        <v>0.94099999999999995</v>
      </c>
      <c r="J258" s="7">
        <v>31893.34</v>
      </c>
      <c r="K258" s="9">
        <f t="shared" si="15"/>
        <v>5.3163211057942049E-4</v>
      </c>
      <c r="L258" s="9">
        <f t="shared" si="16"/>
        <v>3.6792370272390769E-4</v>
      </c>
      <c r="M258" s="7">
        <f t="shared" si="17"/>
        <v>5.7870456693049027E-4</v>
      </c>
      <c r="N258" s="9">
        <f t="shared" si="18"/>
        <v>-4.707245635106978E-5</v>
      </c>
      <c r="O258" s="57">
        <f t="shared" si="20"/>
        <v>-4.707245635106978E-5</v>
      </c>
      <c r="P258" s="7">
        <f t="shared" si="19"/>
        <v>-5.7604202361373697E-3</v>
      </c>
    </row>
    <row r="259" spans="6:16" x14ac:dyDescent="0.25">
      <c r="F259" s="7">
        <v>-4</v>
      </c>
      <c r="G259" s="8">
        <v>41954</v>
      </c>
      <c r="H259" s="7" t="s">
        <v>0</v>
      </c>
      <c r="I259" s="9">
        <v>0.94299999999999995</v>
      </c>
      <c r="J259" s="7">
        <v>31840.49</v>
      </c>
      <c r="K259" s="9">
        <f t="shared" si="15"/>
        <v>2.1253985122210435E-3</v>
      </c>
      <c r="L259" s="9">
        <f t="shared" si="16"/>
        <v>-1.6570857740204866E-3</v>
      </c>
      <c r="M259" s="7">
        <f t="shared" si="17"/>
        <v>-7.2216635837188338E-4</v>
      </c>
      <c r="N259" s="9">
        <f t="shared" si="18"/>
        <v>2.8475648705929271E-3</v>
      </c>
      <c r="O259" s="57">
        <f t="shared" si="20"/>
        <v>2.8475648705929271E-3</v>
      </c>
      <c r="P259" s="7">
        <f t="shared" si="19"/>
        <v>0.34846641912929627</v>
      </c>
    </row>
    <row r="260" spans="6:16" x14ac:dyDescent="0.25">
      <c r="F260" s="7">
        <v>-3</v>
      </c>
      <c r="G260" s="8">
        <v>41955</v>
      </c>
      <c r="H260" s="7" t="s">
        <v>0</v>
      </c>
      <c r="I260" s="9">
        <v>0.94450000000000001</v>
      </c>
      <c r="J260" s="7">
        <v>31817.38</v>
      </c>
      <c r="K260" s="9">
        <f t="shared" ref="K260:K283" si="21">(I260-I259)/I259</f>
        <v>1.5906680805939097E-3</v>
      </c>
      <c r="L260" s="9">
        <f t="shared" ref="L260:L283" si="22">(J260-J259)/J259</f>
        <v>-7.2580541317048138E-4</v>
      </c>
      <c r="M260" s="7">
        <f t="shared" si="17"/>
        <v>-1.2390962987372209E-4</v>
      </c>
      <c r="N260" s="9">
        <f t="shared" si="18"/>
        <v>1.7145777104676319E-3</v>
      </c>
      <c r="O260" s="57">
        <f t="shared" si="20"/>
        <v>1.7145777104676319E-3</v>
      </c>
      <c r="P260" s="7">
        <f t="shared" si="19"/>
        <v>0.20981883898615303</v>
      </c>
    </row>
    <row r="261" spans="6:16" x14ac:dyDescent="0.25">
      <c r="F261" s="7">
        <v>-2</v>
      </c>
      <c r="G261" s="8">
        <v>41956</v>
      </c>
      <c r="H261" s="7" t="s">
        <v>0</v>
      </c>
      <c r="I261" s="9">
        <v>0.94550000000000001</v>
      </c>
      <c r="J261" s="7">
        <v>31732.62</v>
      </c>
      <c r="K261" s="9">
        <f t="shared" si="21"/>
        <v>1.0587612493382751E-3</v>
      </c>
      <c r="L261" s="9">
        <f t="shared" si="22"/>
        <v>-2.6639528458974947E-3</v>
      </c>
      <c r="M261" s="7">
        <f t="shared" si="17"/>
        <v>-1.368980170599027E-3</v>
      </c>
      <c r="N261" s="9">
        <f t="shared" si="18"/>
        <v>2.4277414199373021E-3</v>
      </c>
      <c r="O261" s="57">
        <f t="shared" si="20"/>
        <v>2.4277414199373021E-3</v>
      </c>
      <c r="P261" s="7">
        <f t="shared" si="19"/>
        <v>0.29709116301932448</v>
      </c>
    </row>
    <row r="262" spans="6:16" x14ac:dyDescent="0.25">
      <c r="F262" s="7">
        <v>-1</v>
      </c>
      <c r="G262" s="8">
        <v>41957</v>
      </c>
      <c r="H262" s="7" t="s">
        <v>0</v>
      </c>
      <c r="I262" s="9">
        <v>0.94299999999999995</v>
      </c>
      <c r="J262" s="7">
        <v>31719.93</v>
      </c>
      <c r="K262" s="9">
        <f t="shared" si="21"/>
        <v>-2.6441036488630966E-3</v>
      </c>
      <c r="L262" s="9">
        <f t="shared" si="22"/>
        <v>-3.9990394742062552E-4</v>
      </c>
      <c r="M262" s="7">
        <f t="shared" si="17"/>
        <v>8.5450250253361589E-5</v>
      </c>
      <c r="N262" s="9">
        <f t="shared" si="18"/>
        <v>-2.7295538991164584E-3</v>
      </c>
      <c r="O262" s="57">
        <f t="shared" si="20"/>
        <v>-2.7295538991164584E-3</v>
      </c>
      <c r="P262" s="7">
        <f t="shared" si="19"/>
        <v>-0.33402500602118618</v>
      </c>
    </row>
    <row r="263" spans="6:16" x14ac:dyDescent="0.25">
      <c r="F263" s="4">
        <v>0</v>
      </c>
      <c r="G263" s="3">
        <v>41960</v>
      </c>
      <c r="H263" s="4" t="s">
        <v>0</v>
      </c>
      <c r="I263" s="5">
        <v>0.94399999999999995</v>
      </c>
      <c r="J263" s="4">
        <v>31551.21</v>
      </c>
      <c r="K263" s="5">
        <f t="shared" si="21"/>
        <v>1.0604453870625672E-3</v>
      </c>
      <c r="L263" s="5">
        <f t="shared" si="22"/>
        <v>-5.3190533522615331E-3</v>
      </c>
      <c r="M263" s="4">
        <f t="shared" si="17"/>
        <v>-3.0746230785213585E-3</v>
      </c>
      <c r="N263" s="5">
        <f t="shared" si="18"/>
        <v>4.135068465583926E-3</v>
      </c>
      <c r="O263" s="58">
        <f t="shared" si="20"/>
        <v>4.135068465583926E-3</v>
      </c>
      <c r="P263" s="4">
        <f t="shared" si="19"/>
        <v>0.50602271292821144</v>
      </c>
    </row>
    <row r="264" spans="6:16" x14ac:dyDescent="0.25">
      <c r="F264" s="7">
        <v>1</v>
      </c>
      <c r="G264" s="8">
        <v>41961</v>
      </c>
      <c r="H264" s="7" t="s">
        <v>0</v>
      </c>
      <c r="I264" s="9">
        <v>0.9395</v>
      </c>
      <c r="J264" s="7">
        <v>31440.57</v>
      </c>
      <c r="K264" s="9">
        <f t="shared" si="21"/>
        <v>-4.7669491525423185E-3</v>
      </c>
      <c r="L264" s="9">
        <f t="shared" si="22"/>
        <v>-3.5066800924591934E-3</v>
      </c>
      <c r="M264" s="7">
        <f t="shared" si="17"/>
        <v>-1.9103501669383654E-3</v>
      </c>
      <c r="N264" s="9">
        <f t="shared" si="18"/>
        <v>-2.8565989856039532E-3</v>
      </c>
      <c r="O264" s="57">
        <f t="shared" si="20"/>
        <v>-2.8565989856039532E-3</v>
      </c>
      <c r="P264" s="7">
        <f t="shared" si="19"/>
        <v>-0.34957195521045992</v>
      </c>
    </row>
    <row r="265" spans="6:16" x14ac:dyDescent="0.25">
      <c r="F265" s="7">
        <v>2</v>
      </c>
      <c r="G265" s="8">
        <v>41962</v>
      </c>
      <c r="H265" s="7" t="s">
        <v>0</v>
      </c>
      <c r="I265" s="9">
        <v>0.93799999999999994</v>
      </c>
      <c r="J265" s="7">
        <v>31372.2</v>
      </c>
      <c r="K265" s="9">
        <f t="shared" si="21"/>
        <v>-1.5965939329431152E-3</v>
      </c>
      <c r="L265" s="9">
        <f t="shared" si="22"/>
        <v>-2.1745788959932656E-3</v>
      </c>
      <c r="M265" s="7">
        <f t="shared" si="17"/>
        <v>-1.0546051761401009E-3</v>
      </c>
      <c r="N265" s="9">
        <f t="shared" si="18"/>
        <v>-5.4198875680301433E-4</v>
      </c>
      <c r="O265" s="57">
        <f t="shared" si="20"/>
        <v>-5.4198875680301433E-4</v>
      </c>
      <c r="P265" s="7">
        <f t="shared" si="19"/>
        <v>-6.6325049603579184E-2</v>
      </c>
    </row>
    <row r="266" spans="6:16" x14ac:dyDescent="0.25">
      <c r="F266" s="7">
        <v>3</v>
      </c>
      <c r="G266" s="8">
        <v>41963</v>
      </c>
      <c r="H266" s="7" t="s">
        <v>0</v>
      </c>
      <c r="I266" s="9">
        <v>0.93049999999999999</v>
      </c>
      <c r="J266" s="7">
        <v>31094.93</v>
      </c>
      <c r="K266" s="9">
        <f t="shared" si="21"/>
        <v>-7.9957356076758544E-3</v>
      </c>
      <c r="L266" s="9">
        <f t="shared" si="22"/>
        <v>-8.8380795736352699E-3</v>
      </c>
      <c r="M266" s="7">
        <f t="shared" si="17"/>
        <v>-5.3352539295539623E-3</v>
      </c>
      <c r="N266" s="9">
        <f t="shared" si="18"/>
        <v>-2.6604816781218921E-3</v>
      </c>
      <c r="O266" s="57">
        <f t="shared" si="20"/>
        <v>-2.6604816781218921E-3</v>
      </c>
      <c r="P266" s="7">
        <f t="shared" si="19"/>
        <v>-0.32557239805434041</v>
      </c>
    </row>
    <row r="267" spans="6:16" x14ac:dyDescent="0.25">
      <c r="F267" s="7">
        <v>4</v>
      </c>
      <c r="G267" s="8">
        <v>41964</v>
      </c>
      <c r="H267" s="7" t="s">
        <v>0</v>
      </c>
      <c r="I267" s="9">
        <v>0.92849999999999999</v>
      </c>
      <c r="J267" s="7">
        <v>31270.65</v>
      </c>
      <c r="K267" s="9">
        <f t="shared" si="21"/>
        <v>-2.1493820526598622E-3</v>
      </c>
      <c r="L267" s="9">
        <f t="shared" si="22"/>
        <v>5.6510820252691088E-3</v>
      </c>
      <c r="M267" s="7">
        <f t="shared" si="17"/>
        <v>3.9726180940007714E-3</v>
      </c>
      <c r="N267" s="9">
        <f t="shared" si="18"/>
        <v>-6.122000146660634E-3</v>
      </c>
      <c r="O267" s="57">
        <f t="shared" si="20"/>
        <v>-6.122000146660634E-3</v>
      </c>
      <c r="P267" s="7">
        <f t="shared" si="19"/>
        <v>-0.74917045474425115</v>
      </c>
    </row>
    <row r="268" spans="6:16" x14ac:dyDescent="0.25">
      <c r="F268" s="7">
        <v>5</v>
      </c>
      <c r="G268" s="8">
        <v>41967</v>
      </c>
      <c r="H268" s="7" t="s">
        <v>0</v>
      </c>
      <c r="I268" s="9">
        <v>0.92100000000000004</v>
      </c>
      <c r="J268" s="7">
        <v>31221.59</v>
      </c>
      <c r="K268" s="9">
        <f t="shared" si="21"/>
        <v>-8.0775444264942937E-3</v>
      </c>
      <c r="L268" s="9">
        <f t="shared" si="22"/>
        <v>-1.5688832819273442E-3</v>
      </c>
      <c r="M268" s="7">
        <f t="shared" si="17"/>
        <v>-6.6550486674881761E-4</v>
      </c>
      <c r="N268" s="9">
        <f t="shared" si="18"/>
        <v>-7.4120395597454761E-3</v>
      </c>
      <c r="O268" s="57">
        <f t="shared" si="20"/>
        <v>-7.4120395597454761E-3</v>
      </c>
      <c r="P268" s="7">
        <f t="shared" si="19"/>
        <v>-0.90703706542474127</v>
      </c>
    </row>
    <row r="269" spans="6:16" x14ac:dyDescent="0.25">
      <c r="F269" s="7">
        <v>6</v>
      </c>
      <c r="G269" s="8">
        <v>41968</v>
      </c>
      <c r="H269" s="7" t="s">
        <v>0</v>
      </c>
      <c r="I269" s="9">
        <v>0.93</v>
      </c>
      <c r="J269" s="7">
        <v>31352.06</v>
      </c>
      <c r="K269" s="9">
        <f t="shared" si="21"/>
        <v>9.7719869706840469E-3</v>
      </c>
      <c r="L269" s="9">
        <f t="shared" si="22"/>
        <v>4.1788390661718754E-3</v>
      </c>
      <c r="M269" s="7">
        <f t="shared" si="17"/>
        <v>3.0268457001106528E-3</v>
      </c>
      <c r="N269" s="9">
        <f t="shared" si="18"/>
        <v>6.7451412705733941E-3</v>
      </c>
      <c r="O269" s="57">
        <f t="shared" si="20"/>
        <v>6.7451412705733941E-3</v>
      </c>
      <c r="P269" s="7">
        <f t="shared" si="19"/>
        <v>0.82542640181838067</v>
      </c>
    </row>
    <row r="270" spans="6:16" x14ac:dyDescent="0.25">
      <c r="F270" s="7">
        <v>7</v>
      </c>
      <c r="G270" s="8">
        <v>41969</v>
      </c>
      <c r="H270" s="7" t="s">
        <v>0</v>
      </c>
      <c r="I270" s="9">
        <v>0.93600000000000005</v>
      </c>
      <c r="J270" s="7">
        <v>31318.76</v>
      </c>
      <c r="K270" s="9">
        <f t="shared" si="21"/>
        <v>6.4516129032258117E-3</v>
      </c>
      <c r="L270" s="9">
        <f t="shared" si="22"/>
        <v>-1.062131164587045E-3</v>
      </c>
      <c r="M270" s="7">
        <f t="shared" ref="M270:M283" si="23">$G$4+$G$5*L270</f>
        <v>-3.3996609601514281E-4</v>
      </c>
      <c r="N270" s="9">
        <f t="shared" ref="N270:N283" si="24">K270-M270</f>
        <v>6.7915789992409542E-3</v>
      </c>
      <c r="O270" s="57">
        <f t="shared" si="20"/>
        <v>6.7915789992409542E-3</v>
      </c>
      <c r="P270" s="7">
        <f t="shared" ref="P270:P283" si="25">N270/$G$7</f>
        <v>0.8311091482198395</v>
      </c>
    </row>
    <row r="271" spans="6:16" x14ac:dyDescent="0.25">
      <c r="F271" s="7">
        <v>8</v>
      </c>
      <c r="G271" s="8">
        <v>41970</v>
      </c>
      <c r="H271" s="7" t="s">
        <v>0</v>
      </c>
      <c r="I271" s="9">
        <v>0.93500000000000005</v>
      </c>
      <c r="J271" s="7">
        <v>31358.75</v>
      </c>
      <c r="K271" s="9">
        <f t="shared" si="21"/>
        <v>-1.0683760683760694E-3</v>
      </c>
      <c r="L271" s="9">
        <f t="shared" si="22"/>
        <v>1.2768704763535211E-3</v>
      </c>
      <c r="M271" s="7">
        <f t="shared" si="23"/>
        <v>1.1626141456467054E-3</v>
      </c>
      <c r="N271" s="9">
        <f t="shared" si="24"/>
        <v>-2.2309902140227747E-3</v>
      </c>
      <c r="O271" s="57">
        <f t="shared" si="20"/>
        <v>-2.2309902140227747E-3</v>
      </c>
      <c r="P271" s="7">
        <f t="shared" si="25"/>
        <v>-0.27301403350686132</v>
      </c>
    </row>
    <row r="272" spans="6:16" x14ac:dyDescent="0.25">
      <c r="F272" s="7">
        <v>9</v>
      </c>
      <c r="G272" s="8">
        <v>41971</v>
      </c>
      <c r="H272" s="7" t="s">
        <v>0</v>
      </c>
      <c r="I272" s="9">
        <v>0.92700000000000005</v>
      </c>
      <c r="J272" s="7">
        <v>31192.51</v>
      </c>
      <c r="K272" s="9">
        <f t="shared" si="21"/>
        <v>-8.556149732620328E-3</v>
      </c>
      <c r="L272" s="9">
        <f t="shared" si="22"/>
        <v>-5.301231713636596E-3</v>
      </c>
      <c r="M272" s="7">
        <f t="shared" si="23"/>
        <v>-3.063174415295496E-3</v>
      </c>
      <c r="N272" s="9">
        <f t="shared" si="24"/>
        <v>-5.492975317324832E-3</v>
      </c>
      <c r="O272" s="57">
        <f t="shared" si="20"/>
        <v>-5.492975317324832E-3</v>
      </c>
      <c r="P272" s="7">
        <f t="shared" si="25"/>
        <v>-0.67219449816967014</v>
      </c>
    </row>
    <row r="273" spans="6:16" x14ac:dyDescent="0.25">
      <c r="F273" s="7">
        <v>10</v>
      </c>
      <c r="G273" s="8">
        <v>41975</v>
      </c>
      <c r="H273" s="7" t="s">
        <v>0</v>
      </c>
      <c r="I273" s="9">
        <v>0.92100000000000004</v>
      </c>
      <c r="J273" s="7">
        <v>31163.41</v>
      </c>
      <c r="K273" s="9">
        <f t="shared" si="21"/>
        <v>-6.4724919093851188E-3</v>
      </c>
      <c r="L273" s="9">
        <f t="shared" si="22"/>
        <v>-9.3291626739876166E-4</v>
      </c>
      <c r="M273" s="7">
        <f t="shared" si="23"/>
        <v>-2.5695813738651726E-4</v>
      </c>
      <c r="N273" s="9">
        <f t="shared" si="24"/>
        <v>-6.2155337719986018E-3</v>
      </c>
      <c r="O273" s="57">
        <f t="shared" si="20"/>
        <v>-6.2155337719986018E-3</v>
      </c>
      <c r="P273" s="7">
        <f t="shared" si="25"/>
        <v>-0.76061648985526731</v>
      </c>
    </row>
    <row r="274" spans="6:16" x14ac:dyDescent="0.25">
      <c r="F274" s="16">
        <v>11</v>
      </c>
      <c r="G274" s="17">
        <v>41976</v>
      </c>
      <c r="H274" s="16" t="s">
        <v>0</v>
      </c>
      <c r="I274" s="18">
        <v>0.91</v>
      </c>
      <c r="J274" s="16">
        <v>31143.06</v>
      </c>
      <c r="K274" s="18">
        <f t="shared" si="21"/>
        <v>-1.1943539630836058E-2</v>
      </c>
      <c r="L274" s="18">
        <f t="shared" si="22"/>
        <v>-6.5300941071591795E-4</v>
      </c>
      <c r="M274" s="16">
        <f t="shared" si="23"/>
        <v>-7.7145303998256073E-5</v>
      </c>
      <c r="N274" s="18">
        <f t="shared" si="24"/>
        <v>-1.1866394326837802E-2</v>
      </c>
      <c r="O274" s="18">
        <f t="shared" si="20"/>
        <v>-1.1866394326837802E-2</v>
      </c>
      <c r="P274" s="16">
        <f t="shared" si="25"/>
        <v>-1.4521319537799877</v>
      </c>
    </row>
    <row r="275" spans="6:16" x14ac:dyDescent="0.25">
      <c r="F275" s="16">
        <v>12</v>
      </c>
      <c r="G275" s="17">
        <v>41977</v>
      </c>
      <c r="H275" s="16" t="s">
        <v>0</v>
      </c>
      <c r="I275" s="18">
        <v>0.91300000000000003</v>
      </c>
      <c r="J275" s="16">
        <v>31480.880000000001</v>
      </c>
      <c r="K275" s="18">
        <f t="shared" si="21"/>
        <v>3.2967032967032993E-3</v>
      </c>
      <c r="L275" s="18">
        <f t="shared" si="22"/>
        <v>1.0847360535541455E-2</v>
      </c>
      <c r="M275" s="16">
        <f t="shared" si="23"/>
        <v>7.3107198221242222E-3</v>
      </c>
      <c r="N275" s="18">
        <f t="shared" si="24"/>
        <v>-4.0140165254209225E-3</v>
      </c>
      <c r="O275" s="18">
        <f t="shared" si="20"/>
        <v>-4.0140165254209225E-3</v>
      </c>
      <c r="P275" s="16">
        <f t="shared" si="25"/>
        <v>-0.49120916590321523</v>
      </c>
    </row>
    <row r="276" spans="6:16" x14ac:dyDescent="0.25">
      <c r="F276" s="16">
        <v>13</v>
      </c>
      <c r="G276" s="17">
        <v>41978</v>
      </c>
      <c r="H276" s="16" t="s">
        <v>0</v>
      </c>
      <c r="I276" s="18">
        <v>0.90800000000000003</v>
      </c>
      <c r="J276" s="16">
        <v>31853.66</v>
      </c>
      <c r="K276" s="18">
        <f t="shared" si="21"/>
        <v>-5.4764512595837948E-3</v>
      </c>
      <c r="L276" s="18">
        <f t="shared" si="22"/>
        <v>1.1841473300619259E-2</v>
      </c>
      <c r="M276" s="16">
        <f t="shared" si="23"/>
        <v>7.949340237195443E-3</v>
      </c>
      <c r="N276" s="18">
        <f t="shared" si="24"/>
        <v>-1.3425791496779239E-2</v>
      </c>
      <c r="O276" s="18">
        <f t="shared" si="20"/>
        <v>-1.3425791496779239E-2</v>
      </c>
      <c r="P276" s="16">
        <f t="shared" si="25"/>
        <v>-1.6429608101904489</v>
      </c>
    </row>
    <row r="277" spans="6:16" x14ac:dyDescent="0.25">
      <c r="F277" s="16">
        <v>14</v>
      </c>
      <c r="G277" s="17">
        <v>41981</v>
      </c>
      <c r="H277" s="16" t="s">
        <v>0</v>
      </c>
      <c r="I277" s="18">
        <v>0.92</v>
      </c>
      <c r="J277" s="16">
        <v>31806.09</v>
      </c>
      <c r="K277" s="18">
        <f t="shared" si="21"/>
        <v>1.3215859030837015E-2</v>
      </c>
      <c r="L277" s="18">
        <f t="shared" si="22"/>
        <v>-1.4933919681443108E-3</v>
      </c>
      <c r="M277" s="16">
        <f t="shared" si="23"/>
        <v>-6.1700906643725073E-4</v>
      </c>
      <c r="N277" s="18">
        <f t="shared" si="24"/>
        <v>1.3832868097274267E-2</v>
      </c>
      <c r="O277" s="18">
        <f t="shared" si="20"/>
        <v>1.3832868097274267E-2</v>
      </c>
      <c r="P277" s="16">
        <f t="shared" si="25"/>
        <v>1.692776189903394</v>
      </c>
    </row>
    <row r="278" spans="6:16" x14ac:dyDescent="0.25">
      <c r="F278" s="16">
        <v>15</v>
      </c>
      <c r="G278" s="17">
        <v>41982</v>
      </c>
      <c r="H278" s="16" t="s">
        <v>0</v>
      </c>
      <c r="I278" s="18">
        <v>0.90700000000000003</v>
      </c>
      <c r="J278" s="16">
        <v>31543.05</v>
      </c>
      <c r="K278" s="18">
        <f t="shared" si="21"/>
        <v>-1.4130434782608708E-2</v>
      </c>
      <c r="L278" s="18">
        <f t="shared" si="22"/>
        <v>-8.2701143082975891E-3</v>
      </c>
      <c r="M278" s="16">
        <f t="shared" si="23"/>
        <v>-4.9703916863178049E-3</v>
      </c>
      <c r="N278" s="18">
        <f t="shared" si="24"/>
        <v>-9.160043096290902E-3</v>
      </c>
      <c r="O278" s="18">
        <f t="shared" si="20"/>
        <v>-9.160043096290902E-3</v>
      </c>
      <c r="P278" s="16">
        <f t="shared" si="25"/>
        <v>-1.1209463390275225</v>
      </c>
    </row>
    <row r="279" spans="6:16" x14ac:dyDescent="0.25">
      <c r="F279" s="16">
        <v>16</v>
      </c>
      <c r="G279" s="17">
        <v>41983</v>
      </c>
      <c r="H279" s="16" t="s">
        <v>0</v>
      </c>
      <c r="I279" s="18">
        <v>0.89700000000000002</v>
      </c>
      <c r="J279" s="16">
        <v>31234.85</v>
      </c>
      <c r="K279" s="18">
        <f t="shared" si="21"/>
        <v>-1.1025358324145544E-2</v>
      </c>
      <c r="L279" s="18">
        <f t="shared" si="22"/>
        <v>-9.7707735935491577E-3</v>
      </c>
      <c r="M279" s="16">
        <f t="shared" si="23"/>
        <v>-5.9344187960117803E-3</v>
      </c>
      <c r="N279" s="18">
        <f t="shared" si="24"/>
        <v>-5.0909395281337642E-3</v>
      </c>
      <c r="O279" s="18">
        <f t="shared" si="20"/>
        <v>-5.0909395281337642E-3</v>
      </c>
      <c r="P279" s="16">
        <f t="shared" si="25"/>
        <v>-0.62299598007162205</v>
      </c>
    </row>
    <row r="280" spans="6:16" x14ac:dyDescent="0.25">
      <c r="F280" s="16">
        <v>17</v>
      </c>
      <c r="G280" s="17">
        <v>41984</v>
      </c>
      <c r="H280" s="16" t="s">
        <v>0</v>
      </c>
      <c r="I280" s="18">
        <v>0.88</v>
      </c>
      <c r="J280" s="16">
        <v>30720.63</v>
      </c>
      <c r="K280" s="18">
        <f t="shared" si="21"/>
        <v>-1.8952062430323317E-2</v>
      </c>
      <c r="L280" s="18">
        <f t="shared" si="22"/>
        <v>-1.6463021272712933E-2</v>
      </c>
      <c r="M280" s="16">
        <f t="shared" si="23"/>
        <v>-1.0233534691875473E-2</v>
      </c>
      <c r="N280" s="18">
        <f t="shared" si="24"/>
        <v>-8.7185277384478448E-3</v>
      </c>
      <c r="O280" s="18">
        <f t="shared" si="20"/>
        <v>-8.7185277384478448E-3</v>
      </c>
      <c r="P280" s="16">
        <f t="shared" si="25"/>
        <v>-1.0669165687746944</v>
      </c>
    </row>
    <row r="281" spans="6:16" x14ac:dyDescent="0.25">
      <c r="F281" s="16">
        <v>18</v>
      </c>
      <c r="G281" s="17">
        <v>41985</v>
      </c>
      <c r="H281" s="16" t="s">
        <v>0</v>
      </c>
      <c r="I281" s="18">
        <v>0.88</v>
      </c>
      <c r="J281" s="16">
        <v>30494.36</v>
      </c>
      <c r="K281" s="18">
        <f t="shared" si="21"/>
        <v>0</v>
      </c>
      <c r="L281" s="18">
        <f t="shared" si="22"/>
        <v>-7.3654088474097192E-3</v>
      </c>
      <c r="M281" s="16">
        <f t="shared" si="23"/>
        <v>-4.3892067370387413E-3</v>
      </c>
      <c r="N281" s="18">
        <f t="shared" si="24"/>
        <v>4.3892067370387413E-3</v>
      </c>
      <c r="O281" s="18">
        <f t="shared" si="20"/>
        <v>4.3892067370387413E-3</v>
      </c>
      <c r="P281" s="16">
        <f t="shared" si="25"/>
        <v>0.5371224972850569</v>
      </c>
    </row>
    <row r="282" spans="6:16" x14ac:dyDescent="0.25">
      <c r="F282" s="16">
        <v>19</v>
      </c>
      <c r="G282" s="17">
        <v>41988</v>
      </c>
      <c r="H282" s="16" t="s">
        <v>0</v>
      </c>
      <c r="I282" s="18">
        <v>0.87949999999999995</v>
      </c>
      <c r="J282" s="16">
        <v>30128.639999999999</v>
      </c>
      <c r="K282" s="18">
        <f t="shared" si="21"/>
        <v>-5.681818181818818E-4</v>
      </c>
      <c r="L282" s="18">
        <f t="shared" si="22"/>
        <v>-1.199303740101452E-2</v>
      </c>
      <c r="M282" s="16">
        <f t="shared" si="23"/>
        <v>-7.3620063745801056E-3</v>
      </c>
      <c r="N282" s="18">
        <f t="shared" si="24"/>
        <v>6.7938245563982239E-3</v>
      </c>
      <c r="O282" s="18">
        <f t="shared" si="20"/>
        <v>6.7938245563982239E-3</v>
      </c>
      <c r="P282" s="16">
        <f t="shared" si="25"/>
        <v>0.83138394486086598</v>
      </c>
    </row>
    <row r="283" spans="6:16" x14ac:dyDescent="0.25">
      <c r="F283" s="16">
        <v>20</v>
      </c>
      <c r="G283" s="17">
        <v>41989</v>
      </c>
      <c r="H283" s="16" t="s">
        <v>0</v>
      </c>
      <c r="I283" s="18">
        <v>0.872</v>
      </c>
      <c r="J283" s="16">
        <v>29788.65</v>
      </c>
      <c r="K283" s="18">
        <f t="shared" si="21"/>
        <v>-8.5275724843660618E-3</v>
      </c>
      <c r="L283" s="18">
        <f t="shared" si="22"/>
        <v>-1.1284611585521217E-2</v>
      </c>
      <c r="M283" s="16">
        <f t="shared" si="23"/>
        <v>-6.9069119383849374E-3</v>
      </c>
      <c r="N283" s="18">
        <f t="shared" si="24"/>
        <v>-1.6206605459811244E-3</v>
      </c>
      <c r="O283" s="18">
        <f t="shared" si="20"/>
        <v>-1.6206605459811244E-3</v>
      </c>
      <c r="P283" s="16">
        <f t="shared" si="25"/>
        <v>-0.19832586885530015</v>
      </c>
    </row>
    <row r="284" spans="6:16" x14ac:dyDescent="0.25">
      <c r="G284" s="1"/>
      <c r="I284" s="2"/>
      <c r="K284" s="2"/>
      <c r="L284" s="2"/>
      <c r="N284" s="2"/>
      <c r="O284" s="2"/>
    </row>
    <row r="285" spans="6:16" x14ac:dyDescent="0.25">
      <c r="G285" s="1"/>
      <c r="I285" s="2"/>
      <c r="K285" s="2"/>
      <c r="L285" s="2"/>
      <c r="N285" s="2"/>
      <c r="O285" s="2"/>
    </row>
    <row r="286" spans="6:16" x14ac:dyDescent="0.25">
      <c r="G286" s="1"/>
      <c r="I286" s="2"/>
      <c r="K286" s="2"/>
      <c r="L286" s="2"/>
      <c r="N286" s="2"/>
      <c r="O286" s="2"/>
    </row>
    <row r="287" spans="6:16" x14ac:dyDescent="0.25">
      <c r="G287" s="1"/>
      <c r="I287" s="2"/>
      <c r="K287" s="2"/>
      <c r="L287" s="2"/>
      <c r="N287" s="2"/>
      <c r="O287" s="2"/>
    </row>
    <row r="288" spans="6:16" x14ac:dyDescent="0.25">
      <c r="G288" s="1"/>
      <c r="I288" s="2"/>
      <c r="K288" s="2"/>
      <c r="L288" s="2"/>
      <c r="N288" s="2"/>
      <c r="O288" s="2"/>
    </row>
    <row r="289" spans="7:15" x14ac:dyDescent="0.25">
      <c r="G289" s="1"/>
      <c r="I289" s="2"/>
      <c r="K289" s="2"/>
      <c r="L289" s="2"/>
      <c r="N289" s="2"/>
      <c r="O289" s="2"/>
    </row>
    <row r="290" spans="7:15" x14ac:dyDescent="0.25">
      <c r="G290" s="1"/>
      <c r="I290" s="2"/>
      <c r="K290" s="2"/>
      <c r="L290" s="2"/>
      <c r="N290" s="2"/>
      <c r="O290" s="2"/>
    </row>
  </sheetData>
  <sortState ref="M7:O155">
    <sortCondition descending="1" ref="M7:M155"/>
  </sortState>
  <mergeCells count="1">
    <mergeCell ref="F2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14"/>
  <sheetViews>
    <sheetView workbookViewId="0">
      <selection activeCell="G16" sqref="G16"/>
    </sheetView>
  </sheetViews>
  <sheetFormatPr defaultRowHeight="15" x14ac:dyDescent="0.25"/>
  <cols>
    <col min="4" max="4" width="26.42578125" bestFit="1" customWidth="1"/>
    <col min="5" max="5" width="18.140625" customWidth="1"/>
    <col min="6" max="6" width="18.42578125" customWidth="1"/>
  </cols>
  <sheetData>
    <row r="4" spans="4:6" ht="15.75" thickBot="1" x14ac:dyDescent="0.3"/>
    <row r="5" spans="4:6" x14ac:dyDescent="0.25">
      <c r="D5" s="41" t="s">
        <v>23</v>
      </c>
      <c r="E5" s="45" t="s">
        <v>25</v>
      </c>
      <c r="F5" s="46" t="s">
        <v>11</v>
      </c>
    </row>
    <row r="6" spans="4:6" ht="6.75" customHeight="1" thickBot="1" x14ac:dyDescent="0.3">
      <c r="D6" s="42"/>
      <c r="E6" s="47"/>
      <c r="F6" s="48"/>
    </row>
    <row r="7" spans="4:6" ht="11.25" customHeight="1" x14ac:dyDescent="0.25">
      <c r="D7" s="43" t="s">
        <v>22</v>
      </c>
      <c r="E7" s="49">
        <v>41960</v>
      </c>
      <c r="F7" s="40">
        <v>0.50602271292821144</v>
      </c>
    </row>
    <row r="8" spans="4:6" ht="12" customHeight="1" thickBot="1" x14ac:dyDescent="0.3">
      <c r="D8" s="44"/>
      <c r="E8" s="49"/>
      <c r="F8" s="40"/>
    </row>
    <row r="9" spans="4:6" ht="12" customHeight="1" x14ac:dyDescent="0.25">
      <c r="D9" s="43" t="s">
        <v>26</v>
      </c>
      <c r="E9" s="49">
        <v>42544</v>
      </c>
      <c r="F9" s="40">
        <v>-0.32809611502329072</v>
      </c>
    </row>
    <row r="10" spans="4:6" ht="11.25" customHeight="1" thickBot="1" x14ac:dyDescent="0.3">
      <c r="D10" s="44"/>
      <c r="E10" s="49"/>
      <c r="F10" s="40"/>
    </row>
    <row r="11" spans="4:6" ht="14.25" customHeight="1" x14ac:dyDescent="0.25">
      <c r="D11" s="43" t="s">
        <v>24</v>
      </c>
      <c r="E11" s="49">
        <v>43829</v>
      </c>
      <c r="F11" s="40">
        <v>8.3756731508211283E-3</v>
      </c>
    </row>
    <row r="12" spans="4:6" ht="13.5" customHeight="1" thickBot="1" x14ac:dyDescent="0.3">
      <c r="D12" s="44"/>
      <c r="E12" s="49"/>
      <c r="F12" s="50"/>
    </row>
    <row r="13" spans="4:6" ht="11.25" customHeight="1" x14ac:dyDescent="0.25">
      <c r="D13" s="55" t="s">
        <v>31</v>
      </c>
      <c r="E13" s="51">
        <v>43906</v>
      </c>
      <c r="F13" s="53">
        <v>-9.1525805793849901</v>
      </c>
    </row>
    <row r="14" spans="4:6" ht="10.5" customHeight="1" thickBot="1" x14ac:dyDescent="0.3">
      <c r="D14" s="56"/>
      <c r="E14" s="52"/>
      <c r="F14" s="54"/>
    </row>
  </sheetData>
  <mergeCells count="15">
    <mergeCell ref="D13:D14"/>
    <mergeCell ref="E13:E14"/>
    <mergeCell ref="F13:F14"/>
    <mergeCell ref="F7:F8"/>
    <mergeCell ref="F9:F10"/>
    <mergeCell ref="F11:F12"/>
    <mergeCell ref="D5:D6"/>
    <mergeCell ref="E5:E6"/>
    <mergeCell ref="F5:F6"/>
    <mergeCell ref="D7:D8"/>
    <mergeCell ref="D11:D12"/>
    <mergeCell ref="E7:E8"/>
    <mergeCell ref="E11:E12"/>
    <mergeCell ref="D9:D10"/>
    <mergeCell ref="E9:E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27"/>
  <sheetViews>
    <sheetView topLeftCell="A6" workbookViewId="0">
      <selection activeCell="T11" sqref="T11"/>
    </sheetView>
  </sheetViews>
  <sheetFormatPr defaultRowHeight="15" x14ac:dyDescent="0.25"/>
  <sheetData>
    <row r="6" spans="3:6" x14ac:dyDescent="0.25">
      <c r="D6" t="s">
        <v>27</v>
      </c>
      <c r="E6" t="s">
        <v>28</v>
      </c>
      <c r="F6" t="s">
        <v>29</v>
      </c>
    </row>
    <row r="7" spans="3:6" x14ac:dyDescent="0.25">
      <c r="C7" s="7">
        <v>-10</v>
      </c>
      <c r="D7" s="31">
        <v>7.8513186651002331E-3</v>
      </c>
      <c r="E7" s="9">
        <v>-3.2320155699954297E-3</v>
      </c>
      <c r="F7" s="31">
        <v>7.1140435686614717E-3</v>
      </c>
    </row>
    <row r="8" spans="3:6" x14ac:dyDescent="0.25">
      <c r="C8" s="7">
        <v>-9</v>
      </c>
      <c r="D8" s="31">
        <v>-4.3510625834271999E-3</v>
      </c>
      <c r="E8" s="9">
        <v>-3.5672762758249257E-3</v>
      </c>
      <c r="F8" s="31">
        <v>-7.1963866947838597E-3</v>
      </c>
    </row>
    <row r="9" spans="3:6" x14ac:dyDescent="0.25">
      <c r="C9" s="7">
        <v>-8</v>
      </c>
      <c r="D9" s="31">
        <v>-1.0965673094773653E-2</v>
      </c>
      <c r="E9" s="9">
        <v>-3.3467153507156103E-3</v>
      </c>
      <c r="F9" s="31">
        <v>-1.2110709251775716E-3</v>
      </c>
    </row>
    <row r="10" spans="3:6" x14ac:dyDescent="0.25">
      <c r="C10" s="7">
        <v>-7</v>
      </c>
      <c r="D10" s="31">
        <v>5.8200403780433486E-4</v>
      </c>
      <c r="E10" s="9">
        <v>-4.13747574443671E-3</v>
      </c>
      <c r="F10" s="31">
        <v>-3.2136025398846317E-3</v>
      </c>
    </row>
    <row r="11" spans="3:6" x14ac:dyDescent="0.25">
      <c r="C11" s="7">
        <v>-6</v>
      </c>
      <c r="D11" s="31">
        <v>-6.0585512221448968E-3</v>
      </c>
      <c r="E11" s="9">
        <v>2.8384182580987521E-3</v>
      </c>
      <c r="F11" s="31">
        <v>1.5452577454612549E-2</v>
      </c>
    </row>
    <row r="12" spans="3:6" x14ac:dyDescent="0.25">
      <c r="C12" s="7">
        <v>-5</v>
      </c>
      <c r="D12" s="31">
        <v>-3.5664024880488069E-3</v>
      </c>
      <c r="E12" s="9">
        <v>-4.707245635106978E-5</v>
      </c>
      <c r="F12" s="31">
        <v>-1.3778763504910104E-2</v>
      </c>
    </row>
    <row r="13" spans="3:6" x14ac:dyDescent="0.25">
      <c r="C13" s="7">
        <v>-4</v>
      </c>
      <c r="D13" s="31">
        <v>-5.0234394826869106E-3</v>
      </c>
      <c r="E13" s="9">
        <v>2.8475648705929271E-3</v>
      </c>
      <c r="F13" s="31">
        <v>-4.9766316525303844E-3</v>
      </c>
    </row>
    <row r="14" spans="3:6" x14ac:dyDescent="0.25">
      <c r="C14" s="7">
        <v>-3</v>
      </c>
      <c r="D14" s="31">
        <v>-1.3588569314320316E-2</v>
      </c>
      <c r="E14" s="9">
        <v>1.7145777104676319E-3</v>
      </c>
      <c r="F14" s="31">
        <v>-5.5385497406498264E-3</v>
      </c>
    </row>
    <row r="15" spans="3:6" x14ac:dyDescent="0.25">
      <c r="C15" s="7">
        <v>-2</v>
      </c>
      <c r="D15" s="31">
        <v>-9.4981775706533302E-3</v>
      </c>
      <c r="E15" s="9">
        <v>2.4277414199373021E-3</v>
      </c>
      <c r="F15" s="31">
        <v>-1.2111006147213499E-2</v>
      </c>
    </row>
    <row r="16" spans="3:6" x14ac:dyDescent="0.25">
      <c r="C16" s="7">
        <v>-1</v>
      </c>
      <c r="D16" s="31">
        <v>-8.0030607295623543E-3</v>
      </c>
      <c r="E16" s="9">
        <v>-2.7295538991164584E-3</v>
      </c>
      <c r="F16" s="31">
        <v>3.9938416109471745E-4</v>
      </c>
    </row>
    <row r="17" spans="3:6" x14ac:dyDescent="0.25">
      <c r="C17" s="4">
        <v>0</v>
      </c>
      <c r="D17" s="32">
        <v>-7.9212961956545962E-3</v>
      </c>
      <c r="E17" s="5">
        <v>4.135068465583926E-3</v>
      </c>
      <c r="F17" s="32">
        <v>-2.4399185121931274E-3</v>
      </c>
    </row>
    <row r="18" spans="3:6" x14ac:dyDescent="0.25">
      <c r="C18" s="7">
        <v>1</v>
      </c>
      <c r="D18" s="31">
        <v>-1.0831494455498331E-2</v>
      </c>
      <c r="E18" s="9">
        <v>-2.8565989856039532E-3</v>
      </c>
      <c r="F18" s="31">
        <v>-6.7380777991992817E-3</v>
      </c>
    </row>
    <row r="19" spans="3:6" x14ac:dyDescent="0.25">
      <c r="C19" s="7">
        <v>2</v>
      </c>
      <c r="D19" s="31">
        <v>-1.4052519215582491E-2</v>
      </c>
      <c r="E19" s="9">
        <v>-5.4198875680301433E-4</v>
      </c>
      <c r="F19" s="31">
        <v>3.236446081849447E-3</v>
      </c>
    </row>
    <row r="20" spans="3:6" x14ac:dyDescent="0.25">
      <c r="C20" s="7">
        <v>3</v>
      </c>
      <c r="D20" s="31">
        <v>-1.2249640215821587E-2</v>
      </c>
      <c r="E20" s="9">
        <v>-2.6604816781218921E-3</v>
      </c>
      <c r="F20" s="31">
        <v>1.0773096665203444E-2</v>
      </c>
    </row>
    <row r="21" spans="3:6" x14ac:dyDescent="0.25">
      <c r="C21" s="7">
        <v>4</v>
      </c>
      <c r="D21" s="31">
        <v>-1.542098985876918E-2</v>
      </c>
      <c r="E21" s="9">
        <v>-6.122000146660634E-3</v>
      </c>
      <c r="F21" s="31">
        <v>-2.3887862563666575E-3</v>
      </c>
    </row>
    <row r="22" spans="3:6" x14ac:dyDescent="0.25">
      <c r="C22" s="7">
        <v>5</v>
      </c>
      <c r="D22" s="31">
        <v>-1.7199086916888696E-2</v>
      </c>
      <c r="E22" s="9">
        <v>-7.4120395597454761E-3</v>
      </c>
      <c r="F22" s="31">
        <v>6.2144535053561935E-3</v>
      </c>
    </row>
    <row r="23" spans="3:6" x14ac:dyDescent="0.25">
      <c r="C23" s="7">
        <v>6</v>
      </c>
      <c r="D23" s="31">
        <v>-2.0779748376862008E-2</v>
      </c>
      <c r="E23" s="9">
        <v>6.7451412705733941E-3</v>
      </c>
      <c r="F23" s="31">
        <v>-6.2706037677447786E-4</v>
      </c>
    </row>
    <row r="24" spans="3:6" x14ac:dyDescent="0.25">
      <c r="C24" s="7">
        <v>7</v>
      </c>
      <c r="D24" s="31">
        <v>-1.7691990110749931E-2</v>
      </c>
      <c r="E24" s="9">
        <v>6.7915789992409542E-3</v>
      </c>
      <c r="F24" s="31">
        <v>-6.5465927632853138E-5</v>
      </c>
    </row>
    <row r="25" spans="3:6" x14ac:dyDescent="0.25">
      <c r="C25" s="7">
        <v>8</v>
      </c>
      <c r="D25" s="31">
        <v>-1.4854667536496093E-2</v>
      </c>
      <c r="E25" s="9">
        <v>-2.2309902140227747E-3</v>
      </c>
      <c r="F25" s="31">
        <v>2.2823105728072137E-2</v>
      </c>
    </row>
    <row r="26" spans="3:6" x14ac:dyDescent="0.25">
      <c r="C26" s="7">
        <v>9</v>
      </c>
      <c r="D26" s="31">
        <v>-1.0132245462125612E-2</v>
      </c>
      <c r="E26" s="9">
        <v>-5.492975317324832E-3</v>
      </c>
      <c r="F26" s="31">
        <v>-3.5418393371730444E-3</v>
      </c>
    </row>
    <row r="27" spans="3:6" x14ac:dyDescent="0.25">
      <c r="C27" s="7">
        <v>10</v>
      </c>
      <c r="D27" s="31">
        <v>-1.7817550290887312E-2</v>
      </c>
      <c r="E27" s="9">
        <v>-6.2155337719986018E-3</v>
      </c>
      <c r="F27" s="31">
        <v>-1.027306287260487E-2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 19</vt:lpstr>
      <vt:lpstr>Taxa pe lacomie</vt:lpstr>
      <vt:lpstr>BREXIT (3)</vt:lpstr>
      <vt:lpstr>BREXIT (2)</vt:lpstr>
      <vt:lpstr>BREXIT</vt:lpstr>
      <vt:lpstr>Alegerile prezidentiale 2014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2020-06-16T00:32:36Z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fe1bf4ca-46ab-428c-9d78-4fe0c7de5e19</vt:lpwstr>
  </property>
</Properties>
</file>