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naz.banijamali/Desktop/SHAPEResults/ResultsAll/ReportPaper/"/>
    </mc:Choice>
  </mc:AlternateContent>
  <xr:revisionPtr revIDLastSave="0" documentId="13_ncr:1_{7DC763AE-48F0-4E4A-B754-6283D0F9D395}" xr6:coauthVersionLast="47" xr6:coauthVersionMax="47" xr10:uidLastSave="{00000000-0000-0000-0000-000000000000}"/>
  <bookViews>
    <workbookView xWindow="5720" yWindow="900" windowWidth="27640" windowHeight="16940" activeTab="4" xr2:uid="{378233C6-5762-7443-8467-219700E846E8}"/>
  </bookViews>
  <sheets>
    <sheet name="TS#1&amp;TS#2-Cnt" sheetId="12" r:id="rId1"/>
    <sheet name="PK-Cnt" sheetId="10" r:id="rId2"/>
    <sheet name="DMSOvsddH2O-Cnt" sheetId="11" r:id="rId3"/>
    <sheet name="mSIRT1-averaged" sheetId="4" r:id="rId4"/>
    <sheet name="miR-34a-averaged" sheetId="20" r:id="rId5"/>
    <sheet name="mSIRT1-averaged-dReactivity" sheetId="14" r:id="rId6"/>
    <sheet name="mSIRT1-reNorm" sheetId="1" r:id="rId7"/>
    <sheet name="mSIRT1-reNorm-dReactivity" sheetId="15" r:id="rId8"/>
    <sheet name="mSIRT1-CisScaffold" sheetId="6" r:id="rId9"/>
    <sheet name="scrm-averaged" sheetId="8" r:id="rId10"/>
    <sheet name="scrm-averaged-dReactivity" sheetId="18" r:id="rId11"/>
    <sheet name="scrm-reNorm" sheetId="3" r:id="rId12"/>
    <sheet name="scrm-reNorm-dReactivity" sheetId="19" r:id="rId13"/>
    <sheet name="scrm-seed-averaged" sheetId="7" r:id="rId14"/>
    <sheet name="scrm-seed-averaged-dReactivity" sheetId="16" r:id="rId15"/>
    <sheet name="scrm-seed-reNorm" sheetId="2" r:id="rId16"/>
    <sheet name="scrm-seed-reNorm-dReactivity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53" i="20" l="1"/>
  <c r="V53" i="20"/>
  <c r="U54" i="20"/>
  <c r="V54" i="20"/>
  <c r="U55" i="20"/>
  <c r="V55" i="20"/>
  <c r="U56" i="20"/>
  <c r="V56" i="20"/>
  <c r="V51" i="20"/>
  <c r="V45" i="20"/>
  <c r="V41" i="20"/>
  <c r="V40" i="20"/>
  <c r="U39" i="20"/>
  <c r="U33" i="20"/>
  <c r="V29" i="20"/>
  <c r="V28" i="20"/>
  <c r="U27" i="20"/>
  <c r="U21" i="20"/>
  <c r="V17" i="20"/>
  <c r="V16" i="20"/>
  <c r="U15" i="20"/>
  <c r="U9" i="20"/>
  <c r="H53" i="20"/>
  <c r="I53" i="20"/>
  <c r="H54" i="20"/>
  <c r="I54" i="20"/>
  <c r="H55" i="20"/>
  <c r="I55" i="20"/>
  <c r="H56" i="20"/>
  <c r="I56" i="20"/>
  <c r="I51" i="20"/>
  <c r="I45" i="20"/>
  <c r="I39" i="20"/>
  <c r="I33" i="20"/>
  <c r="I27" i="20"/>
  <c r="I21" i="20"/>
  <c r="I15" i="20"/>
  <c r="I9" i="20"/>
  <c r="V44" i="20"/>
  <c r="V43" i="20"/>
  <c r="V42" i="20"/>
  <c r="V39" i="20"/>
  <c r="V38" i="20"/>
  <c r="V37" i="20"/>
  <c r="V36" i="20"/>
  <c r="V35" i="20"/>
  <c r="V34" i="20"/>
  <c r="V33" i="20"/>
  <c r="V32" i="20"/>
  <c r="V31" i="20"/>
  <c r="V30" i="20"/>
  <c r="V27" i="20"/>
  <c r="V26" i="20"/>
  <c r="V25" i="20"/>
  <c r="V24" i="20"/>
  <c r="V23" i="20"/>
  <c r="V22" i="20"/>
  <c r="V21" i="20"/>
  <c r="V20" i="20"/>
  <c r="V19" i="20"/>
  <c r="V18" i="20"/>
  <c r="V15" i="20"/>
  <c r="V14" i="20"/>
  <c r="V13" i="20"/>
  <c r="V12" i="20"/>
  <c r="V11" i="20"/>
  <c r="V10" i="20"/>
  <c r="V9" i="20"/>
  <c r="V8" i="20"/>
  <c r="V7" i="20"/>
  <c r="V6" i="20"/>
  <c r="Q55" i="1"/>
  <c r="U34" i="20" l="1"/>
  <c r="U40" i="20"/>
  <c r="V46" i="20"/>
  <c r="V52" i="20"/>
  <c r="U11" i="20"/>
  <c r="U17" i="20"/>
  <c r="U23" i="20"/>
  <c r="U24" i="20"/>
  <c r="U30" i="20"/>
  <c r="U36" i="20"/>
  <c r="U42" i="20"/>
  <c r="V5" i="20"/>
  <c r="U13" i="20"/>
  <c r="U25" i="20"/>
  <c r="U31" i="20"/>
  <c r="U37" i="20"/>
  <c r="U43" i="20"/>
  <c r="U10" i="20"/>
  <c r="U16" i="20"/>
  <c r="U22" i="20"/>
  <c r="U28" i="20"/>
  <c r="U35" i="20"/>
  <c r="U41" i="20"/>
  <c r="U6" i="20"/>
  <c r="U12" i="20"/>
  <c r="U18" i="20"/>
  <c r="U8" i="20"/>
  <c r="U38" i="20"/>
  <c r="U44" i="20"/>
  <c r="U5" i="20"/>
  <c r="U29" i="20"/>
  <c r="U45" i="20"/>
  <c r="U51" i="20"/>
  <c r="U7" i="20"/>
  <c r="U19" i="20"/>
  <c r="U46" i="20"/>
  <c r="U14" i="20"/>
  <c r="U20" i="20"/>
  <c r="U26" i="20"/>
  <c r="U32" i="20"/>
  <c r="H9" i="20"/>
  <c r="H15" i="20"/>
  <c r="H21" i="20"/>
  <c r="H27" i="20"/>
  <c r="H33" i="20"/>
  <c r="H39" i="20"/>
  <c r="H45" i="20"/>
  <c r="H51" i="20"/>
  <c r="U52" i="20" l="1"/>
  <c r="U47" i="20"/>
  <c r="V47" i="20"/>
  <c r="U50" i="20"/>
  <c r="V50" i="20"/>
  <c r="U48" i="20"/>
  <c r="V48" i="20"/>
  <c r="V49" i="20"/>
  <c r="U49" i="20"/>
  <c r="I23" i="20"/>
  <c r="H23" i="20"/>
  <c r="I42" i="20"/>
  <c r="H42" i="20"/>
  <c r="I7" i="20"/>
  <c r="H7" i="20"/>
  <c r="I30" i="20"/>
  <c r="H30" i="20"/>
  <c r="H12" i="20"/>
  <c r="I12" i="20"/>
  <c r="I49" i="20"/>
  <c r="H49" i="20"/>
  <c r="I6" i="20"/>
  <c r="H6" i="20"/>
  <c r="I40" i="20"/>
  <c r="H40" i="20"/>
  <c r="I43" i="20"/>
  <c r="H43" i="20"/>
  <c r="I34" i="20"/>
  <c r="H34" i="20"/>
  <c r="I13" i="20"/>
  <c r="H13" i="20"/>
  <c r="I20" i="20"/>
  <c r="H20" i="20"/>
  <c r="I24" i="20"/>
  <c r="H24" i="20"/>
  <c r="I52" i="20"/>
  <c r="H52" i="20"/>
  <c r="I37" i="20"/>
  <c r="H37" i="20"/>
  <c r="I47" i="20"/>
  <c r="H47" i="20"/>
  <c r="I28" i="20"/>
  <c r="H28" i="20"/>
  <c r="I32" i="20"/>
  <c r="H32" i="20"/>
  <c r="I26" i="20"/>
  <c r="H26" i="20"/>
  <c r="I11" i="20"/>
  <c r="H11" i="20"/>
  <c r="I8" i="20"/>
  <c r="H8" i="20"/>
  <c r="I46" i="20"/>
  <c r="H46" i="20"/>
  <c r="I50" i="20"/>
  <c r="H50" i="20"/>
  <c r="I22" i="20"/>
  <c r="H22" i="20"/>
  <c r="I36" i="20"/>
  <c r="H36" i="20"/>
  <c r="H14" i="20"/>
  <c r="I14" i="20"/>
  <c r="I18" i="20"/>
  <c r="H18" i="20"/>
  <c r="I31" i="20"/>
  <c r="H31" i="20"/>
  <c r="I41" i="20"/>
  <c r="H41" i="20"/>
  <c r="I44" i="20"/>
  <c r="H44" i="20"/>
  <c r="I25" i="20"/>
  <c r="H25" i="20"/>
  <c r="I35" i="20"/>
  <c r="H35" i="20"/>
  <c r="I16" i="20"/>
  <c r="H16" i="20"/>
  <c r="I17" i="20"/>
  <c r="H17" i="20"/>
  <c r="I5" i="20"/>
  <c r="H5" i="20"/>
  <c r="I38" i="20"/>
  <c r="H38" i="20"/>
  <c r="I19" i="20"/>
  <c r="H19" i="20"/>
  <c r="I48" i="20"/>
  <c r="H48" i="20"/>
  <c r="I29" i="20"/>
  <c r="H29" i="20"/>
  <c r="I10" i="20"/>
  <c r="H10" i="20"/>
  <c r="Y56" i="12" l="1"/>
  <c r="X56" i="12"/>
  <c r="Y55" i="12"/>
  <c r="X55" i="12"/>
  <c r="Y54" i="12"/>
  <c r="X54" i="12"/>
  <c r="Y53" i="12"/>
  <c r="X53" i="12"/>
  <c r="Y52" i="12"/>
  <c r="X52" i="12"/>
  <c r="Y51" i="12"/>
  <c r="X51" i="12"/>
  <c r="Y50" i="12"/>
  <c r="X50" i="12"/>
  <c r="Y49" i="12"/>
  <c r="X49" i="12"/>
  <c r="Y48" i="12"/>
  <c r="X48" i="12"/>
  <c r="Y47" i="12"/>
  <c r="X47" i="12"/>
  <c r="Y46" i="12"/>
  <c r="X46" i="12"/>
  <c r="Y45" i="12"/>
  <c r="X45" i="12"/>
  <c r="Y44" i="12"/>
  <c r="X44" i="12"/>
  <c r="Y43" i="12"/>
  <c r="X43" i="12"/>
  <c r="Y42" i="12"/>
  <c r="X42" i="12"/>
  <c r="Y41" i="12"/>
  <c r="X41" i="12"/>
  <c r="Y40" i="12"/>
  <c r="X40" i="12"/>
  <c r="Y39" i="12"/>
  <c r="X39" i="12"/>
  <c r="Y38" i="12"/>
  <c r="X38" i="12"/>
  <c r="Y37" i="12"/>
  <c r="X37" i="12"/>
  <c r="Y36" i="12"/>
  <c r="X36" i="12"/>
  <c r="Y35" i="12"/>
  <c r="X35" i="12"/>
  <c r="Y34" i="12"/>
  <c r="X34" i="12"/>
  <c r="Y33" i="12"/>
  <c r="X33" i="12"/>
  <c r="Y32" i="12"/>
  <c r="X32" i="12"/>
  <c r="Y31" i="12"/>
  <c r="X31" i="12"/>
  <c r="Y30" i="12"/>
  <c r="X30" i="12"/>
  <c r="Y29" i="12"/>
  <c r="X29" i="12"/>
  <c r="Y28" i="12"/>
  <c r="X28" i="12"/>
  <c r="Y27" i="12"/>
  <c r="X27" i="12"/>
  <c r="Y26" i="12"/>
  <c r="X26" i="12"/>
  <c r="Y25" i="12"/>
  <c r="X25" i="12"/>
  <c r="Y24" i="12"/>
  <c r="X24" i="12"/>
  <c r="Y23" i="12"/>
  <c r="X23" i="12"/>
  <c r="Y22" i="12"/>
  <c r="X22" i="12"/>
  <c r="Y21" i="12"/>
  <c r="X21" i="12"/>
  <c r="Y20" i="12"/>
  <c r="X20" i="12"/>
  <c r="Y19" i="12"/>
  <c r="X19" i="12"/>
  <c r="Y18" i="12"/>
  <c r="X18" i="12"/>
  <c r="Y17" i="12"/>
  <c r="X17" i="12"/>
  <c r="Y16" i="12"/>
  <c r="X16" i="12"/>
  <c r="Y15" i="12"/>
  <c r="X15" i="12"/>
  <c r="Y14" i="12"/>
  <c r="X14" i="12"/>
  <c r="Y13" i="12"/>
  <c r="X13" i="12"/>
  <c r="Y12" i="12"/>
  <c r="X12" i="12"/>
  <c r="Y11" i="12"/>
  <c r="X11" i="12"/>
  <c r="Y10" i="12"/>
  <c r="X10" i="12"/>
  <c r="Y9" i="12"/>
  <c r="X9" i="12"/>
  <c r="Y8" i="12"/>
  <c r="X8" i="12"/>
  <c r="Y7" i="12"/>
  <c r="X7" i="12"/>
  <c r="Y6" i="12"/>
  <c r="X6" i="12"/>
  <c r="Y5" i="12"/>
  <c r="X5" i="12"/>
  <c r="I52" i="12"/>
  <c r="H52" i="12"/>
  <c r="I51" i="12"/>
  <c r="H51" i="12"/>
  <c r="I50" i="12"/>
  <c r="H50" i="12"/>
  <c r="I49" i="12"/>
  <c r="H49" i="12"/>
  <c r="I48" i="12"/>
  <c r="H48" i="12"/>
  <c r="I47" i="12"/>
  <c r="H47" i="12"/>
  <c r="I46" i="12"/>
  <c r="H46" i="12"/>
  <c r="I45" i="12"/>
  <c r="H45" i="12"/>
  <c r="I44" i="12"/>
  <c r="H44" i="12"/>
  <c r="I43" i="12"/>
  <c r="H43" i="12"/>
  <c r="I42" i="12"/>
  <c r="H42" i="12"/>
  <c r="I41" i="12"/>
  <c r="H41" i="12"/>
  <c r="I40" i="12"/>
  <c r="H40" i="12"/>
  <c r="I39" i="12"/>
  <c r="H39" i="12"/>
  <c r="I38" i="12"/>
  <c r="H38" i="12"/>
  <c r="I37" i="12"/>
  <c r="H37" i="12"/>
  <c r="I36" i="12"/>
  <c r="H36" i="12"/>
  <c r="I35" i="12"/>
  <c r="H35" i="12"/>
  <c r="I34" i="12"/>
  <c r="H34" i="12"/>
  <c r="I33" i="12"/>
  <c r="H33" i="12"/>
  <c r="I32" i="12"/>
  <c r="H32" i="12"/>
  <c r="I31" i="12"/>
  <c r="H31" i="12"/>
  <c r="I30" i="12"/>
  <c r="H30" i="12"/>
  <c r="I29" i="12"/>
  <c r="H29" i="12"/>
  <c r="I28" i="12"/>
  <c r="H28" i="12"/>
  <c r="I27" i="12"/>
  <c r="H27" i="12"/>
  <c r="I26" i="12"/>
  <c r="H26" i="12"/>
  <c r="I25" i="12"/>
  <c r="H25" i="12"/>
  <c r="I24" i="12"/>
  <c r="H24" i="12"/>
  <c r="I23" i="12"/>
  <c r="H23" i="12"/>
  <c r="I22" i="12"/>
  <c r="H22" i="12"/>
  <c r="I21" i="12"/>
  <c r="H21" i="12"/>
  <c r="I20" i="12"/>
  <c r="H20" i="12"/>
  <c r="I19" i="12"/>
  <c r="H19" i="12"/>
  <c r="I18" i="12"/>
  <c r="H18" i="12"/>
  <c r="I17" i="12"/>
  <c r="H17" i="12"/>
  <c r="I16" i="12"/>
  <c r="H16" i="12"/>
  <c r="I15" i="12"/>
  <c r="H15" i="12"/>
  <c r="I14" i="12"/>
  <c r="H14" i="12"/>
  <c r="I13" i="12"/>
  <c r="H13" i="12"/>
  <c r="I12" i="12"/>
  <c r="H12" i="12"/>
  <c r="I11" i="12"/>
  <c r="H11" i="12"/>
  <c r="I10" i="12"/>
  <c r="H10" i="12"/>
  <c r="I9" i="12"/>
  <c r="H9" i="12"/>
  <c r="I8" i="12"/>
  <c r="H8" i="12"/>
  <c r="I7" i="12"/>
  <c r="H7" i="12"/>
  <c r="I6" i="12"/>
  <c r="H6" i="12"/>
  <c r="I5" i="12"/>
  <c r="H5" i="12"/>
  <c r="Y107" i="11"/>
  <c r="X107" i="11"/>
  <c r="Y106" i="11"/>
  <c r="X106" i="11"/>
  <c r="Y105" i="11"/>
  <c r="X105" i="11"/>
  <c r="Y104" i="11"/>
  <c r="X104" i="11"/>
  <c r="Y103" i="11"/>
  <c r="X103" i="11"/>
  <c r="Y102" i="11"/>
  <c r="X102" i="11"/>
  <c r="Y101" i="11"/>
  <c r="X101" i="11"/>
  <c r="Y100" i="11"/>
  <c r="X100" i="11"/>
  <c r="Y99" i="11"/>
  <c r="X99" i="11"/>
  <c r="Y98" i="11"/>
  <c r="X98" i="11"/>
  <c r="Y97" i="11"/>
  <c r="X97" i="11"/>
  <c r="Y96" i="11"/>
  <c r="X96" i="11"/>
  <c r="Y95" i="11"/>
  <c r="X95" i="11"/>
  <c r="Y94" i="11"/>
  <c r="X94" i="11"/>
  <c r="Y93" i="11"/>
  <c r="X93" i="11"/>
  <c r="Y92" i="11"/>
  <c r="X92" i="11"/>
  <c r="Y91" i="11"/>
  <c r="X91" i="11"/>
  <c r="Y90" i="11"/>
  <c r="X90" i="11"/>
  <c r="Y89" i="11"/>
  <c r="X89" i="11"/>
  <c r="Y88" i="11"/>
  <c r="X88" i="11"/>
  <c r="Y87" i="11"/>
  <c r="X87" i="11"/>
  <c r="Y86" i="11"/>
  <c r="X86" i="11"/>
  <c r="Y85" i="11"/>
  <c r="X85" i="11"/>
  <c r="Y84" i="11"/>
  <c r="X84" i="11"/>
  <c r="Y83" i="11"/>
  <c r="X83" i="11"/>
  <c r="Y82" i="11"/>
  <c r="X82" i="11"/>
  <c r="Y81" i="11"/>
  <c r="X81" i="11"/>
  <c r="Y80" i="11"/>
  <c r="X80" i="11"/>
  <c r="Y79" i="11"/>
  <c r="X79" i="11"/>
  <c r="Y78" i="11"/>
  <c r="X78" i="11"/>
  <c r="Y77" i="11"/>
  <c r="X77" i="11"/>
  <c r="Y76" i="11"/>
  <c r="X76" i="11"/>
  <c r="Y75" i="11"/>
  <c r="X75" i="11"/>
  <c r="Y74" i="11"/>
  <c r="X74" i="11"/>
  <c r="Y73" i="11"/>
  <c r="X73" i="11"/>
  <c r="Y72" i="11"/>
  <c r="X72" i="11"/>
  <c r="Y71" i="11"/>
  <c r="X71" i="11"/>
  <c r="Y70" i="11"/>
  <c r="X70" i="11"/>
  <c r="Y69" i="11"/>
  <c r="X69" i="11"/>
  <c r="Y68" i="11"/>
  <c r="X68" i="11"/>
  <c r="Y67" i="11"/>
  <c r="X67" i="11"/>
  <c r="Y66" i="11"/>
  <c r="X66" i="11"/>
  <c r="Y65" i="11"/>
  <c r="X65" i="11"/>
  <c r="Y64" i="11"/>
  <c r="X64" i="11"/>
  <c r="Y63" i="11"/>
  <c r="X63" i="11"/>
  <c r="Y62" i="11"/>
  <c r="X62" i="11"/>
  <c r="Y61" i="11"/>
  <c r="X61" i="11"/>
  <c r="Y60" i="11"/>
  <c r="X60" i="11"/>
  <c r="X7" i="11"/>
  <c r="Y7" i="11"/>
  <c r="X8" i="11"/>
  <c r="Y8" i="11"/>
  <c r="X9" i="11"/>
  <c r="Y9" i="11"/>
  <c r="X10" i="11"/>
  <c r="Y10" i="11"/>
  <c r="X11" i="11"/>
  <c r="Y11" i="11"/>
  <c r="X12" i="11"/>
  <c r="Y12" i="11"/>
  <c r="X13" i="11"/>
  <c r="Y13" i="11"/>
  <c r="X14" i="11"/>
  <c r="Y14" i="11"/>
  <c r="X15" i="11"/>
  <c r="Y15" i="11"/>
  <c r="X16" i="11"/>
  <c r="Y16" i="11"/>
  <c r="X17" i="11"/>
  <c r="Y17" i="11"/>
  <c r="X18" i="11"/>
  <c r="Y18" i="11"/>
  <c r="X19" i="11"/>
  <c r="Y19" i="11"/>
  <c r="X20" i="11"/>
  <c r="Y20" i="11"/>
  <c r="X21" i="11"/>
  <c r="Y21" i="11"/>
  <c r="X22" i="11"/>
  <c r="Y22" i="11"/>
  <c r="X23" i="11"/>
  <c r="Y23" i="11"/>
  <c r="X24" i="11"/>
  <c r="Y24" i="11"/>
  <c r="X25" i="11"/>
  <c r="Y25" i="11"/>
  <c r="X26" i="11"/>
  <c r="Y26" i="11"/>
  <c r="X27" i="11"/>
  <c r="Y27" i="11"/>
  <c r="X28" i="11"/>
  <c r="Y28" i="11"/>
  <c r="X29" i="11"/>
  <c r="Y29" i="11"/>
  <c r="X30" i="11"/>
  <c r="Y30" i="11"/>
  <c r="X31" i="11"/>
  <c r="Y31" i="11"/>
  <c r="X32" i="11"/>
  <c r="Y32" i="11"/>
  <c r="X33" i="11"/>
  <c r="Y33" i="11"/>
  <c r="X34" i="11"/>
  <c r="Y34" i="11"/>
  <c r="X35" i="11"/>
  <c r="Y35" i="11"/>
  <c r="X36" i="11"/>
  <c r="Y36" i="11"/>
  <c r="X37" i="11"/>
  <c r="Y37" i="11"/>
  <c r="X38" i="11"/>
  <c r="Y38" i="11"/>
  <c r="X39" i="11"/>
  <c r="Y39" i="11"/>
  <c r="X40" i="11"/>
  <c r="Y40" i="11"/>
  <c r="X41" i="11"/>
  <c r="Y41" i="11"/>
  <c r="X42" i="11"/>
  <c r="Y42" i="11"/>
  <c r="X43" i="11"/>
  <c r="Y43" i="11"/>
  <c r="X44" i="11"/>
  <c r="Y44" i="11"/>
  <c r="X45" i="11"/>
  <c r="Y45" i="11"/>
  <c r="X46" i="11"/>
  <c r="Y46" i="11"/>
  <c r="X47" i="11"/>
  <c r="Y47" i="11"/>
  <c r="X48" i="11"/>
  <c r="Y48" i="11"/>
  <c r="X49" i="11"/>
  <c r="Y49" i="11"/>
  <c r="X50" i="11"/>
  <c r="Y50" i="11"/>
  <c r="X51" i="11"/>
  <c r="Y51" i="11"/>
  <c r="X52" i="11"/>
  <c r="Y52" i="11"/>
  <c r="X53" i="11"/>
  <c r="Y53" i="11"/>
  <c r="X6" i="11"/>
  <c r="Y6" i="11"/>
  <c r="L107" i="11" l="1"/>
  <c r="K107" i="11"/>
  <c r="L106" i="11"/>
  <c r="K106" i="11"/>
  <c r="L105" i="11"/>
  <c r="K105" i="11"/>
  <c r="L104" i="11"/>
  <c r="K104" i="11"/>
  <c r="L103" i="11"/>
  <c r="K103" i="11"/>
  <c r="L102" i="11"/>
  <c r="K102" i="11"/>
  <c r="L101" i="11"/>
  <c r="K101" i="11"/>
  <c r="L100" i="11"/>
  <c r="K100" i="11"/>
  <c r="L99" i="11"/>
  <c r="K99" i="11"/>
  <c r="L98" i="11"/>
  <c r="K98" i="11"/>
  <c r="L97" i="11"/>
  <c r="K97" i="11"/>
  <c r="L96" i="11"/>
  <c r="K96" i="11"/>
  <c r="L95" i="11"/>
  <c r="K95" i="11"/>
  <c r="L94" i="11"/>
  <c r="K94" i="11"/>
  <c r="L93" i="11"/>
  <c r="K93" i="11"/>
  <c r="L92" i="11"/>
  <c r="K92" i="11"/>
  <c r="L91" i="11"/>
  <c r="K91" i="11"/>
  <c r="L90" i="11"/>
  <c r="K90" i="11"/>
  <c r="L89" i="11"/>
  <c r="K89" i="11"/>
  <c r="L88" i="11"/>
  <c r="K88" i="11"/>
  <c r="L87" i="11"/>
  <c r="K87" i="11"/>
  <c r="L86" i="11"/>
  <c r="K86" i="11"/>
  <c r="L85" i="11"/>
  <c r="K85" i="11"/>
  <c r="L84" i="11"/>
  <c r="K84" i="11"/>
  <c r="L83" i="11"/>
  <c r="K83" i="11"/>
  <c r="L82" i="11"/>
  <c r="K82" i="11"/>
  <c r="L81" i="11"/>
  <c r="K81" i="11"/>
  <c r="L80" i="11"/>
  <c r="K80" i="11"/>
  <c r="L79" i="11"/>
  <c r="K79" i="11"/>
  <c r="L78" i="11"/>
  <c r="K78" i="11"/>
  <c r="L77" i="11"/>
  <c r="K77" i="11"/>
  <c r="L76" i="11"/>
  <c r="K76" i="11"/>
  <c r="L75" i="11"/>
  <c r="K75" i="11"/>
  <c r="L74" i="11"/>
  <c r="K74" i="11"/>
  <c r="L73" i="11"/>
  <c r="K73" i="11"/>
  <c r="L72" i="11"/>
  <c r="K72" i="11"/>
  <c r="L71" i="11"/>
  <c r="K71" i="11"/>
  <c r="L70" i="11"/>
  <c r="K70" i="11"/>
  <c r="L69" i="11"/>
  <c r="K69" i="11"/>
  <c r="L68" i="11"/>
  <c r="K68" i="11"/>
  <c r="L67" i="11"/>
  <c r="K67" i="11"/>
  <c r="L66" i="11"/>
  <c r="K66" i="11"/>
  <c r="L65" i="11"/>
  <c r="K65" i="11"/>
  <c r="L64" i="11"/>
  <c r="K64" i="11"/>
  <c r="L63" i="11"/>
  <c r="K63" i="11"/>
  <c r="L62" i="11"/>
  <c r="K62" i="11"/>
  <c r="L61" i="11"/>
  <c r="K61" i="11"/>
  <c r="L60" i="11"/>
  <c r="K60" i="11"/>
  <c r="L53" i="11"/>
  <c r="K53" i="11"/>
  <c r="L52" i="11"/>
  <c r="K52" i="11"/>
  <c r="L51" i="11"/>
  <c r="K51" i="11"/>
  <c r="L50" i="11"/>
  <c r="K50" i="11"/>
  <c r="L49" i="11"/>
  <c r="K49" i="11"/>
  <c r="L48" i="11"/>
  <c r="K48" i="11"/>
  <c r="L47" i="11"/>
  <c r="K47" i="11"/>
  <c r="L46" i="11"/>
  <c r="K46" i="11"/>
  <c r="L45" i="11"/>
  <c r="K45" i="11"/>
  <c r="L44" i="11"/>
  <c r="K44" i="11"/>
  <c r="L43" i="11"/>
  <c r="K43" i="11"/>
  <c r="L42" i="11"/>
  <c r="K42" i="11"/>
  <c r="L41" i="11"/>
  <c r="K41" i="11"/>
  <c r="L40" i="11"/>
  <c r="K40" i="11"/>
  <c r="L39" i="11"/>
  <c r="K39" i="11"/>
  <c r="L38" i="11"/>
  <c r="K38" i="11"/>
  <c r="L37" i="11"/>
  <c r="K37" i="11"/>
  <c r="L36" i="11"/>
  <c r="K36" i="11"/>
  <c r="L35" i="11"/>
  <c r="K35" i="11"/>
  <c r="L34" i="11"/>
  <c r="K34" i="11"/>
  <c r="L33" i="11"/>
  <c r="K33" i="11"/>
  <c r="L32" i="11"/>
  <c r="K32" i="11"/>
  <c r="L31" i="11"/>
  <c r="K31" i="11"/>
  <c r="L30" i="11"/>
  <c r="K30" i="11"/>
  <c r="L29" i="11"/>
  <c r="K29" i="11"/>
  <c r="L28" i="11"/>
  <c r="K28" i="11"/>
  <c r="L27" i="11"/>
  <c r="K27" i="11"/>
  <c r="L26" i="11"/>
  <c r="K26" i="11"/>
  <c r="L25" i="11"/>
  <c r="K25" i="11"/>
  <c r="L24" i="11"/>
  <c r="K24" i="11"/>
  <c r="L23" i="11"/>
  <c r="K23" i="11"/>
  <c r="L22" i="11"/>
  <c r="K22" i="11"/>
  <c r="L21" i="11"/>
  <c r="K21" i="11"/>
  <c r="L20" i="11"/>
  <c r="K20" i="11"/>
  <c r="L19" i="11"/>
  <c r="K19" i="11"/>
  <c r="L18" i="11"/>
  <c r="K18" i="11"/>
  <c r="L17" i="11"/>
  <c r="K17" i="11"/>
  <c r="L16" i="11"/>
  <c r="K16" i="11"/>
  <c r="L15" i="11"/>
  <c r="K15" i="11"/>
  <c r="L14" i="11"/>
  <c r="K14" i="11"/>
  <c r="L13" i="11"/>
  <c r="K13" i="11"/>
  <c r="L12" i="11"/>
  <c r="K12" i="11"/>
  <c r="L11" i="11"/>
  <c r="K11" i="11"/>
  <c r="L10" i="11"/>
  <c r="K10" i="11"/>
  <c r="L9" i="11"/>
  <c r="K9" i="11"/>
  <c r="L8" i="11"/>
  <c r="K8" i="11"/>
  <c r="L7" i="11"/>
  <c r="K7" i="11"/>
  <c r="L6" i="11"/>
  <c r="K6" i="11"/>
  <c r="N6" i="10"/>
  <c r="O6" i="10"/>
  <c r="N7" i="10"/>
  <c r="O7" i="10"/>
  <c r="N8" i="10"/>
  <c r="O8" i="10"/>
  <c r="N9" i="10"/>
  <c r="O9" i="10"/>
  <c r="N10" i="10"/>
  <c r="O10" i="10"/>
  <c r="N11" i="10"/>
  <c r="O11" i="10"/>
  <c r="N12" i="10"/>
  <c r="O12" i="10"/>
  <c r="N13" i="10"/>
  <c r="O13" i="10"/>
  <c r="N14" i="10"/>
  <c r="O14" i="10"/>
  <c r="N15" i="10"/>
  <c r="O15" i="10"/>
  <c r="N16" i="10"/>
  <c r="O16" i="10"/>
  <c r="N17" i="10"/>
  <c r="O17" i="10"/>
  <c r="N18" i="10"/>
  <c r="O18" i="10"/>
  <c r="N19" i="10"/>
  <c r="O19" i="10"/>
  <c r="N20" i="10"/>
  <c r="O20" i="10"/>
  <c r="N21" i="10"/>
  <c r="O21" i="10"/>
  <c r="N22" i="10"/>
  <c r="O22" i="10"/>
  <c r="N23" i="10"/>
  <c r="O23" i="10"/>
  <c r="N24" i="10"/>
  <c r="O24" i="10"/>
  <c r="N25" i="10"/>
  <c r="O25" i="10"/>
  <c r="N26" i="10"/>
  <c r="O26" i="10"/>
  <c r="N27" i="10"/>
  <c r="O27" i="10"/>
  <c r="N28" i="10"/>
  <c r="O28" i="10"/>
  <c r="N29" i="10"/>
  <c r="O29" i="10"/>
  <c r="N30" i="10"/>
  <c r="O30" i="10"/>
  <c r="N31" i="10"/>
  <c r="O31" i="10"/>
  <c r="N32" i="10"/>
  <c r="O32" i="10"/>
  <c r="N33" i="10"/>
  <c r="O33" i="10"/>
  <c r="N34" i="10"/>
  <c r="O34" i="10"/>
  <c r="N35" i="10"/>
  <c r="O35" i="10"/>
  <c r="N36" i="10"/>
  <c r="O36" i="10"/>
  <c r="N37" i="10"/>
  <c r="O37" i="10"/>
  <c r="N38" i="10"/>
  <c r="O38" i="10"/>
  <c r="N39" i="10"/>
  <c r="O39" i="10"/>
  <c r="N40" i="10"/>
  <c r="O40" i="10"/>
  <c r="N41" i="10"/>
  <c r="O41" i="10"/>
  <c r="N42" i="10"/>
  <c r="O42" i="10"/>
  <c r="N43" i="10"/>
  <c r="O43" i="10"/>
  <c r="N44" i="10"/>
  <c r="O44" i="10"/>
  <c r="N45" i="10"/>
  <c r="O45" i="10"/>
  <c r="N46" i="10"/>
  <c r="O46" i="10"/>
  <c r="N47" i="10"/>
  <c r="O47" i="10"/>
  <c r="N48" i="10"/>
  <c r="O48" i="10"/>
  <c r="N49" i="10"/>
  <c r="O49" i="10"/>
  <c r="N50" i="10"/>
  <c r="O50" i="10"/>
  <c r="N51" i="10"/>
  <c r="O51" i="10"/>
  <c r="N52" i="10"/>
  <c r="O52" i="10"/>
  <c r="N53" i="10"/>
  <c r="O53" i="10"/>
  <c r="N54" i="10"/>
  <c r="O54" i="10"/>
  <c r="N55" i="10"/>
  <c r="O55" i="10"/>
  <c r="N56" i="10"/>
  <c r="O56" i="10"/>
  <c r="O5" i="10"/>
  <c r="N5" i="10"/>
  <c r="AB56" i="10" l="1"/>
  <c r="AA56" i="10"/>
  <c r="AB55" i="10"/>
  <c r="AA55" i="10"/>
  <c r="AB54" i="10"/>
  <c r="AA54" i="10"/>
  <c r="AB53" i="10"/>
  <c r="AA53" i="10"/>
  <c r="AB52" i="10"/>
  <c r="AA52" i="10"/>
  <c r="AB51" i="10"/>
  <c r="AA51" i="10"/>
  <c r="AB50" i="10"/>
  <c r="AA50" i="10"/>
  <c r="AB49" i="10"/>
  <c r="AA49" i="10"/>
  <c r="AB48" i="10"/>
  <c r="AA48" i="10"/>
  <c r="AB47" i="10"/>
  <c r="AA47" i="10"/>
  <c r="AB46" i="10"/>
  <c r="AA46" i="10"/>
  <c r="AB45" i="10"/>
  <c r="AA45" i="10"/>
  <c r="AB44" i="10"/>
  <c r="AA44" i="10"/>
  <c r="AB43" i="10"/>
  <c r="AA43" i="10"/>
  <c r="AB42" i="10"/>
  <c r="AA42" i="10"/>
  <c r="AB41" i="10"/>
  <c r="AA41" i="10"/>
  <c r="AB40" i="10"/>
  <c r="AA40" i="10"/>
  <c r="AB39" i="10"/>
  <c r="AA39" i="10"/>
  <c r="AB38" i="10"/>
  <c r="AA38" i="10"/>
  <c r="AB37" i="10"/>
  <c r="AA37" i="10"/>
  <c r="AB36" i="10"/>
  <c r="AA36" i="10"/>
  <c r="AB35" i="10"/>
  <c r="AA35" i="10"/>
  <c r="AB34" i="10"/>
  <c r="AA34" i="10"/>
  <c r="AB33" i="10"/>
  <c r="AA33" i="10"/>
  <c r="AB32" i="10"/>
  <c r="AA32" i="10"/>
  <c r="AB31" i="10"/>
  <c r="AA31" i="10"/>
  <c r="AB30" i="10"/>
  <c r="AA30" i="10"/>
  <c r="AB29" i="10"/>
  <c r="AA29" i="10"/>
  <c r="AB28" i="10"/>
  <c r="AA28" i="10"/>
  <c r="AB27" i="10"/>
  <c r="AA27" i="10"/>
  <c r="AB26" i="10"/>
  <c r="AA26" i="10"/>
  <c r="AB25" i="10"/>
  <c r="AA25" i="10"/>
  <c r="AB24" i="10"/>
  <c r="AA24" i="10"/>
  <c r="AB23" i="10"/>
  <c r="AA23" i="10"/>
  <c r="AB22" i="10"/>
  <c r="AA22" i="10"/>
  <c r="AB21" i="10"/>
  <c r="AA21" i="10"/>
  <c r="AB20" i="10"/>
  <c r="AA20" i="10"/>
  <c r="AB19" i="10"/>
  <c r="AA19" i="10"/>
  <c r="AB18" i="10"/>
  <c r="AA18" i="10"/>
  <c r="AB17" i="10"/>
  <c r="AA17" i="10"/>
  <c r="AB16" i="10"/>
  <c r="AA16" i="10"/>
  <c r="AB15" i="10"/>
  <c r="AA15" i="10"/>
  <c r="AB14" i="10"/>
  <c r="AA14" i="10"/>
  <c r="AB13" i="10"/>
  <c r="AA13" i="10"/>
  <c r="AB12" i="10"/>
  <c r="AA12" i="10"/>
  <c r="AB11" i="10"/>
  <c r="AA11" i="10"/>
  <c r="AB10" i="10"/>
  <c r="AA10" i="10"/>
  <c r="AB9" i="10"/>
  <c r="AA9" i="10"/>
  <c r="AB8" i="10"/>
  <c r="AA8" i="10"/>
  <c r="AB7" i="10"/>
  <c r="AA7" i="10"/>
  <c r="AB6" i="10"/>
  <c r="AA6" i="10"/>
  <c r="AB5" i="10"/>
  <c r="AA5" i="10"/>
  <c r="N56" i="3" l="1"/>
  <c r="H56" i="3"/>
  <c r="B56" i="3"/>
  <c r="N55" i="3"/>
  <c r="H55" i="3"/>
  <c r="H57" i="3" s="1"/>
  <c r="B55" i="3"/>
  <c r="R47" i="3"/>
  <c r="L47" i="3"/>
  <c r="F47" i="3"/>
  <c r="R46" i="3"/>
  <c r="L46" i="3"/>
  <c r="F46" i="3"/>
  <c r="R45" i="3"/>
  <c r="L45" i="3"/>
  <c r="F45" i="3"/>
  <c r="R44" i="3"/>
  <c r="L44" i="3"/>
  <c r="F44" i="3"/>
  <c r="R43" i="3"/>
  <c r="L43" i="3"/>
  <c r="F43" i="3"/>
  <c r="R42" i="3"/>
  <c r="L42" i="3"/>
  <c r="F42" i="3"/>
  <c r="R41" i="3"/>
  <c r="L41" i="3"/>
  <c r="F41" i="3"/>
  <c r="R40" i="3"/>
  <c r="L40" i="3"/>
  <c r="F40" i="3"/>
  <c r="R39" i="3"/>
  <c r="L39" i="3"/>
  <c r="F39" i="3"/>
  <c r="R38" i="3"/>
  <c r="L38" i="3"/>
  <c r="F38" i="3"/>
  <c r="R37" i="3"/>
  <c r="L37" i="3"/>
  <c r="F37" i="3"/>
  <c r="R36" i="3"/>
  <c r="L36" i="3"/>
  <c r="F36" i="3"/>
  <c r="R35" i="3"/>
  <c r="L35" i="3"/>
  <c r="F35" i="3"/>
  <c r="R34" i="3"/>
  <c r="L34" i="3"/>
  <c r="F34" i="3"/>
  <c r="R33" i="3"/>
  <c r="L33" i="3"/>
  <c r="F33" i="3"/>
  <c r="R32" i="3"/>
  <c r="L32" i="3"/>
  <c r="F32" i="3"/>
  <c r="R31" i="3"/>
  <c r="L31" i="3"/>
  <c r="F31" i="3"/>
  <c r="R30" i="3"/>
  <c r="L30" i="3"/>
  <c r="F30" i="3"/>
  <c r="R29" i="3"/>
  <c r="L29" i="3"/>
  <c r="F29" i="3"/>
  <c r="R28" i="3"/>
  <c r="L28" i="3"/>
  <c r="F28" i="3"/>
  <c r="R27" i="3"/>
  <c r="L27" i="3"/>
  <c r="F27" i="3"/>
  <c r="R26" i="3"/>
  <c r="L26" i="3"/>
  <c r="F26" i="3"/>
  <c r="R25" i="3"/>
  <c r="L25" i="3"/>
  <c r="F25" i="3"/>
  <c r="R24" i="3"/>
  <c r="L24" i="3"/>
  <c r="F24" i="3"/>
  <c r="R23" i="3"/>
  <c r="L23" i="3"/>
  <c r="F23" i="3"/>
  <c r="R22" i="3"/>
  <c r="L22" i="3"/>
  <c r="F22" i="3"/>
  <c r="R21" i="3"/>
  <c r="L21" i="3"/>
  <c r="F21" i="3"/>
  <c r="R20" i="3"/>
  <c r="L20" i="3"/>
  <c r="F20" i="3"/>
  <c r="R19" i="3"/>
  <c r="L19" i="3"/>
  <c r="F19" i="3"/>
  <c r="R18" i="3"/>
  <c r="L18" i="3"/>
  <c r="F18" i="3"/>
  <c r="R17" i="3"/>
  <c r="L17" i="3"/>
  <c r="F17" i="3"/>
  <c r="R16" i="3"/>
  <c r="L16" i="3"/>
  <c r="F16" i="3"/>
  <c r="R15" i="3"/>
  <c r="L15" i="3"/>
  <c r="F15" i="3"/>
  <c r="R14" i="3"/>
  <c r="L14" i="3"/>
  <c r="F14" i="3"/>
  <c r="R13" i="3"/>
  <c r="L13" i="3"/>
  <c r="F13" i="3"/>
  <c r="R12" i="3"/>
  <c r="L12" i="3"/>
  <c r="F12" i="3"/>
  <c r="R11" i="3"/>
  <c r="L11" i="3"/>
  <c r="F11" i="3"/>
  <c r="R10" i="3"/>
  <c r="L10" i="3"/>
  <c r="F10" i="3"/>
  <c r="R9" i="3"/>
  <c r="L9" i="3"/>
  <c r="F9" i="3"/>
  <c r="R8" i="3"/>
  <c r="L8" i="3"/>
  <c r="F8" i="3"/>
  <c r="R7" i="3"/>
  <c r="L7" i="3"/>
  <c r="F7" i="3"/>
  <c r="R6" i="3"/>
  <c r="L6" i="3"/>
  <c r="F6" i="3"/>
  <c r="R5" i="3"/>
  <c r="L5" i="3"/>
  <c r="F5" i="3"/>
  <c r="R4" i="3"/>
  <c r="L4" i="3"/>
  <c r="F4" i="3"/>
  <c r="AI47" i="8"/>
  <c r="AH47" i="8"/>
  <c r="V47" i="8"/>
  <c r="U47" i="8"/>
  <c r="I47" i="8"/>
  <c r="H47" i="8"/>
  <c r="AI46" i="8"/>
  <c r="AH46" i="8"/>
  <c r="V46" i="8"/>
  <c r="U46" i="8"/>
  <c r="I46" i="8"/>
  <c r="H46" i="8"/>
  <c r="AI45" i="8"/>
  <c r="AH45" i="8"/>
  <c r="V45" i="8"/>
  <c r="U45" i="8"/>
  <c r="I45" i="8"/>
  <c r="H45" i="8"/>
  <c r="AI44" i="8"/>
  <c r="AH44" i="8"/>
  <c r="V44" i="8"/>
  <c r="U44" i="8"/>
  <c r="I44" i="8"/>
  <c r="H44" i="8"/>
  <c r="AI43" i="8"/>
  <c r="AH43" i="8"/>
  <c r="V43" i="8"/>
  <c r="U43" i="8"/>
  <c r="I43" i="8"/>
  <c r="H43" i="8"/>
  <c r="AI42" i="8"/>
  <c r="AH42" i="8"/>
  <c r="V42" i="8"/>
  <c r="U42" i="8"/>
  <c r="I42" i="8"/>
  <c r="H42" i="8"/>
  <c r="AI41" i="8"/>
  <c r="AH41" i="8"/>
  <c r="V41" i="8"/>
  <c r="U41" i="8"/>
  <c r="I41" i="8"/>
  <c r="H41" i="8"/>
  <c r="AI40" i="8"/>
  <c r="AH40" i="8"/>
  <c r="V40" i="8"/>
  <c r="U40" i="8"/>
  <c r="I40" i="8"/>
  <c r="H40" i="8"/>
  <c r="AI39" i="8"/>
  <c r="AH39" i="8"/>
  <c r="V39" i="8"/>
  <c r="U39" i="8"/>
  <c r="I39" i="8"/>
  <c r="H39" i="8"/>
  <c r="AI38" i="8"/>
  <c r="AH38" i="8"/>
  <c r="V38" i="8"/>
  <c r="U38" i="8"/>
  <c r="I38" i="8"/>
  <c r="H38" i="8"/>
  <c r="AI37" i="8"/>
  <c r="AH37" i="8"/>
  <c r="V37" i="8"/>
  <c r="U37" i="8"/>
  <c r="I37" i="8"/>
  <c r="H37" i="8"/>
  <c r="AI36" i="8"/>
  <c r="AH36" i="8"/>
  <c r="V36" i="8"/>
  <c r="U36" i="8"/>
  <c r="I36" i="8"/>
  <c r="H36" i="8"/>
  <c r="AI35" i="8"/>
  <c r="AH35" i="8"/>
  <c r="V35" i="8"/>
  <c r="U35" i="8"/>
  <c r="I35" i="8"/>
  <c r="H35" i="8"/>
  <c r="AI34" i="8"/>
  <c r="AH34" i="8"/>
  <c r="V34" i="8"/>
  <c r="U34" i="8"/>
  <c r="I34" i="8"/>
  <c r="H34" i="8"/>
  <c r="AI33" i="8"/>
  <c r="AH33" i="8"/>
  <c r="V33" i="8"/>
  <c r="U33" i="8"/>
  <c r="I33" i="8"/>
  <c r="H33" i="8"/>
  <c r="AI32" i="8"/>
  <c r="AH32" i="8"/>
  <c r="V32" i="8"/>
  <c r="U32" i="8"/>
  <c r="I32" i="8"/>
  <c r="H32" i="8"/>
  <c r="AI31" i="8"/>
  <c r="AH31" i="8"/>
  <c r="V31" i="8"/>
  <c r="U31" i="8"/>
  <c r="I31" i="8"/>
  <c r="H31" i="8"/>
  <c r="AI30" i="8"/>
  <c r="AH30" i="8"/>
  <c r="V30" i="8"/>
  <c r="U30" i="8"/>
  <c r="I30" i="8"/>
  <c r="H30" i="8"/>
  <c r="AI29" i="8"/>
  <c r="AH29" i="8"/>
  <c r="V29" i="8"/>
  <c r="U29" i="8"/>
  <c r="I29" i="8"/>
  <c r="H29" i="8"/>
  <c r="AI28" i="8"/>
  <c r="AH28" i="8"/>
  <c r="V28" i="8"/>
  <c r="U28" i="8"/>
  <c r="I28" i="8"/>
  <c r="H28" i="8"/>
  <c r="AI27" i="8"/>
  <c r="AH27" i="8"/>
  <c r="V27" i="8"/>
  <c r="U27" i="8"/>
  <c r="I27" i="8"/>
  <c r="H27" i="8"/>
  <c r="AI26" i="8"/>
  <c r="AH26" i="8"/>
  <c r="V26" i="8"/>
  <c r="U26" i="8"/>
  <c r="I26" i="8"/>
  <c r="H26" i="8"/>
  <c r="AI25" i="8"/>
  <c r="AH25" i="8"/>
  <c r="V25" i="8"/>
  <c r="U25" i="8"/>
  <c r="I25" i="8"/>
  <c r="H25" i="8"/>
  <c r="AI24" i="8"/>
  <c r="AH24" i="8"/>
  <c r="V24" i="8"/>
  <c r="U24" i="8"/>
  <c r="I24" i="8"/>
  <c r="H24" i="8"/>
  <c r="AI23" i="8"/>
  <c r="AH23" i="8"/>
  <c r="V23" i="8"/>
  <c r="U23" i="8"/>
  <c r="I23" i="8"/>
  <c r="H23" i="8"/>
  <c r="AI22" i="8"/>
  <c r="AH22" i="8"/>
  <c r="V22" i="8"/>
  <c r="U22" i="8"/>
  <c r="I22" i="8"/>
  <c r="H22" i="8"/>
  <c r="AI21" i="8"/>
  <c r="AH21" i="8"/>
  <c r="V21" i="8"/>
  <c r="U21" i="8"/>
  <c r="I21" i="8"/>
  <c r="H21" i="8"/>
  <c r="AI20" i="8"/>
  <c r="AH20" i="8"/>
  <c r="V20" i="8"/>
  <c r="U20" i="8"/>
  <c r="I20" i="8"/>
  <c r="H20" i="8"/>
  <c r="AI19" i="8"/>
  <c r="AH19" i="8"/>
  <c r="V19" i="8"/>
  <c r="U19" i="8"/>
  <c r="I19" i="8"/>
  <c r="H19" i="8"/>
  <c r="AI18" i="8"/>
  <c r="AH18" i="8"/>
  <c r="V18" i="8"/>
  <c r="U18" i="8"/>
  <c r="I18" i="8"/>
  <c r="H18" i="8"/>
  <c r="AI17" i="8"/>
  <c r="AH17" i="8"/>
  <c r="V17" i="8"/>
  <c r="U17" i="8"/>
  <c r="I17" i="8"/>
  <c r="H17" i="8"/>
  <c r="AI16" i="8"/>
  <c r="AH16" i="8"/>
  <c r="V16" i="8"/>
  <c r="U16" i="8"/>
  <c r="I16" i="8"/>
  <c r="H16" i="8"/>
  <c r="AI15" i="8"/>
  <c r="AH15" i="8"/>
  <c r="V15" i="8"/>
  <c r="U15" i="8"/>
  <c r="I15" i="8"/>
  <c r="H15" i="8"/>
  <c r="AI14" i="8"/>
  <c r="AH14" i="8"/>
  <c r="V14" i="8"/>
  <c r="U14" i="8"/>
  <c r="I14" i="8"/>
  <c r="H14" i="8"/>
  <c r="AI13" i="8"/>
  <c r="AH13" i="8"/>
  <c r="V13" i="8"/>
  <c r="U13" i="8"/>
  <c r="I13" i="8"/>
  <c r="H13" i="8"/>
  <c r="AI12" i="8"/>
  <c r="AH12" i="8"/>
  <c r="V12" i="8"/>
  <c r="U12" i="8"/>
  <c r="I12" i="8"/>
  <c r="H12" i="8"/>
  <c r="AI11" i="8"/>
  <c r="AH11" i="8"/>
  <c r="V11" i="8"/>
  <c r="U11" i="8"/>
  <c r="I11" i="8"/>
  <c r="H11" i="8"/>
  <c r="AI10" i="8"/>
  <c r="AH10" i="8"/>
  <c r="V10" i="8"/>
  <c r="U10" i="8"/>
  <c r="I10" i="8"/>
  <c r="H10" i="8"/>
  <c r="AI9" i="8"/>
  <c r="AH9" i="8"/>
  <c r="V9" i="8"/>
  <c r="U9" i="8"/>
  <c r="I9" i="8"/>
  <c r="H9" i="8"/>
  <c r="AI8" i="8"/>
  <c r="AH8" i="8"/>
  <c r="V8" i="8"/>
  <c r="U8" i="8"/>
  <c r="I8" i="8"/>
  <c r="H8" i="8"/>
  <c r="AI7" i="8"/>
  <c r="AH7" i="8"/>
  <c r="V7" i="8"/>
  <c r="U7" i="8"/>
  <c r="I7" i="8"/>
  <c r="H7" i="8"/>
  <c r="AI6" i="8"/>
  <c r="AH6" i="8"/>
  <c r="V6" i="8"/>
  <c r="U6" i="8"/>
  <c r="I6" i="8"/>
  <c r="H6" i="8"/>
  <c r="AI5" i="8"/>
  <c r="AH5" i="8"/>
  <c r="V5" i="8"/>
  <c r="U5" i="8"/>
  <c r="I5" i="8"/>
  <c r="H5" i="8"/>
  <c r="AI4" i="8"/>
  <c r="AH4" i="8"/>
  <c r="V4" i="8"/>
  <c r="U4" i="8"/>
  <c r="I4" i="8"/>
  <c r="H4" i="8"/>
  <c r="N56" i="2"/>
  <c r="H56" i="2"/>
  <c r="B56" i="2"/>
  <c r="N55" i="2"/>
  <c r="N57" i="2" s="1"/>
  <c r="H55" i="2"/>
  <c r="B55" i="2"/>
  <c r="R47" i="2"/>
  <c r="L47" i="2"/>
  <c r="F47" i="2"/>
  <c r="R46" i="2"/>
  <c r="L46" i="2"/>
  <c r="F46" i="2"/>
  <c r="R45" i="2"/>
  <c r="L45" i="2"/>
  <c r="F45" i="2"/>
  <c r="R44" i="2"/>
  <c r="L44" i="2"/>
  <c r="F44" i="2"/>
  <c r="R43" i="2"/>
  <c r="L43" i="2"/>
  <c r="F43" i="2"/>
  <c r="R42" i="2"/>
  <c r="L42" i="2"/>
  <c r="F42" i="2"/>
  <c r="R41" i="2"/>
  <c r="L41" i="2"/>
  <c r="F41" i="2"/>
  <c r="R40" i="2"/>
  <c r="L40" i="2"/>
  <c r="F40" i="2"/>
  <c r="R39" i="2"/>
  <c r="L39" i="2"/>
  <c r="F39" i="2"/>
  <c r="R38" i="2"/>
  <c r="L38" i="2"/>
  <c r="F38" i="2"/>
  <c r="R37" i="2"/>
  <c r="L37" i="2"/>
  <c r="F37" i="2"/>
  <c r="R36" i="2"/>
  <c r="L36" i="2"/>
  <c r="F36" i="2"/>
  <c r="R35" i="2"/>
  <c r="L35" i="2"/>
  <c r="F35" i="2"/>
  <c r="R34" i="2"/>
  <c r="L34" i="2"/>
  <c r="F34" i="2"/>
  <c r="R33" i="2"/>
  <c r="L33" i="2"/>
  <c r="F33" i="2"/>
  <c r="R32" i="2"/>
  <c r="L32" i="2"/>
  <c r="F32" i="2"/>
  <c r="R31" i="2"/>
  <c r="L31" i="2"/>
  <c r="F31" i="2"/>
  <c r="R30" i="2"/>
  <c r="L30" i="2"/>
  <c r="F30" i="2"/>
  <c r="R29" i="2"/>
  <c r="L29" i="2"/>
  <c r="F29" i="2"/>
  <c r="R28" i="2"/>
  <c r="L28" i="2"/>
  <c r="F28" i="2"/>
  <c r="R27" i="2"/>
  <c r="L27" i="2"/>
  <c r="F27" i="2"/>
  <c r="R26" i="2"/>
  <c r="L26" i="2"/>
  <c r="F26" i="2"/>
  <c r="R25" i="2"/>
  <c r="L25" i="2"/>
  <c r="F25" i="2"/>
  <c r="R24" i="2"/>
  <c r="L24" i="2"/>
  <c r="F24" i="2"/>
  <c r="R23" i="2"/>
  <c r="L23" i="2"/>
  <c r="F23" i="2"/>
  <c r="R22" i="2"/>
  <c r="L22" i="2"/>
  <c r="F22" i="2"/>
  <c r="R21" i="2"/>
  <c r="L21" i="2"/>
  <c r="F21" i="2"/>
  <c r="R20" i="2"/>
  <c r="L20" i="2"/>
  <c r="F20" i="2"/>
  <c r="R19" i="2"/>
  <c r="L19" i="2"/>
  <c r="F19" i="2"/>
  <c r="R18" i="2"/>
  <c r="L18" i="2"/>
  <c r="F18" i="2"/>
  <c r="R17" i="2"/>
  <c r="L17" i="2"/>
  <c r="F17" i="2"/>
  <c r="R16" i="2"/>
  <c r="L16" i="2"/>
  <c r="F16" i="2"/>
  <c r="R15" i="2"/>
  <c r="L15" i="2"/>
  <c r="F15" i="2"/>
  <c r="R14" i="2"/>
  <c r="L14" i="2"/>
  <c r="F14" i="2"/>
  <c r="R13" i="2"/>
  <c r="L13" i="2"/>
  <c r="F13" i="2"/>
  <c r="R12" i="2"/>
  <c r="L12" i="2"/>
  <c r="F12" i="2"/>
  <c r="R11" i="2"/>
  <c r="L11" i="2"/>
  <c r="F11" i="2"/>
  <c r="R10" i="2"/>
  <c r="L10" i="2"/>
  <c r="F10" i="2"/>
  <c r="R9" i="2"/>
  <c r="L9" i="2"/>
  <c r="F9" i="2"/>
  <c r="R8" i="2"/>
  <c r="L8" i="2"/>
  <c r="F8" i="2"/>
  <c r="R7" i="2"/>
  <c r="L7" i="2"/>
  <c r="F7" i="2"/>
  <c r="R6" i="2"/>
  <c r="L6" i="2"/>
  <c r="F6" i="2"/>
  <c r="R5" i="2"/>
  <c r="L5" i="2"/>
  <c r="F5" i="2"/>
  <c r="R4" i="2"/>
  <c r="L4" i="2"/>
  <c r="F4" i="2"/>
  <c r="AI47" i="7"/>
  <c r="AH47" i="7"/>
  <c r="V47" i="7"/>
  <c r="U47" i="7"/>
  <c r="I47" i="7"/>
  <c r="H47" i="7"/>
  <c r="AI46" i="7"/>
  <c r="AH46" i="7"/>
  <c r="V46" i="7"/>
  <c r="U46" i="7"/>
  <c r="I46" i="7"/>
  <c r="H46" i="7"/>
  <c r="AI45" i="7"/>
  <c r="AH45" i="7"/>
  <c r="V45" i="7"/>
  <c r="U45" i="7"/>
  <c r="I45" i="7"/>
  <c r="H45" i="7"/>
  <c r="AI44" i="7"/>
  <c r="AH44" i="7"/>
  <c r="V44" i="7"/>
  <c r="U44" i="7"/>
  <c r="I44" i="7"/>
  <c r="H44" i="7"/>
  <c r="AI43" i="7"/>
  <c r="AH43" i="7"/>
  <c r="V43" i="7"/>
  <c r="U43" i="7"/>
  <c r="I43" i="7"/>
  <c r="H43" i="7"/>
  <c r="AI42" i="7"/>
  <c r="AH42" i="7"/>
  <c r="V42" i="7"/>
  <c r="U42" i="7"/>
  <c r="I42" i="7"/>
  <c r="H42" i="7"/>
  <c r="AI41" i="7"/>
  <c r="AH41" i="7"/>
  <c r="V41" i="7"/>
  <c r="U41" i="7"/>
  <c r="I41" i="7"/>
  <c r="H41" i="7"/>
  <c r="AI40" i="7"/>
  <c r="AH40" i="7"/>
  <c r="V40" i="7"/>
  <c r="U40" i="7"/>
  <c r="I40" i="7"/>
  <c r="H40" i="7"/>
  <c r="AI39" i="7"/>
  <c r="AH39" i="7"/>
  <c r="V39" i="7"/>
  <c r="U39" i="7"/>
  <c r="I39" i="7"/>
  <c r="H39" i="7"/>
  <c r="AI38" i="7"/>
  <c r="AH38" i="7"/>
  <c r="V38" i="7"/>
  <c r="U38" i="7"/>
  <c r="I38" i="7"/>
  <c r="H38" i="7"/>
  <c r="AI37" i="7"/>
  <c r="AH37" i="7"/>
  <c r="V37" i="7"/>
  <c r="U37" i="7"/>
  <c r="I37" i="7"/>
  <c r="H37" i="7"/>
  <c r="AI36" i="7"/>
  <c r="AH36" i="7"/>
  <c r="V36" i="7"/>
  <c r="U36" i="7"/>
  <c r="I36" i="7"/>
  <c r="H36" i="7"/>
  <c r="AI35" i="7"/>
  <c r="AH35" i="7"/>
  <c r="V35" i="7"/>
  <c r="U35" i="7"/>
  <c r="I35" i="7"/>
  <c r="H35" i="7"/>
  <c r="AI34" i="7"/>
  <c r="AH34" i="7"/>
  <c r="V34" i="7"/>
  <c r="U34" i="7"/>
  <c r="I34" i="7"/>
  <c r="H34" i="7"/>
  <c r="AI33" i="7"/>
  <c r="AH33" i="7"/>
  <c r="V33" i="7"/>
  <c r="U33" i="7"/>
  <c r="I33" i="7"/>
  <c r="H33" i="7"/>
  <c r="AI32" i="7"/>
  <c r="AH32" i="7"/>
  <c r="V32" i="7"/>
  <c r="U32" i="7"/>
  <c r="I32" i="7"/>
  <c r="H32" i="7"/>
  <c r="AI31" i="7"/>
  <c r="AH31" i="7"/>
  <c r="V31" i="7"/>
  <c r="U31" i="7"/>
  <c r="I31" i="7"/>
  <c r="H31" i="7"/>
  <c r="AI30" i="7"/>
  <c r="AH30" i="7"/>
  <c r="V30" i="7"/>
  <c r="U30" i="7"/>
  <c r="I30" i="7"/>
  <c r="H30" i="7"/>
  <c r="AI29" i="7"/>
  <c r="AH29" i="7"/>
  <c r="V29" i="7"/>
  <c r="U29" i="7"/>
  <c r="I29" i="7"/>
  <c r="H29" i="7"/>
  <c r="AI28" i="7"/>
  <c r="AH28" i="7"/>
  <c r="V28" i="7"/>
  <c r="U28" i="7"/>
  <c r="I28" i="7"/>
  <c r="H28" i="7"/>
  <c r="AI27" i="7"/>
  <c r="AH27" i="7"/>
  <c r="V27" i="7"/>
  <c r="U27" i="7"/>
  <c r="I27" i="7"/>
  <c r="H27" i="7"/>
  <c r="AI26" i="7"/>
  <c r="AH26" i="7"/>
  <c r="V26" i="7"/>
  <c r="U26" i="7"/>
  <c r="I26" i="7"/>
  <c r="H26" i="7"/>
  <c r="AI25" i="7"/>
  <c r="AH25" i="7"/>
  <c r="V25" i="7"/>
  <c r="U25" i="7"/>
  <c r="I25" i="7"/>
  <c r="H25" i="7"/>
  <c r="AI24" i="7"/>
  <c r="AH24" i="7"/>
  <c r="V24" i="7"/>
  <c r="U24" i="7"/>
  <c r="I24" i="7"/>
  <c r="H24" i="7"/>
  <c r="AI23" i="7"/>
  <c r="AH23" i="7"/>
  <c r="V23" i="7"/>
  <c r="U23" i="7"/>
  <c r="I23" i="7"/>
  <c r="H23" i="7"/>
  <c r="AI22" i="7"/>
  <c r="AH22" i="7"/>
  <c r="V22" i="7"/>
  <c r="U22" i="7"/>
  <c r="I22" i="7"/>
  <c r="H22" i="7"/>
  <c r="AI21" i="7"/>
  <c r="AH21" i="7"/>
  <c r="V21" i="7"/>
  <c r="U21" i="7"/>
  <c r="I21" i="7"/>
  <c r="H21" i="7"/>
  <c r="AI20" i="7"/>
  <c r="AH20" i="7"/>
  <c r="V20" i="7"/>
  <c r="U20" i="7"/>
  <c r="I20" i="7"/>
  <c r="H20" i="7"/>
  <c r="AI19" i="7"/>
  <c r="AH19" i="7"/>
  <c r="V19" i="7"/>
  <c r="U19" i="7"/>
  <c r="I19" i="7"/>
  <c r="H19" i="7"/>
  <c r="AI18" i="7"/>
  <c r="AH18" i="7"/>
  <c r="V18" i="7"/>
  <c r="U18" i="7"/>
  <c r="I18" i="7"/>
  <c r="H18" i="7"/>
  <c r="AI17" i="7"/>
  <c r="AH17" i="7"/>
  <c r="V17" i="7"/>
  <c r="U17" i="7"/>
  <c r="I17" i="7"/>
  <c r="H17" i="7"/>
  <c r="AI16" i="7"/>
  <c r="AH16" i="7"/>
  <c r="V16" i="7"/>
  <c r="U16" i="7"/>
  <c r="I16" i="7"/>
  <c r="H16" i="7"/>
  <c r="AI15" i="7"/>
  <c r="AH15" i="7"/>
  <c r="V15" i="7"/>
  <c r="U15" i="7"/>
  <c r="I15" i="7"/>
  <c r="H15" i="7"/>
  <c r="AI14" i="7"/>
  <c r="AH14" i="7"/>
  <c r="V14" i="7"/>
  <c r="U14" i="7"/>
  <c r="I14" i="7"/>
  <c r="H14" i="7"/>
  <c r="AI13" i="7"/>
  <c r="AH13" i="7"/>
  <c r="V13" i="7"/>
  <c r="U13" i="7"/>
  <c r="I13" i="7"/>
  <c r="H13" i="7"/>
  <c r="AI12" i="7"/>
  <c r="AH12" i="7"/>
  <c r="V12" i="7"/>
  <c r="U12" i="7"/>
  <c r="I12" i="7"/>
  <c r="H12" i="7"/>
  <c r="AI11" i="7"/>
  <c r="AH11" i="7"/>
  <c r="V11" i="7"/>
  <c r="U11" i="7"/>
  <c r="I11" i="7"/>
  <c r="H11" i="7"/>
  <c r="AI10" i="7"/>
  <c r="AH10" i="7"/>
  <c r="V10" i="7"/>
  <c r="U10" i="7"/>
  <c r="I10" i="7"/>
  <c r="H10" i="7"/>
  <c r="AI9" i="7"/>
  <c r="AH9" i="7"/>
  <c r="V9" i="7"/>
  <c r="U9" i="7"/>
  <c r="I9" i="7"/>
  <c r="H9" i="7"/>
  <c r="AI8" i="7"/>
  <c r="AH8" i="7"/>
  <c r="V8" i="7"/>
  <c r="U8" i="7"/>
  <c r="I8" i="7"/>
  <c r="H8" i="7"/>
  <c r="AI7" i="7"/>
  <c r="AH7" i="7"/>
  <c r="V7" i="7"/>
  <c r="U7" i="7"/>
  <c r="I7" i="7"/>
  <c r="H7" i="7"/>
  <c r="AI6" i="7"/>
  <c r="AH6" i="7"/>
  <c r="V6" i="7"/>
  <c r="U6" i="7"/>
  <c r="I6" i="7"/>
  <c r="H6" i="7"/>
  <c r="AI5" i="7"/>
  <c r="AH5" i="7"/>
  <c r="V5" i="7"/>
  <c r="U5" i="7"/>
  <c r="I5" i="7"/>
  <c r="H5" i="7"/>
  <c r="AI4" i="7"/>
  <c r="AH4" i="7"/>
  <c r="V4" i="7"/>
  <c r="U4" i="7"/>
  <c r="I4" i="7"/>
  <c r="H4" i="7"/>
  <c r="L57" i="6"/>
  <c r="K57" i="6"/>
  <c r="L56" i="6"/>
  <c r="K56" i="6"/>
  <c r="L55" i="6"/>
  <c r="K55" i="6"/>
  <c r="L54" i="6"/>
  <c r="K54" i="6"/>
  <c r="L53" i="6"/>
  <c r="K53" i="6"/>
  <c r="L52" i="6"/>
  <c r="K52" i="6"/>
  <c r="L51" i="6"/>
  <c r="K51" i="6"/>
  <c r="L50" i="6"/>
  <c r="K50" i="6"/>
  <c r="L49" i="6"/>
  <c r="K49" i="6"/>
  <c r="L48" i="6"/>
  <c r="K48" i="6"/>
  <c r="L47" i="6"/>
  <c r="K47" i="6"/>
  <c r="L46" i="6"/>
  <c r="K46" i="6"/>
  <c r="L45" i="6"/>
  <c r="K45" i="6"/>
  <c r="L44" i="6"/>
  <c r="K44" i="6"/>
  <c r="L43" i="6"/>
  <c r="K43" i="6"/>
  <c r="L42" i="6"/>
  <c r="K42" i="6"/>
  <c r="L41" i="6"/>
  <c r="K41" i="6"/>
  <c r="L40" i="6"/>
  <c r="K40" i="6"/>
  <c r="L39" i="6"/>
  <c r="K39" i="6"/>
  <c r="L38" i="6"/>
  <c r="K38" i="6"/>
  <c r="L37" i="6"/>
  <c r="K37" i="6"/>
  <c r="L36" i="6"/>
  <c r="K36" i="6"/>
  <c r="L29" i="6"/>
  <c r="K29" i="6"/>
  <c r="L28" i="6"/>
  <c r="K28" i="6"/>
  <c r="L27" i="6"/>
  <c r="K27" i="6"/>
  <c r="L26" i="6"/>
  <c r="K26" i="6"/>
  <c r="L25" i="6"/>
  <c r="K25" i="6"/>
  <c r="L24" i="6"/>
  <c r="K24" i="6"/>
  <c r="L23" i="6"/>
  <c r="K23" i="6"/>
  <c r="L22" i="6"/>
  <c r="K22" i="6"/>
  <c r="L21" i="6"/>
  <c r="K21" i="6"/>
  <c r="L20" i="6"/>
  <c r="K20" i="6"/>
  <c r="L19" i="6"/>
  <c r="K19" i="6"/>
  <c r="L18" i="6"/>
  <c r="K18" i="6"/>
  <c r="L17" i="6"/>
  <c r="K17" i="6"/>
  <c r="L16" i="6"/>
  <c r="K16" i="6"/>
  <c r="L15" i="6"/>
  <c r="K15" i="6"/>
  <c r="L14" i="6"/>
  <c r="K14" i="6"/>
  <c r="L13" i="6"/>
  <c r="K13" i="6"/>
  <c r="L12" i="6"/>
  <c r="K12" i="6"/>
  <c r="L11" i="6"/>
  <c r="K11" i="6"/>
  <c r="L10" i="6"/>
  <c r="K10" i="6"/>
  <c r="L9" i="6"/>
  <c r="K9" i="6"/>
  <c r="L8" i="6"/>
  <c r="K8" i="6"/>
  <c r="L7" i="6"/>
  <c r="K7" i="6"/>
  <c r="L6" i="6"/>
  <c r="K6" i="6"/>
  <c r="L5" i="6"/>
  <c r="K5" i="6"/>
  <c r="L4" i="6"/>
  <c r="K4" i="6"/>
  <c r="N57" i="3" l="1"/>
  <c r="B57" i="3"/>
  <c r="E27" i="3" s="1"/>
  <c r="C4" i="17"/>
  <c r="E4" i="17"/>
  <c r="E40" i="17"/>
  <c r="C40" i="17"/>
  <c r="E44" i="17"/>
  <c r="C44" i="17"/>
  <c r="E8" i="17"/>
  <c r="C8" i="17"/>
  <c r="E28" i="17"/>
  <c r="C28" i="17"/>
  <c r="E36" i="17"/>
  <c r="C36" i="17"/>
  <c r="E5" i="17"/>
  <c r="C5" i="17"/>
  <c r="E13" i="17"/>
  <c r="C13" i="17"/>
  <c r="E17" i="17"/>
  <c r="C17" i="17"/>
  <c r="E21" i="17"/>
  <c r="C21" i="17"/>
  <c r="E25" i="17"/>
  <c r="C25" i="17"/>
  <c r="E29" i="17"/>
  <c r="C29" i="17"/>
  <c r="E33" i="17"/>
  <c r="C33" i="17"/>
  <c r="E37" i="17"/>
  <c r="C37" i="17"/>
  <c r="E41" i="17"/>
  <c r="C41" i="17"/>
  <c r="E45" i="17"/>
  <c r="C45" i="17"/>
  <c r="E20" i="17"/>
  <c r="C20" i="17"/>
  <c r="E9" i="17"/>
  <c r="C9" i="17"/>
  <c r="E24" i="17"/>
  <c r="C24" i="17"/>
  <c r="E6" i="17"/>
  <c r="C6" i="17"/>
  <c r="E10" i="17"/>
  <c r="C10" i="17"/>
  <c r="E14" i="17"/>
  <c r="C14" i="17"/>
  <c r="E18" i="17"/>
  <c r="C18" i="17"/>
  <c r="E22" i="17"/>
  <c r="C22" i="17"/>
  <c r="E26" i="17"/>
  <c r="C26" i="17"/>
  <c r="E30" i="17"/>
  <c r="C30" i="17"/>
  <c r="E34" i="17"/>
  <c r="C34" i="17"/>
  <c r="E38" i="17"/>
  <c r="C38" i="17"/>
  <c r="E42" i="17"/>
  <c r="C42" i="17"/>
  <c r="E46" i="17"/>
  <c r="C46" i="17"/>
  <c r="E32" i="17"/>
  <c r="C32" i="17"/>
  <c r="E16" i="17"/>
  <c r="C16" i="17"/>
  <c r="E3" i="17"/>
  <c r="C3" i="17"/>
  <c r="C7" i="17"/>
  <c r="E7" i="17"/>
  <c r="E11" i="17"/>
  <c r="C11" i="17"/>
  <c r="E15" i="17"/>
  <c r="C15" i="17"/>
  <c r="E19" i="17"/>
  <c r="C19" i="17"/>
  <c r="E23" i="17"/>
  <c r="C23" i="17"/>
  <c r="E27" i="17"/>
  <c r="C27" i="17"/>
  <c r="E31" i="17"/>
  <c r="C31" i="17"/>
  <c r="E35" i="17"/>
  <c r="C35" i="17"/>
  <c r="E39" i="17"/>
  <c r="C39" i="17"/>
  <c r="E43" i="17"/>
  <c r="C43" i="17"/>
  <c r="B57" i="2"/>
  <c r="E12" i="17"/>
  <c r="C12" i="17"/>
  <c r="H57" i="2"/>
  <c r="K47" i="3"/>
  <c r="K45" i="3"/>
  <c r="K43" i="3"/>
  <c r="K41" i="3"/>
  <c r="K39" i="3"/>
  <c r="K37" i="3"/>
  <c r="K35" i="3"/>
  <c r="K33" i="3"/>
  <c r="K31" i="3"/>
  <c r="K29" i="3"/>
  <c r="K27" i="3"/>
  <c r="K25" i="3"/>
  <c r="K23" i="3"/>
  <c r="K21" i="3"/>
  <c r="K19" i="3"/>
  <c r="K17" i="3"/>
  <c r="K15" i="3"/>
  <c r="K13" i="3"/>
  <c r="K11" i="3"/>
  <c r="K9" i="3"/>
  <c r="K7" i="3"/>
  <c r="K5" i="3"/>
  <c r="K46" i="3"/>
  <c r="K44" i="3"/>
  <c r="K42" i="3"/>
  <c r="K40" i="3"/>
  <c r="K38" i="3"/>
  <c r="K36" i="3"/>
  <c r="K34" i="3"/>
  <c r="K32" i="3"/>
  <c r="K30" i="3"/>
  <c r="K28" i="3"/>
  <c r="K26" i="3"/>
  <c r="K24" i="3"/>
  <c r="K22" i="3"/>
  <c r="K20" i="3"/>
  <c r="K18" i="3"/>
  <c r="K16" i="3"/>
  <c r="K14" i="3"/>
  <c r="K12" i="3"/>
  <c r="K10" i="3"/>
  <c r="K8" i="3"/>
  <c r="K6" i="3"/>
  <c r="K4" i="3"/>
  <c r="Q7" i="3"/>
  <c r="Q5" i="3"/>
  <c r="Q46" i="3"/>
  <c r="Q44" i="3"/>
  <c r="Q42" i="3"/>
  <c r="Q40" i="3"/>
  <c r="Q38" i="3"/>
  <c r="Q36" i="3"/>
  <c r="Q34" i="3"/>
  <c r="Q32" i="3"/>
  <c r="Q30" i="3"/>
  <c r="Q28" i="3"/>
  <c r="Q26" i="3"/>
  <c r="Q24" i="3"/>
  <c r="Q22" i="3"/>
  <c r="Q20" i="3"/>
  <c r="Q18" i="3"/>
  <c r="Q16" i="3"/>
  <c r="Q14" i="3"/>
  <c r="Q12" i="3"/>
  <c r="Q10" i="3"/>
  <c r="Q8" i="3"/>
  <c r="Q6" i="3"/>
  <c r="Q4" i="3"/>
  <c r="Q47" i="3"/>
  <c r="Q45" i="3"/>
  <c r="Q43" i="3"/>
  <c r="Q41" i="3"/>
  <c r="Q39" i="3"/>
  <c r="Q37" i="3"/>
  <c r="Q35" i="3"/>
  <c r="Q33" i="3"/>
  <c r="Q31" i="3"/>
  <c r="Q29" i="3"/>
  <c r="Q27" i="3"/>
  <c r="Q25" i="3"/>
  <c r="Q23" i="3"/>
  <c r="Q21" i="3"/>
  <c r="Q19" i="3"/>
  <c r="Q17" i="3"/>
  <c r="Q15" i="3"/>
  <c r="Q13" i="3"/>
  <c r="Q11" i="3"/>
  <c r="Q9" i="3"/>
  <c r="E8" i="3"/>
  <c r="E47" i="3"/>
  <c r="E45" i="3"/>
  <c r="E43" i="3"/>
  <c r="E41" i="3"/>
  <c r="E39" i="3"/>
  <c r="E37" i="3"/>
  <c r="E35" i="3"/>
  <c r="E33" i="3"/>
  <c r="E31" i="3"/>
  <c r="E29" i="3"/>
  <c r="E25" i="3"/>
  <c r="E23" i="3"/>
  <c r="E21" i="3"/>
  <c r="E19" i="3"/>
  <c r="E17" i="3"/>
  <c r="E15" i="3"/>
  <c r="E13" i="3"/>
  <c r="E11" i="3"/>
  <c r="E9" i="3"/>
  <c r="E7" i="3"/>
  <c r="E5" i="3"/>
  <c r="E10" i="3"/>
  <c r="E20" i="3"/>
  <c r="E6" i="3"/>
  <c r="E42" i="3"/>
  <c r="E16" i="3"/>
  <c r="E24" i="3"/>
  <c r="E46" i="3"/>
  <c r="E44" i="3"/>
  <c r="E40" i="3"/>
  <c r="E38" i="3"/>
  <c r="E36" i="3"/>
  <c r="E34" i="3"/>
  <c r="E32" i="3"/>
  <c r="E30" i="3"/>
  <c r="E28" i="3"/>
  <c r="E26" i="3"/>
  <c r="E22" i="3"/>
  <c r="E18" i="3"/>
  <c r="E14" i="3"/>
  <c r="E12" i="3"/>
  <c r="E4" i="3"/>
  <c r="Q46" i="2"/>
  <c r="Q44" i="2"/>
  <c r="Q42" i="2"/>
  <c r="Q40" i="2"/>
  <c r="D39" i="17" s="1"/>
  <c r="Q38" i="2"/>
  <c r="Q36" i="2"/>
  <c r="Q34" i="2"/>
  <c r="Q32" i="2"/>
  <c r="D31" i="17" s="1"/>
  <c r="Q30" i="2"/>
  <c r="Q28" i="2"/>
  <c r="Q26" i="2"/>
  <c r="Q24" i="2"/>
  <c r="Q22" i="2"/>
  <c r="Q20" i="2"/>
  <c r="Q18" i="2"/>
  <c r="Q16" i="2"/>
  <c r="D15" i="17" s="1"/>
  <c r="Q14" i="2"/>
  <c r="Q12" i="2"/>
  <c r="D11" i="17" s="1"/>
  <c r="Q10" i="2"/>
  <c r="D9" i="17" s="1"/>
  <c r="Q8" i="2"/>
  <c r="D7" i="17" s="1"/>
  <c r="Q6" i="2"/>
  <c r="Q4" i="2"/>
  <c r="Q47" i="2"/>
  <c r="D46" i="17" s="1"/>
  <c r="Q45" i="2"/>
  <c r="D44" i="17" s="1"/>
  <c r="Q43" i="2"/>
  <c r="Q41" i="2"/>
  <c r="Q39" i="2"/>
  <c r="Q37" i="2"/>
  <c r="D36" i="17" s="1"/>
  <c r="Q35" i="2"/>
  <c r="Q33" i="2"/>
  <c r="D32" i="17" s="1"/>
  <c r="Q31" i="2"/>
  <c r="D30" i="17" s="1"/>
  <c r="Q29" i="2"/>
  <c r="Q27" i="2"/>
  <c r="Q25" i="2"/>
  <c r="Q23" i="2"/>
  <c r="D22" i="17" s="1"/>
  <c r="Q21" i="2"/>
  <c r="D20" i="17" s="1"/>
  <c r="Q19" i="2"/>
  <c r="D18" i="17" s="1"/>
  <c r="Q17" i="2"/>
  <c r="Q15" i="2"/>
  <c r="D14" i="17" s="1"/>
  <c r="Q13" i="2"/>
  <c r="D12" i="17" s="1"/>
  <c r="Q11" i="2"/>
  <c r="Q9" i="2"/>
  <c r="D8" i="17" s="1"/>
  <c r="Q7" i="2"/>
  <c r="D6" i="17" s="1"/>
  <c r="Q5" i="2"/>
  <c r="D4" i="17" s="1"/>
  <c r="E12" i="2"/>
  <c r="E47" i="2"/>
  <c r="E45" i="2"/>
  <c r="E43" i="2"/>
  <c r="E41" i="2"/>
  <c r="E39" i="2"/>
  <c r="E37" i="2"/>
  <c r="E35" i="2"/>
  <c r="E33" i="2"/>
  <c r="E31" i="2"/>
  <c r="E29" i="2"/>
  <c r="E27" i="2"/>
  <c r="E25" i="2"/>
  <c r="E23" i="2"/>
  <c r="E21" i="2"/>
  <c r="E19" i="2"/>
  <c r="E17" i="2"/>
  <c r="E15" i="2"/>
  <c r="E13" i="2"/>
  <c r="E11" i="2"/>
  <c r="E9" i="2"/>
  <c r="E7" i="2"/>
  <c r="E5" i="2"/>
  <c r="E14" i="2"/>
  <c r="E4" i="2"/>
  <c r="E6" i="2"/>
  <c r="E10" i="2"/>
  <c r="E16" i="2"/>
  <c r="E8" i="2"/>
  <c r="E46" i="2"/>
  <c r="E44" i="2"/>
  <c r="E42" i="2"/>
  <c r="E40" i="2"/>
  <c r="E38" i="2"/>
  <c r="E36" i="2"/>
  <c r="E34" i="2"/>
  <c r="E32" i="2"/>
  <c r="E30" i="2"/>
  <c r="E28" i="2"/>
  <c r="E26" i="2"/>
  <c r="E24" i="2"/>
  <c r="E22" i="2"/>
  <c r="E20" i="2"/>
  <c r="E18" i="2"/>
  <c r="K47" i="2"/>
  <c r="B46" i="17" s="1"/>
  <c r="K45" i="2"/>
  <c r="B44" i="17" s="1"/>
  <c r="K43" i="2"/>
  <c r="B42" i="17" s="1"/>
  <c r="K41" i="2"/>
  <c r="B40" i="17" s="1"/>
  <c r="K39" i="2"/>
  <c r="K37" i="2"/>
  <c r="K35" i="2"/>
  <c r="K33" i="2"/>
  <c r="K31" i="2"/>
  <c r="K29" i="2"/>
  <c r="K27" i="2"/>
  <c r="K25" i="2"/>
  <c r="B24" i="17" s="1"/>
  <c r="K23" i="2"/>
  <c r="B22" i="17" s="1"/>
  <c r="K21" i="2"/>
  <c r="B20" i="17" s="1"/>
  <c r="K19" i="2"/>
  <c r="B18" i="17" s="1"/>
  <c r="K17" i="2"/>
  <c r="B16" i="17" s="1"/>
  <c r="K15" i="2"/>
  <c r="K13" i="2"/>
  <c r="K11" i="2"/>
  <c r="K9" i="2"/>
  <c r="K7" i="2"/>
  <c r="K5" i="2"/>
  <c r="K46" i="2"/>
  <c r="B45" i="17" s="1"/>
  <c r="K12" i="2"/>
  <c r="B11" i="17" s="1"/>
  <c r="K38" i="2"/>
  <c r="B37" i="17" s="1"/>
  <c r="K20" i="2"/>
  <c r="B19" i="17" s="1"/>
  <c r="K40" i="2"/>
  <c r="B39" i="17" s="1"/>
  <c r="K18" i="2"/>
  <c r="B17" i="17" s="1"/>
  <c r="K44" i="2"/>
  <c r="K34" i="2"/>
  <c r="K28" i="2"/>
  <c r="B27" i="17" s="1"/>
  <c r="K22" i="2"/>
  <c r="B21" i="17" s="1"/>
  <c r="K14" i="2"/>
  <c r="K8" i="2"/>
  <c r="B7" i="17" s="1"/>
  <c r="K4" i="2"/>
  <c r="B3" i="17" s="1"/>
  <c r="K42" i="2"/>
  <c r="B41" i="17" s="1"/>
  <c r="K32" i="2"/>
  <c r="B31" i="17" s="1"/>
  <c r="K30" i="2"/>
  <c r="B29" i="17" s="1"/>
  <c r="K24" i="2"/>
  <c r="B23" i="17" s="1"/>
  <c r="K16" i="2"/>
  <c r="B15" i="17" s="1"/>
  <c r="K10" i="2"/>
  <c r="B9" i="17" s="1"/>
  <c r="K6" i="2"/>
  <c r="B5" i="17" s="1"/>
  <c r="K36" i="2"/>
  <c r="K26" i="2"/>
  <c r="B25" i="17" s="1"/>
  <c r="D28" i="17" l="1"/>
  <c r="D33" i="17"/>
  <c r="D35" i="17"/>
  <c r="D10" i="17"/>
  <c r="D34" i="17"/>
  <c r="D13" i="17"/>
  <c r="D37" i="17"/>
  <c r="B26" i="17"/>
  <c r="D38" i="17"/>
  <c r="D17" i="17"/>
  <c r="D41" i="17"/>
  <c r="B28" i="17"/>
  <c r="D16" i="17"/>
  <c r="D40" i="17"/>
  <c r="D19" i="17"/>
  <c r="D43" i="17"/>
  <c r="D42" i="17"/>
  <c r="D21" i="17"/>
  <c r="D45" i="17"/>
  <c r="B13" i="17"/>
  <c r="D23" i="17"/>
  <c r="B6" i="17"/>
  <c r="B32" i="17"/>
  <c r="B10" i="17"/>
  <c r="B34" i="17"/>
  <c r="D25" i="17"/>
  <c r="B30" i="17"/>
  <c r="B8" i="17"/>
  <c r="B35" i="17"/>
  <c r="B33" i="17"/>
  <c r="B12" i="17"/>
  <c r="B36" i="17"/>
  <c r="D24" i="17"/>
  <c r="D3" i="17"/>
  <c r="D27" i="17"/>
  <c r="B4" i="17"/>
  <c r="B43" i="17"/>
  <c r="B14" i="17"/>
  <c r="B38" i="17"/>
  <c r="D26" i="17"/>
  <c r="D5" i="17"/>
  <c r="D29" i="17"/>
  <c r="N58" i="1" l="1"/>
  <c r="H58" i="1"/>
  <c r="N56" i="1"/>
  <c r="H56" i="1"/>
  <c r="B56" i="1"/>
  <c r="N55" i="1"/>
  <c r="H55" i="1"/>
  <c r="B55" i="1"/>
  <c r="B57" i="1" s="1"/>
  <c r="R51" i="1"/>
  <c r="L51" i="1"/>
  <c r="F51" i="1"/>
  <c r="R50" i="1"/>
  <c r="L50" i="1"/>
  <c r="F50" i="1"/>
  <c r="R49" i="1"/>
  <c r="L49" i="1"/>
  <c r="F49" i="1"/>
  <c r="R48" i="1"/>
  <c r="L48" i="1"/>
  <c r="F48" i="1"/>
  <c r="R47" i="1"/>
  <c r="L47" i="1"/>
  <c r="F47" i="1"/>
  <c r="R46" i="1"/>
  <c r="L46" i="1"/>
  <c r="F46" i="1"/>
  <c r="R45" i="1"/>
  <c r="L45" i="1"/>
  <c r="F45" i="1"/>
  <c r="R44" i="1"/>
  <c r="L44" i="1"/>
  <c r="F44" i="1"/>
  <c r="R43" i="1"/>
  <c r="L43" i="1"/>
  <c r="F43" i="1"/>
  <c r="R42" i="1"/>
  <c r="L42" i="1"/>
  <c r="F42" i="1"/>
  <c r="R41" i="1"/>
  <c r="L41" i="1"/>
  <c r="F41" i="1"/>
  <c r="R40" i="1"/>
  <c r="L40" i="1"/>
  <c r="F40" i="1"/>
  <c r="R39" i="1"/>
  <c r="L39" i="1"/>
  <c r="F39" i="1"/>
  <c r="R38" i="1"/>
  <c r="L38" i="1"/>
  <c r="F38" i="1"/>
  <c r="R37" i="1"/>
  <c r="L37" i="1"/>
  <c r="F37" i="1"/>
  <c r="R36" i="1"/>
  <c r="L36" i="1"/>
  <c r="F36" i="1"/>
  <c r="R35" i="1"/>
  <c r="L35" i="1"/>
  <c r="F35" i="1"/>
  <c r="R34" i="1"/>
  <c r="L34" i="1"/>
  <c r="F34" i="1"/>
  <c r="R33" i="1"/>
  <c r="L33" i="1"/>
  <c r="F33" i="1"/>
  <c r="R32" i="1"/>
  <c r="L32" i="1"/>
  <c r="F32" i="1"/>
  <c r="R31" i="1"/>
  <c r="L31" i="1"/>
  <c r="F31" i="1"/>
  <c r="R30" i="1"/>
  <c r="L30" i="1"/>
  <c r="F30" i="1"/>
  <c r="R29" i="1"/>
  <c r="L29" i="1"/>
  <c r="F29" i="1"/>
  <c r="R28" i="1"/>
  <c r="L28" i="1"/>
  <c r="F28" i="1"/>
  <c r="R27" i="1"/>
  <c r="L27" i="1"/>
  <c r="F27" i="1"/>
  <c r="R26" i="1"/>
  <c r="L26" i="1"/>
  <c r="F26" i="1"/>
  <c r="R25" i="1"/>
  <c r="L25" i="1"/>
  <c r="F25" i="1"/>
  <c r="R24" i="1"/>
  <c r="L24" i="1"/>
  <c r="F24" i="1"/>
  <c r="R23" i="1"/>
  <c r="L23" i="1"/>
  <c r="F23" i="1"/>
  <c r="R22" i="1"/>
  <c r="L22" i="1"/>
  <c r="F22" i="1"/>
  <c r="R21" i="1"/>
  <c r="L21" i="1"/>
  <c r="F21" i="1"/>
  <c r="R20" i="1"/>
  <c r="L20" i="1"/>
  <c r="F20" i="1"/>
  <c r="R19" i="1"/>
  <c r="L19" i="1"/>
  <c r="F19" i="1"/>
  <c r="R18" i="1"/>
  <c r="L18" i="1"/>
  <c r="F18" i="1"/>
  <c r="R17" i="1"/>
  <c r="L17" i="1"/>
  <c r="F17" i="1"/>
  <c r="R16" i="1"/>
  <c r="L16" i="1"/>
  <c r="F16" i="1"/>
  <c r="R15" i="1"/>
  <c r="L15" i="1"/>
  <c r="F15" i="1"/>
  <c r="R14" i="1"/>
  <c r="L14" i="1"/>
  <c r="F14" i="1"/>
  <c r="R13" i="1"/>
  <c r="L13" i="1"/>
  <c r="F13" i="1"/>
  <c r="R12" i="1"/>
  <c r="L12" i="1"/>
  <c r="F12" i="1"/>
  <c r="R11" i="1"/>
  <c r="L11" i="1"/>
  <c r="F11" i="1"/>
  <c r="R10" i="1"/>
  <c r="L10" i="1"/>
  <c r="F10" i="1"/>
  <c r="R9" i="1"/>
  <c r="L9" i="1"/>
  <c r="F9" i="1"/>
  <c r="R8" i="1"/>
  <c r="L8" i="1"/>
  <c r="F8" i="1"/>
  <c r="R7" i="1"/>
  <c r="L7" i="1"/>
  <c r="F7" i="1"/>
  <c r="R6" i="1"/>
  <c r="L6" i="1"/>
  <c r="F6" i="1"/>
  <c r="R5" i="1"/>
  <c r="L5" i="1"/>
  <c r="F5" i="1"/>
  <c r="R4" i="1"/>
  <c r="L4" i="1"/>
  <c r="F4" i="1"/>
  <c r="AI52" i="4"/>
  <c r="AH52" i="4"/>
  <c r="V52" i="4"/>
  <c r="U52" i="4"/>
  <c r="I52" i="4"/>
  <c r="H52" i="4"/>
  <c r="AI51" i="4"/>
  <c r="AH51" i="4"/>
  <c r="V51" i="4"/>
  <c r="U51" i="4"/>
  <c r="I51" i="4"/>
  <c r="H51" i="4"/>
  <c r="AI50" i="4"/>
  <c r="AH50" i="4"/>
  <c r="V50" i="4"/>
  <c r="U50" i="4"/>
  <c r="I50" i="4"/>
  <c r="H50" i="4"/>
  <c r="AI49" i="4"/>
  <c r="AH49" i="4"/>
  <c r="V49" i="4"/>
  <c r="U49" i="4"/>
  <c r="I49" i="4"/>
  <c r="H49" i="4"/>
  <c r="AI48" i="4"/>
  <c r="AH48" i="4"/>
  <c r="V48" i="4"/>
  <c r="U48" i="4"/>
  <c r="I48" i="4"/>
  <c r="H48" i="4"/>
  <c r="AI47" i="4"/>
  <c r="AH47" i="4"/>
  <c r="V47" i="4"/>
  <c r="U47" i="4"/>
  <c r="I47" i="4"/>
  <c r="H47" i="4"/>
  <c r="AI46" i="4"/>
  <c r="AH46" i="4"/>
  <c r="V46" i="4"/>
  <c r="U46" i="4"/>
  <c r="I46" i="4"/>
  <c r="H46" i="4"/>
  <c r="AI45" i="4"/>
  <c r="AH45" i="4"/>
  <c r="V45" i="4"/>
  <c r="U45" i="4"/>
  <c r="I45" i="4"/>
  <c r="H45" i="4"/>
  <c r="AI44" i="4"/>
  <c r="AH44" i="4"/>
  <c r="V44" i="4"/>
  <c r="U44" i="4"/>
  <c r="I44" i="4"/>
  <c r="H44" i="4"/>
  <c r="AI43" i="4"/>
  <c r="AH43" i="4"/>
  <c r="V43" i="4"/>
  <c r="U43" i="4"/>
  <c r="I43" i="4"/>
  <c r="H43" i="4"/>
  <c r="AI42" i="4"/>
  <c r="AH42" i="4"/>
  <c r="V42" i="4"/>
  <c r="U42" i="4"/>
  <c r="I42" i="4"/>
  <c r="H42" i="4"/>
  <c r="AI41" i="4"/>
  <c r="AH41" i="4"/>
  <c r="V41" i="4"/>
  <c r="U41" i="4"/>
  <c r="I41" i="4"/>
  <c r="H41" i="4"/>
  <c r="AI40" i="4"/>
  <c r="AH40" i="4"/>
  <c r="V40" i="4"/>
  <c r="U40" i="4"/>
  <c r="I40" i="4"/>
  <c r="H40" i="4"/>
  <c r="AI39" i="4"/>
  <c r="AH39" i="4"/>
  <c r="V39" i="4"/>
  <c r="U39" i="4"/>
  <c r="I39" i="4"/>
  <c r="H39" i="4"/>
  <c r="AI38" i="4"/>
  <c r="AH38" i="4"/>
  <c r="V38" i="4"/>
  <c r="U38" i="4"/>
  <c r="I38" i="4"/>
  <c r="H38" i="4"/>
  <c r="AI37" i="4"/>
  <c r="AH37" i="4"/>
  <c r="V37" i="4"/>
  <c r="U37" i="4"/>
  <c r="I37" i="4"/>
  <c r="H37" i="4"/>
  <c r="AI36" i="4"/>
  <c r="AH36" i="4"/>
  <c r="V36" i="4"/>
  <c r="U36" i="4"/>
  <c r="I36" i="4"/>
  <c r="H36" i="4"/>
  <c r="AI35" i="4"/>
  <c r="AH35" i="4"/>
  <c r="V35" i="4"/>
  <c r="U35" i="4"/>
  <c r="I35" i="4"/>
  <c r="H35" i="4"/>
  <c r="AI34" i="4"/>
  <c r="AH34" i="4"/>
  <c r="V34" i="4"/>
  <c r="U34" i="4"/>
  <c r="I34" i="4"/>
  <c r="H34" i="4"/>
  <c r="AI33" i="4"/>
  <c r="AH33" i="4"/>
  <c r="V33" i="4"/>
  <c r="U33" i="4"/>
  <c r="I33" i="4"/>
  <c r="H33" i="4"/>
  <c r="AI32" i="4"/>
  <c r="AH32" i="4"/>
  <c r="V32" i="4"/>
  <c r="U32" i="4"/>
  <c r="I32" i="4"/>
  <c r="H32" i="4"/>
  <c r="AI31" i="4"/>
  <c r="AH31" i="4"/>
  <c r="V31" i="4"/>
  <c r="U31" i="4"/>
  <c r="I31" i="4"/>
  <c r="H31" i="4"/>
  <c r="AI30" i="4"/>
  <c r="AH30" i="4"/>
  <c r="V30" i="4"/>
  <c r="U30" i="4"/>
  <c r="I30" i="4"/>
  <c r="H30" i="4"/>
  <c r="AI29" i="4"/>
  <c r="AH29" i="4"/>
  <c r="V29" i="4"/>
  <c r="U29" i="4"/>
  <c r="I29" i="4"/>
  <c r="H29" i="4"/>
  <c r="AI28" i="4"/>
  <c r="AH28" i="4"/>
  <c r="V28" i="4"/>
  <c r="U28" i="4"/>
  <c r="I28" i="4"/>
  <c r="H28" i="4"/>
  <c r="AI27" i="4"/>
  <c r="AH27" i="4"/>
  <c r="V27" i="4"/>
  <c r="U27" i="4"/>
  <c r="I27" i="4"/>
  <c r="H27" i="4"/>
  <c r="AI26" i="4"/>
  <c r="AH26" i="4"/>
  <c r="V26" i="4"/>
  <c r="U26" i="4"/>
  <c r="I26" i="4"/>
  <c r="H26" i="4"/>
  <c r="AI25" i="4"/>
  <c r="AH25" i="4"/>
  <c r="V25" i="4"/>
  <c r="U25" i="4"/>
  <c r="I25" i="4"/>
  <c r="H25" i="4"/>
  <c r="AI24" i="4"/>
  <c r="AH24" i="4"/>
  <c r="V24" i="4"/>
  <c r="U24" i="4"/>
  <c r="I24" i="4"/>
  <c r="H24" i="4"/>
  <c r="AI23" i="4"/>
  <c r="AH23" i="4"/>
  <c r="V23" i="4"/>
  <c r="U23" i="4"/>
  <c r="I23" i="4"/>
  <c r="H23" i="4"/>
  <c r="AI22" i="4"/>
  <c r="AH22" i="4"/>
  <c r="V22" i="4"/>
  <c r="U22" i="4"/>
  <c r="I22" i="4"/>
  <c r="H22" i="4"/>
  <c r="AI21" i="4"/>
  <c r="AH21" i="4"/>
  <c r="V21" i="4"/>
  <c r="U21" i="4"/>
  <c r="I21" i="4"/>
  <c r="H21" i="4"/>
  <c r="AI20" i="4"/>
  <c r="AH20" i="4"/>
  <c r="V20" i="4"/>
  <c r="U20" i="4"/>
  <c r="I20" i="4"/>
  <c r="H20" i="4"/>
  <c r="AI19" i="4"/>
  <c r="AH19" i="4"/>
  <c r="V19" i="4"/>
  <c r="U19" i="4"/>
  <c r="I19" i="4"/>
  <c r="H19" i="4"/>
  <c r="AI18" i="4"/>
  <c r="AH18" i="4"/>
  <c r="V18" i="4"/>
  <c r="U18" i="4"/>
  <c r="I18" i="4"/>
  <c r="H18" i="4"/>
  <c r="AI17" i="4"/>
  <c r="AH17" i="4"/>
  <c r="V17" i="4"/>
  <c r="U17" i="4"/>
  <c r="I17" i="4"/>
  <c r="H17" i="4"/>
  <c r="AI16" i="4"/>
  <c r="AH16" i="4"/>
  <c r="V16" i="4"/>
  <c r="U16" i="4"/>
  <c r="I16" i="4"/>
  <c r="H16" i="4"/>
  <c r="AI15" i="4"/>
  <c r="AH15" i="4"/>
  <c r="V15" i="4"/>
  <c r="U15" i="4"/>
  <c r="I15" i="4"/>
  <c r="H15" i="4"/>
  <c r="AI14" i="4"/>
  <c r="AH14" i="4"/>
  <c r="V14" i="4"/>
  <c r="U14" i="4"/>
  <c r="I14" i="4"/>
  <c r="H14" i="4"/>
  <c r="AI13" i="4"/>
  <c r="AH13" i="4"/>
  <c r="V13" i="4"/>
  <c r="U13" i="4"/>
  <c r="I13" i="4"/>
  <c r="H13" i="4"/>
  <c r="AI12" i="4"/>
  <c r="AH12" i="4"/>
  <c r="V12" i="4"/>
  <c r="U12" i="4"/>
  <c r="I12" i="4"/>
  <c r="H12" i="4"/>
  <c r="AI11" i="4"/>
  <c r="AH11" i="4"/>
  <c r="V11" i="4"/>
  <c r="U11" i="4"/>
  <c r="I11" i="4"/>
  <c r="H11" i="4"/>
  <c r="AI10" i="4"/>
  <c r="AH10" i="4"/>
  <c r="V10" i="4"/>
  <c r="U10" i="4"/>
  <c r="I10" i="4"/>
  <c r="H10" i="4"/>
  <c r="AI9" i="4"/>
  <c r="AH9" i="4"/>
  <c r="V9" i="4"/>
  <c r="U9" i="4"/>
  <c r="I9" i="4"/>
  <c r="H9" i="4"/>
  <c r="AI8" i="4"/>
  <c r="AH8" i="4"/>
  <c r="V8" i="4"/>
  <c r="U8" i="4"/>
  <c r="I8" i="4"/>
  <c r="H8" i="4"/>
  <c r="AI7" i="4"/>
  <c r="AH7" i="4"/>
  <c r="V7" i="4"/>
  <c r="U7" i="4"/>
  <c r="I7" i="4"/>
  <c r="H7" i="4"/>
  <c r="AI6" i="4"/>
  <c r="AH6" i="4"/>
  <c r="V6" i="4"/>
  <c r="U6" i="4"/>
  <c r="I6" i="4"/>
  <c r="H6" i="4"/>
  <c r="AI5" i="4"/>
  <c r="AH5" i="4"/>
  <c r="V5" i="4"/>
  <c r="U5" i="4"/>
  <c r="I5" i="4"/>
  <c r="H5" i="4"/>
  <c r="H57" i="1" l="1"/>
  <c r="N57" i="1"/>
  <c r="Q27" i="1" s="1"/>
  <c r="K50" i="1"/>
  <c r="K48" i="1"/>
  <c r="K46" i="1"/>
  <c r="K44" i="1"/>
  <c r="K42" i="1"/>
  <c r="K40" i="1"/>
  <c r="K38" i="1"/>
  <c r="K36" i="1"/>
  <c r="K34" i="1"/>
  <c r="K32" i="1"/>
  <c r="K30" i="1"/>
  <c r="K28" i="1"/>
  <c r="K26" i="1"/>
  <c r="K24" i="1"/>
  <c r="K22" i="1"/>
  <c r="K20" i="1"/>
  <c r="K18" i="1"/>
  <c r="K16" i="1"/>
  <c r="K14" i="1"/>
  <c r="K12" i="1"/>
  <c r="K10" i="1"/>
  <c r="K8" i="1"/>
  <c r="K6" i="1"/>
  <c r="K4" i="1"/>
  <c r="K51" i="1"/>
  <c r="K49" i="1"/>
  <c r="K47" i="1"/>
  <c r="K45" i="1"/>
  <c r="K43" i="1"/>
  <c r="K41" i="1"/>
  <c r="K39" i="1"/>
  <c r="K37" i="1"/>
  <c r="K35" i="1"/>
  <c r="K33" i="1"/>
  <c r="K31" i="1"/>
  <c r="K29" i="1"/>
  <c r="K27" i="1"/>
  <c r="K25" i="1"/>
  <c r="K23" i="1"/>
  <c r="K21" i="1"/>
  <c r="K19" i="1"/>
  <c r="K17" i="1"/>
  <c r="K15" i="1"/>
  <c r="K13" i="1"/>
  <c r="K11" i="1"/>
  <c r="K9" i="1"/>
  <c r="K7" i="1"/>
  <c r="K5" i="1"/>
  <c r="Q18" i="1"/>
  <c r="Q16" i="1"/>
  <c r="Q14" i="1"/>
  <c r="Q12" i="1"/>
  <c r="Q43" i="1"/>
  <c r="Q41" i="1"/>
  <c r="Q39" i="1"/>
  <c r="Q37" i="1"/>
  <c r="Q19" i="1"/>
  <c r="Q17" i="1"/>
  <c r="Q15" i="1"/>
  <c r="Q13" i="1"/>
  <c r="Q42" i="1"/>
  <c r="Q40" i="1"/>
  <c r="Q38" i="1"/>
  <c r="Q36" i="1"/>
  <c r="E6" i="1"/>
  <c r="E27" i="1"/>
  <c r="E16" i="1"/>
  <c r="E33" i="1"/>
  <c r="E13" i="1"/>
  <c r="E50" i="1"/>
  <c r="E48" i="1"/>
  <c r="E46" i="1"/>
  <c r="E44" i="1"/>
  <c r="E42" i="1"/>
  <c r="E40" i="1"/>
  <c r="E38" i="1"/>
  <c r="E36" i="1"/>
  <c r="E18" i="1"/>
  <c r="E4" i="1"/>
  <c r="E23" i="1"/>
  <c r="E14" i="1"/>
  <c r="E21" i="1"/>
  <c r="E10" i="1"/>
  <c r="E31" i="1"/>
  <c r="E9" i="1"/>
  <c r="E34" i="1"/>
  <c r="E32" i="1"/>
  <c r="E30" i="1"/>
  <c r="E28" i="1"/>
  <c r="E26" i="1"/>
  <c r="E24" i="1"/>
  <c r="E22" i="1"/>
  <c r="E20" i="1"/>
  <c r="E12" i="1"/>
  <c r="E8" i="1"/>
  <c r="E15" i="1"/>
  <c r="E7" i="1"/>
  <c r="E51" i="1"/>
  <c r="E49" i="1"/>
  <c r="E47" i="1"/>
  <c r="E45" i="1"/>
  <c r="E43" i="1"/>
  <c r="E41" i="1"/>
  <c r="E39" i="1"/>
  <c r="E37" i="1"/>
  <c r="E29" i="1"/>
  <c r="E17" i="1"/>
  <c r="E5" i="1"/>
  <c r="E35" i="1"/>
  <c r="E25" i="1"/>
  <c r="E19" i="1"/>
  <c r="E11" i="1"/>
  <c r="Q20" i="1" l="1"/>
  <c r="Q23" i="1"/>
  <c r="Q25" i="1"/>
  <c r="Q44" i="1"/>
  <c r="Q56" i="1" s="1"/>
  <c r="Q47" i="1"/>
  <c r="Q49" i="1"/>
  <c r="Q26" i="1"/>
  <c r="Q5" i="1"/>
  <c r="Q58" i="1" s="1"/>
  <c r="Q28" i="1"/>
  <c r="Q7" i="1"/>
  <c r="Q31" i="1"/>
  <c r="Q6" i="1"/>
  <c r="Q30" i="1"/>
  <c r="Q21" i="1"/>
  <c r="Q46" i="1"/>
  <c r="Q24" i="1"/>
  <c r="Q50" i="1"/>
  <c r="Q9" i="1"/>
  <c r="Q33" i="1"/>
  <c r="Q8" i="1"/>
  <c r="Q32" i="1"/>
  <c r="Q45" i="1"/>
  <c r="Q22" i="1"/>
  <c r="Q48" i="1"/>
  <c r="Q51" i="1"/>
  <c r="Q29" i="1"/>
  <c r="Q4" i="1"/>
  <c r="Q11" i="1"/>
  <c r="Q35" i="1"/>
  <c r="Q10" i="1"/>
  <c r="Q34" i="1"/>
  <c r="K55" i="1"/>
  <c r="K58" i="1"/>
  <c r="K56" i="1"/>
  <c r="E56" i="1"/>
  <c r="E55" i="1"/>
  <c r="E57" i="1" s="1"/>
  <c r="Q57" i="1" l="1"/>
  <c r="K57" i="1"/>
</calcChain>
</file>

<file path=xl/sharedStrings.xml><?xml version="1.0" encoding="utf-8"?>
<sst xmlns="http://schemas.openxmlformats.org/spreadsheetml/2006/main" count="2176" uniqueCount="49">
  <si>
    <r>
      <t>Seq (</t>
    </r>
    <r>
      <rPr>
        <sz val="12"/>
        <color rgb="FFFF0000"/>
        <rFont val="Calibri (Body)"/>
      </rPr>
      <t>Target</t>
    </r>
    <r>
      <rPr>
        <sz val="12"/>
        <color theme="1"/>
        <rFont val="Calibri"/>
        <family val="2"/>
        <scheme val="minor"/>
      </rPr>
      <t>)</t>
    </r>
  </si>
  <si>
    <t>Free</t>
  </si>
  <si>
    <t>With RNA</t>
  </si>
  <si>
    <t>With RNP</t>
  </si>
  <si>
    <t xml:space="preserve">Re-normalized </t>
  </si>
  <si>
    <t>Averaged</t>
  </si>
  <si>
    <t>STDev</t>
  </si>
  <si>
    <t>Stdev</t>
  </si>
  <si>
    <t>C</t>
  </si>
  <si>
    <t>A</t>
  </si>
  <si>
    <t>U</t>
  </si>
  <si>
    <t>G</t>
  </si>
  <si>
    <t>Buffer seq(before)</t>
  </si>
  <si>
    <t>Buffer seq(after)</t>
  </si>
  <si>
    <t>Bffer seq (overall)</t>
  </si>
  <si>
    <t>RNA-Free</t>
  </si>
  <si>
    <t>RNP-Free</t>
  </si>
  <si>
    <t>Reactivity</t>
  </si>
  <si>
    <t>Average</t>
  </si>
  <si>
    <t>Overall</t>
  </si>
  <si>
    <r>
      <t>Seq(</t>
    </r>
    <r>
      <rPr>
        <sz val="12"/>
        <color rgb="FFFF0000"/>
        <rFont val="Calibri (Body)"/>
      </rPr>
      <t>mSIRT1</t>
    </r>
    <r>
      <rPr>
        <sz val="12"/>
        <color theme="1"/>
        <rFont val="Calibri"/>
        <family val="2"/>
        <scheme val="minor"/>
      </rPr>
      <t>)</t>
    </r>
  </si>
  <si>
    <t>RNA:RBP-Free</t>
  </si>
  <si>
    <t>delta-Reactivity</t>
  </si>
  <si>
    <t>Unbound (4 biological repeats)</t>
  </si>
  <si>
    <t>Unbound with additional PK treatment +PK- 3 biological repeats</t>
  </si>
  <si>
    <t>Unbound- 2 biological repeats</t>
  </si>
  <si>
    <t>With miR-34a (3 biological repeats)</t>
  </si>
  <si>
    <t>With AGO2 loaded with miR-34a (3 biological repeats)</t>
  </si>
  <si>
    <t>Unbound (3 biological repeats)</t>
  </si>
  <si>
    <t>DMSO added in noMod</t>
  </si>
  <si>
    <t>ddH2O added in noMod</t>
  </si>
  <si>
    <t>with miR-34a (3 biological repeats)</t>
  </si>
  <si>
    <t>Unbound</t>
  </si>
  <si>
    <t>With miR-34a</t>
  </si>
  <si>
    <t>With AGO2 loaded with miR-34a</t>
  </si>
  <si>
    <r>
      <t>mSIRT1(</t>
    </r>
    <r>
      <rPr>
        <sz val="12"/>
        <color rgb="FFFF0000"/>
        <rFont val="Calibri (Body)_x0000_"/>
      </rPr>
      <t>seed</t>
    </r>
    <r>
      <rPr>
        <sz val="12"/>
        <color theme="1"/>
        <rFont val="Calibri"/>
        <family val="2"/>
        <scheme val="minor"/>
      </rPr>
      <t>)</t>
    </r>
  </si>
  <si>
    <r>
      <t>miR-34a(</t>
    </r>
    <r>
      <rPr>
        <sz val="12"/>
        <color rgb="FFFF0000"/>
        <rFont val="Calibri (Body)_x0000_"/>
      </rPr>
      <t>seed</t>
    </r>
    <r>
      <rPr>
        <sz val="12"/>
        <color theme="1"/>
        <rFont val="Calibri"/>
        <family val="2"/>
        <scheme val="minor"/>
      </rPr>
      <t>)</t>
    </r>
  </si>
  <si>
    <t>Replicate #1</t>
  </si>
  <si>
    <t>Replicate #2</t>
  </si>
  <si>
    <t>Replicate #3</t>
  </si>
  <si>
    <r>
      <rPr>
        <b/>
        <u/>
        <sz val="12"/>
        <color theme="1"/>
        <rFont val="Calibri (Body)_x0000_"/>
      </rPr>
      <t>mSIRT1</t>
    </r>
    <r>
      <rPr>
        <sz val="12"/>
        <color theme="1"/>
        <rFont val="Calibri"/>
        <family val="2"/>
        <scheme val="minor"/>
      </rPr>
      <t>:miR</t>
    </r>
  </si>
  <si>
    <r>
      <rPr>
        <sz val="12"/>
        <color theme="1"/>
        <rFont val="Calibri (Body)_x0000_"/>
      </rPr>
      <t>mSIRT1</t>
    </r>
    <r>
      <rPr>
        <sz val="12"/>
        <color theme="1"/>
        <rFont val="Calibri"/>
        <family val="2"/>
        <scheme val="minor"/>
      </rPr>
      <t>:</t>
    </r>
    <r>
      <rPr>
        <b/>
        <u/>
        <sz val="12"/>
        <color theme="1"/>
        <rFont val="Calibri (Body)_x0000_"/>
      </rPr>
      <t>miR</t>
    </r>
  </si>
  <si>
    <r>
      <t>Seq (</t>
    </r>
    <r>
      <rPr>
        <sz val="12"/>
        <color rgb="FFFF0000"/>
        <rFont val="Calibri (Body)"/>
      </rPr>
      <t>scrm</t>
    </r>
    <r>
      <rPr>
        <sz val="12"/>
        <color theme="1"/>
        <rFont val="Calibri"/>
        <family val="2"/>
        <scheme val="minor"/>
      </rPr>
      <t>)</t>
    </r>
  </si>
  <si>
    <t>CovarianceUnbound vs with miR34a</t>
  </si>
  <si>
    <t>CovarianceUnbound vs with miR34a-AGO2</t>
  </si>
  <si>
    <t>With miR34a-AGO2</t>
  </si>
  <si>
    <r>
      <t>Seq (</t>
    </r>
    <r>
      <rPr>
        <sz val="12"/>
        <color rgb="FFFF0000"/>
        <rFont val="Calibri (Body)"/>
      </rPr>
      <t>scrm-seed</t>
    </r>
    <r>
      <rPr>
        <sz val="12"/>
        <color theme="1"/>
        <rFont val="Calibri"/>
        <family val="2"/>
        <scheme val="minor"/>
      </rPr>
      <t>)</t>
    </r>
  </si>
  <si>
    <r>
      <t>Seq(</t>
    </r>
    <r>
      <rPr>
        <sz val="12"/>
        <color rgb="FFFF0000"/>
        <rFont val="Calibri (Body)"/>
      </rPr>
      <t>miR-34a</t>
    </r>
    <r>
      <rPr>
        <sz val="12"/>
        <color theme="1"/>
        <rFont val="Calibri"/>
        <family val="2"/>
        <scheme val="minor"/>
      </rPr>
      <t>)</t>
    </r>
  </si>
  <si>
    <t>With mSIRT1 (3 biological repeats)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</si>
</sst>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00"/>
    <numFmt numFmtId="168" formatCode="0.0000000"/>
    <numFmt numFmtId="169" formatCode="0.00000000"/>
    <numFmt numFmtId="170" formatCode="0.000000000"/>
  </numFmts>
  <fonts count="10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rgb="FFFF0000"/>
      <name val="Calibri (Body)_x0000_"/>
    </font>
    <font>
      <sz val="12"/>
      <color theme="4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 (Body)_x0000_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 (Body)_x0000_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0" fontId="0" fillId="0" borderId="1" xfId="0" applyBorder="1"/>
    <xf numFmtId="165" fontId="0" fillId="0" borderId="0" xfId="0" applyNumberFormat="1"/>
    <xf numFmtId="0" fontId="7" fillId="0" borderId="0" xfId="0" applyFont="1"/>
    <xf numFmtId="0" fontId="0" fillId="0" borderId="1" xfId="0" applyFill="1" applyBorder="1" applyAlignment="1"/>
    <xf numFmtId="0" fontId="0" fillId="0" borderId="0" xfId="0" applyFill="1" applyAlignme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/>
    <xf numFmtId="0" fontId="8" fillId="0" borderId="0" xfId="0" applyFont="1"/>
    <xf numFmtId="0" fontId="0" fillId="5" borderId="0" xfId="0" applyFill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ill="1" applyAlignment="1">
      <alignment horizontal="center"/>
    </xf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0</xdr:row>
      <xdr:rowOff>63500</xdr:rowOff>
    </xdr:from>
    <xdr:to>
      <xdr:col>2</xdr:col>
      <xdr:colOff>635000</xdr:colOff>
      <xdr:row>1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884EBC-6FF9-8E49-B6AE-92322065E2DE}"/>
            </a:ext>
          </a:extLst>
        </xdr:cNvPr>
        <xdr:cNvSpPr txBox="1"/>
      </xdr:nvSpPr>
      <xdr:spPr>
        <a:xfrm>
          <a:off x="1092200" y="63500"/>
          <a:ext cx="13716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T-scaffold#1</a:t>
          </a:r>
        </a:p>
      </xdr:txBody>
    </xdr:sp>
    <xdr:clientData/>
  </xdr:twoCellAnchor>
  <xdr:twoCellAnchor>
    <xdr:from>
      <xdr:col>11</xdr:col>
      <xdr:colOff>254000</xdr:colOff>
      <xdr:row>0</xdr:row>
      <xdr:rowOff>63500</xdr:rowOff>
    </xdr:from>
    <xdr:to>
      <xdr:col>12</xdr:col>
      <xdr:colOff>635000</xdr:colOff>
      <xdr:row>1</xdr:row>
      <xdr:rowOff>177800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83043FA-0966-9B40-9394-8A53E4C87194}"/>
            </a:ext>
          </a:extLst>
        </xdr:cNvPr>
        <xdr:cNvSpPr txBox="1"/>
      </xdr:nvSpPr>
      <xdr:spPr>
        <a:xfrm>
          <a:off x="1092200" y="63500"/>
          <a:ext cx="13716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T-scaffold#2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0</xdr:row>
      <xdr:rowOff>63500</xdr:rowOff>
    </xdr:from>
    <xdr:to>
      <xdr:col>2</xdr:col>
      <xdr:colOff>635000</xdr:colOff>
      <xdr:row>1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F18EB2-2604-894C-95BC-87EBBBF35F30}"/>
            </a:ext>
          </a:extLst>
        </xdr:cNvPr>
        <xdr:cNvSpPr txBox="1"/>
      </xdr:nvSpPr>
      <xdr:spPr>
        <a:xfrm>
          <a:off x="33159700" y="63500"/>
          <a:ext cx="12192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T-scaffold#2</a:t>
          </a:r>
        </a:p>
      </xdr:txBody>
    </xdr:sp>
    <xdr:clientData/>
  </xdr:twoCellAnchor>
  <xdr:twoCellAnchor>
    <xdr:from>
      <xdr:col>17</xdr:col>
      <xdr:colOff>254000</xdr:colOff>
      <xdr:row>0</xdr:row>
      <xdr:rowOff>63500</xdr:rowOff>
    </xdr:from>
    <xdr:to>
      <xdr:col>18</xdr:col>
      <xdr:colOff>635000</xdr:colOff>
      <xdr:row>1</xdr:row>
      <xdr:rowOff>177800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1A20776-EDFB-6048-8FFC-9398FE847A20}"/>
            </a:ext>
          </a:extLst>
        </xdr:cNvPr>
        <xdr:cNvSpPr txBox="1"/>
      </xdr:nvSpPr>
      <xdr:spPr>
        <a:xfrm>
          <a:off x="14380790" y="63500"/>
          <a:ext cx="1211988" cy="3181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T-scaffold#2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8467</xdr:colOff>
      <xdr:row>0</xdr:row>
      <xdr:rowOff>50800</xdr:rowOff>
    </xdr:from>
    <xdr:to>
      <xdr:col>2</xdr:col>
      <xdr:colOff>389466</xdr:colOff>
      <xdr:row>1</xdr:row>
      <xdr:rowOff>165100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9DB639B-B095-DA42-954A-77A41869E71E}"/>
            </a:ext>
          </a:extLst>
        </xdr:cNvPr>
        <xdr:cNvSpPr txBox="1"/>
      </xdr:nvSpPr>
      <xdr:spPr>
        <a:xfrm>
          <a:off x="53030967" y="50800"/>
          <a:ext cx="1219199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T-scaffold#2</a:t>
          </a:r>
        </a:p>
      </xdr:txBody>
    </xdr:sp>
    <xdr:clientData/>
  </xdr:twoCellAnchor>
  <xdr:twoCellAnchor>
    <xdr:from>
      <xdr:col>14</xdr:col>
      <xdr:colOff>25400</xdr:colOff>
      <xdr:row>0</xdr:row>
      <xdr:rowOff>18406</xdr:rowOff>
    </xdr:from>
    <xdr:to>
      <xdr:col>15</xdr:col>
      <xdr:colOff>406399</xdr:colOff>
      <xdr:row>1</xdr:row>
      <xdr:rowOff>132706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2C1BE31-87BD-7342-9902-242E7F4A0EC1}"/>
            </a:ext>
          </a:extLst>
        </xdr:cNvPr>
        <xdr:cNvSpPr txBox="1"/>
      </xdr:nvSpPr>
      <xdr:spPr>
        <a:xfrm>
          <a:off x="11621052" y="18406"/>
          <a:ext cx="1209260" cy="3167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T-scaffold#2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0</xdr:row>
      <xdr:rowOff>63500</xdr:rowOff>
    </xdr:from>
    <xdr:to>
      <xdr:col>2</xdr:col>
      <xdr:colOff>635000</xdr:colOff>
      <xdr:row>1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AE977EE-484B-BB47-A6C0-BC23CD5B71D7}"/>
            </a:ext>
          </a:extLst>
        </xdr:cNvPr>
        <xdr:cNvSpPr txBox="1"/>
      </xdr:nvSpPr>
      <xdr:spPr>
        <a:xfrm>
          <a:off x="1092200" y="63500"/>
          <a:ext cx="12192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T-scaffold#1</a:t>
          </a:r>
        </a:p>
      </xdr:txBody>
    </xdr:sp>
    <xdr:clientData/>
  </xdr:twoCellAnchor>
  <xdr:twoCellAnchor>
    <xdr:from>
      <xdr:col>10</xdr:col>
      <xdr:colOff>756578</xdr:colOff>
      <xdr:row>0</xdr:row>
      <xdr:rowOff>65070</xdr:rowOff>
    </xdr:from>
    <xdr:to>
      <xdr:col>12</xdr:col>
      <xdr:colOff>309938</xdr:colOff>
      <xdr:row>1</xdr:row>
      <xdr:rowOff>179370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DF37A33-94DF-D84A-A273-6D7E29373BE1}"/>
            </a:ext>
          </a:extLst>
        </xdr:cNvPr>
        <xdr:cNvSpPr txBox="1"/>
      </xdr:nvSpPr>
      <xdr:spPr>
        <a:xfrm>
          <a:off x="9138578" y="65070"/>
          <a:ext cx="122976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T-scaffold#1</a:t>
          </a:r>
        </a:p>
      </xdr:txBody>
    </xdr:sp>
    <xdr:clientData/>
  </xdr:twoCellAnchor>
  <xdr:twoCellAnchor>
    <xdr:from>
      <xdr:col>24</xdr:col>
      <xdr:colOff>165100</xdr:colOff>
      <xdr:row>0</xdr:row>
      <xdr:rowOff>25400</xdr:rowOff>
    </xdr:from>
    <xdr:to>
      <xdr:col>25</xdr:col>
      <xdr:colOff>546100</xdr:colOff>
      <xdr:row>1</xdr:row>
      <xdr:rowOff>139700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B498EF5-6336-CC48-9712-69238EBEFBCB}"/>
            </a:ext>
          </a:extLst>
        </xdr:cNvPr>
        <xdr:cNvSpPr txBox="1"/>
      </xdr:nvSpPr>
      <xdr:spPr>
        <a:xfrm>
          <a:off x="20281900" y="25400"/>
          <a:ext cx="12192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T-scaffold#1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215254</xdr:colOff>
      <xdr:row>0</xdr:row>
      <xdr:rowOff>113223</xdr:rowOff>
    </xdr:from>
    <xdr:to>
      <xdr:col>23</xdr:col>
      <xdr:colOff>107627</xdr:colOff>
      <xdr:row>12</xdr:row>
      <xdr:rowOff>107626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41DEA17-D65F-E04A-B538-E4558BC86504}"/>
            </a:ext>
          </a:extLst>
        </xdr:cNvPr>
        <xdr:cNvSpPr txBox="1"/>
      </xdr:nvSpPr>
      <xdr:spPr>
        <a:xfrm>
          <a:off x="16574576" y="113223"/>
          <a:ext cx="3250339" cy="2319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/>
            <a:t>Values presented right side of yellow lane:</a:t>
          </a:r>
          <a:endParaRPr lang="en-GB" sz="2400" baseline="0"/>
        </a:p>
        <a:p>
          <a:r>
            <a:rPr lang="en-GB" sz="2400" baseline="0"/>
            <a:t>values&lt;0 -&gt; set to 0</a:t>
          </a:r>
        </a:p>
        <a:p>
          <a:r>
            <a:rPr lang="en-GB" sz="2400" baseline="0"/>
            <a:t>values&gt;1 -&gt; set to 1</a:t>
          </a:r>
          <a:endParaRPr lang="en-GB" sz="24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118532</xdr:colOff>
      <xdr:row>0</xdr:row>
      <xdr:rowOff>50800</xdr:rowOff>
    </xdr:from>
    <xdr:to>
      <xdr:col>15</xdr:col>
      <xdr:colOff>62638</xdr:colOff>
      <xdr:row>11</xdr:row>
      <xdr:rowOff>109349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CD88E44-AAE7-C744-BA83-A2F56C9CE4A7}"/>
            </a:ext>
          </a:extLst>
        </xdr:cNvPr>
        <xdr:cNvSpPr txBox="1"/>
      </xdr:nvSpPr>
      <xdr:spPr>
        <a:xfrm>
          <a:off x="9245599" y="50800"/>
          <a:ext cx="3263039" cy="23276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/>
            <a:t>Values presented right side of yellow lane:</a:t>
          </a:r>
          <a:endParaRPr lang="en-GB" sz="2400" baseline="0"/>
        </a:p>
        <a:p>
          <a:r>
            <a:rPr lang="en-GB" sz="2400" baseline="0"/>
            <a:t>values&lt;0 -&gt; set to 0</a:t>
          </a:r>
        </a:p>
        <a:p>
          <a:r>
            <a:rPr lang="en-GB" sz="2400" baseline="0"/>
            <a:t>values&gt;1 -&gt; set to 1</a:t>
          </a:r>
          <a:endParaRPr lang="en-GB" sz="24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73623</xdr:colOff>
      <xdr:row>0</xdr:row>
      <xdr:rowOff>73623</xdr:rowOff>
    </xdr:from>
    <xdr:to>
      <xdr:col>23</xdr:col>
      <xdr:colOff>783962</xdr:colOff>
      <xdr:row>11</xdr:row>
      <xdr:rowOff>165671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33A7244-969E-E341-8CEF-886B1776AC1F}"/>
            </a:ext>
          </a:extLst>
        </xdr:cNvPr>
        <xdr:cNvSpPr txBox="1"/>
      </xdr:nvSpPr>
      <xdr:spPr>
        <a:xfrm>
          <a:off x="16620435" y="73623"/>
          <a:ext cx="3250339" cy="2319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/>
            <a:t>Values presented right side of yellow lane:</a:t>
          </a:r>
          <a:endParaRPr lang="en-GB" sz="2400" baseline="0"/>
        </a:p>
        <a:p>
          <a:r>
            <a:rPr lang="en-GB" sz="2400" baseline="0"/>
            <a:t>values&lt;0 -&gt; set to 0</a:t>
          </a:r>
        </a:p>
        <a:p>
          <a:r>
            <a:rPr lang="en-GB" sz="2400" baseline="0"/>
            <a:t>values&gt;1 -&gt; set to 1</a:t>
          </a:r>
          <a:endParaRPr lang="en-GB" sz="24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101600</xdr:colOff>
      <xdr:row>0</xdr:row>
      <xdr:rowOff>76200</xdr:rowOff>
    </xdr:from>
    <xdr:to>
      <xdr:col>14</xdr:col>
      <xdr:colOff>62639</xdr:colOff>
      <xdr:row>11</xdr:row>
      <xdr:rowOff>143216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FBDBBAE-7A2C-DA49-9A18-F9ED9FD9F8A7}"/>
            </a:ext>
          </a:extLst>
        </xdr:cNvPr>
        <xdr:cNvSpPr txBox="1"/>
      </xdr:nvSpPr>
      <xdr:spPr>
        <a:xfrm>
          <a:off x="8356600" y="76200"/>
          <a:ext cx="3263039" cy="23276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/>
            <a:t>Values presented right side of yellow lane:</a:t>
          </a:r>
          <a:endParaRPr lang="en-GB" sz="2400" baseline="0"/>
        </a:p>
        <a:p>
          <a:r>
            <a:rPr lang="en-GB" sz="2400" baseline="0"/>
            <a:t>values&lt;0 -&gt; set to 0</a:t>
          </a:r>
        </a:p>
        <a:p>
          <a:r>
            <a:rPr lang="en-GB" sz="2400" baseline="0"/>
            <a:t>values&gt;1 -&gt; set to 1</a:t>
          </a:r>
          <a:endParaRPr lang="en-GB" sz="24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56028</xdr:colOff>
      <xdr:row>0</xdr:row>
      <xdr:rowOff>18677</xdr:rowOff>
    </xdr:from>
    <xdr:to>
      <xdr:col>22</xdr:col>
      <xdr:colOff>785044</xdr:colOff>
      <xdr:row>11</xdr:row>
      <xdr:rowOff>77973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CF4588D-B50D-D749-9A98-CC0CDD5F460C}"/>
            </a:ext>
          </a:extLst>
        </xdr:cNvPr>
        <xdr:cNvSpPr txBox="1"/>
      </xdr:nvSpPr>
      <xdr:spPr>
        <a:xfrm>
          <a:off x="16472646" y="18677"/>
          <a:ext cx="3250339" cy="2319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/>
            <a:t>Values presented right side of yellow lane:</a:t>
          </a:r>
          <a:endParaRPr lang="en-GB" sz="2400" baseline="0"/>
        </a:p>
        <a:p>
          <a:r>
            <a:rPr lang="en-GB" sz="2400" baseline="0"/>
            <a:t>values&lt;0 -&gt; set to 0</a:t>
          </a:r>
        </a:p>
        <a:p>
          <a:r>
            <a:rPr lang="en-GB" sz="2400" baseline="0"/>
            <a:t>values&gt;1 -&gt; set to 1</a:t>
          </a:r>
          <a:endParaRPr lang="en-GB" sz="24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203200</xdr:colOff>
      <xdr:row>0</xdr:row>
      <xdr:rowOff>84666</xdr:rowOff>
    </xdr:from>
    <xdr:to>
      <xdr:col>15</xdr:col>
      <xdr:colOff>147306</xdr:colOff>
      <xdr:row>11</xdr:row>
      <xdr:rowOff>143215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5445B12-D9D1-CA4B-B75E-A228261F5793}"/>
            </a:ext>
          </a:extLst>
        </xdr:cNvPr>
        <xdr:cNvSpPr txBox="1"/>
      </xdr:nvSpPr>
      <xdr:spPr>
        <a:xfrm>
          <a:off x="9482667" y="84666"/>
          <a:ext cx="3263039" cy="23276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/>
            <a:t>Values presented right side of yellow lane:</a:t>
          </a:r>
          <a:endParaRPr lang="en-GB" sz="2400" baseline="0"/>
        </a:p>
        <a:p>
          <a:r>
            <a:rPr lang="en-GB" sz="2400" baseline="0"/>
            <a:t>values&lt;0 -&gt; set to 0</a:t>
          </a:r>
        </a:p>
        <a:p>
          <a:r>
            <a:rPr lang="en-GB" sz="2400" baseline="0"/>
            <a:t>values&gt;1 -&gt; set to 1</a:t>
          </a:r>
          <a:endParaRPr lang="en-GB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ABFD9-2C90-CF42-8D30-C714F789F3B1}">
  <dimension ref="A1:Z61"/>
  <sheetViews>
    <sheetView zoomScale="50" workbookViewId="0"/>
  </sheetViews>
  <sheetFormatPr baseColWidth="10" defaultRowHeight="16"/>
  <sheetData>
    <row r="1" spans="1:26">
      <c r="J1" s="13"/>
      <c r="Z1" s="13"/>
    </row>
    <row r="2" spans="1:26">
      <c r="J2" s="13"/>
      <c r="Z2" s="13"/>
    </row>
    <row r="3" spans="1:26">
      <c r="B3" s="12" t="s">
        <v>25</v>
      </c>
      <c r="C3" s="12"/>
      <c r="D3" s="12"/>
      <c r="E3" s="12"/>
      <c r="F3" s="12"/>
      <c r="G3" s="12"/>
      <c r="H3" s="12"/>
      <c r="I3" s="12"/>
      <c r="J3" s="13"/>
      <c r="L3" s="12" t="s">
        <v>23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spans="1:26">
      <c r="A4" t="s">
        <v>20</v>
      </c>
      <c r="B4" t="s">
        <v>17</v>
      </c>
      <c r="C4" t="s">
        <v>7</v>
      </c>
      <c r="E4" t="s">
        <v>17</v>
      </c>
      <c r="F4" t="s">
        <v>7</v>
      </c>
      <c r="H4" s="18" t="s">
        <v>18</v>
      </c>
      <c r="I4" s="18" t="s">
        <v>6</v>
      </c>
      <c r="J4" s="13"/>
      <c r="K4" t="s">
        <v>0</v>
      </c>
      <c r="L4" t="s">
        <v>17</v>
      </c>
      <c r="M4" t="s">
        <v>7</v>
      </c>
      <c r="O4" t="s">
        <v>17</v>
      </c>
      <c r="P4" t="s">
        <v>7</v>
      </c>
      <c r="R4" t="s">
        <v>17</v>
      </c>
      <c r="S4" t="s">
        <v>7</v>
      </c>
      <c r="U4" t="s">
        <v>17</v>
      </c>
      <c r="V4" t="s">
        <v>7</v>
      </c>
      <c r="X4" s="18" t="s">
        <v>18</v>
      </c>
      <c r="Y4" s="18" t="s">
        <v>6</v>
      </c>
      <c r="Z4" s="13"/>
    </row>
    <row r="5" spans="1:26">
      <c r="A5" t="s">
        <v>8</v>
      </c>
      <c r="B5">
        <v>0.51001929731820805</v>
      </c>
      <c r="C5">
        <v>3.3506216211538133E-2</v>
      </c>
      <c r="E5">
        <v>1.2503547480980501</v>
      </c>
      <c r="F5">
        <v>8.2025010995182251E-2</v>
      </c>
      <c r="H5">
        <f>AVERAGE(B5,E5)</f>
        <v>0.8801870227081291</v>
      </c>
      <c r="I5">
        <f>STDEV(B5,E5)</f>
        <v>0.52349621759922604</v>
      </c>
      <c r="J5" s="13"/>
      <c r="K5" t="s">
        <v>8</v>
      </c>
      <c r="L5">
        <v>0.29520202409859664</v>
      </c>
      <c r="M5">
        <v>9.4069425336070864E-2</v>
      </c>
      <c r="N5" s="11"/>
      <c r="O5" s="11">
        <v>0.14318764114444676</v>
      </c>
      <c r="P5" s="11">
        <v>7.5533445463610419E-2</v>
      </c>
      <c r="Q5" s="11"/>
      <c r="R5">
        <v>0.26380424670413111</v>
      </c>
      <c r="S5">
        <v>4.8696681905941119E-2</v>
      </c>
      <c r="U5">
        <v>0.22324068237063349</v>
      </c>
      <c r="V5" s="11">
        <v>1.1307931242811034E-2</v>
      </c>
      <c r="W5" s="11"/>
      <c r="X5" s="11">
        <f>AVERAGE(L5,O5,R5,U5)</f>
        <v>0.23135864857945199</v>
      </c>
      <c r="Y5" s="11">
        <f>STDEV(L5,O5,R5,U5)</f>
        <v>6.5748818399567602E-2</v>
      </c>
      <c r="Z5" s="13"/>
    </row>
    <row r="6" spans="1:26">
      <c r="A6" t="s">
        <v>9</v>
      </c>
      <c r="B6">
        <v>0.86146469634440048</v>
      </c>
      <c r="C6">
        <v>4.6235155850364605E-2</v>
      </c>
      <c r="E6">
        <v>1.0736015980436702</v>
      </c>
      <c r="F6">
        <v>6.2496300057304735E-2</v>
      </c>
      <c r="H6">
        <f>AVERAGE(B6,E6)</f>
        <v>0.96753314719403538</v>
      </c>
      <c r="I6">
        <f>STDEV(B6,E6)</f>
        <v>0.15000344173145641</v>
      </c>
      <c r="J6" s="13"/>
      <c r="K6" t="s">
        <v>10</v>
      </c>
      <c r="L6">
        <v>0.69309878459975316</v>
      </c>
      <c r="M6">
        <v>0.1024698943807773</v>
      </c>
      <c r="N6" s="11"/>
      <c r="O6" s="11">
        <v>0.40715303820335003</v>
      </c>
      <c r="P6" s="11">
        <v>9.8838133272860854E-2</v>
      </c>
      <c r="Q6" s="11"/>
      <c r="R6">
        <v>0.54714147683922187</v>
      </c>
      <c r="S6">
        <v>6.9283077205841578E-2</v>
      </c>
      <c r="U6">
        <v>0.52001302304934849</v>
      </c>
      <c r="V6" s="11">
        <v>9.2353895963811113E-3</v>
      </c>
      <c r="W6" s="11"/>
      <c r="X6" s="11">
        <f t="shared" ref="X6:X56" si="0">AVERAGE(L6,O6,R6,U6)</f>
        <v>0.54185158067291828</v>
      </c>
      <c r="Y6" s="11">
        <f t="shared" ref="Y6:Y56" si="1">STDEV(L6,O6,R6,U6)</f>
        <v>0.1176496488727448</v>
      </c>
      <c r="Z6" s="13"/>
    </row>
    <row r="7" spans="1:26">
      <c r="A7" t="s">
        <v>9</v>
      </c>
      <c r="B7">
        <v>1.061482788065087</v>
      </c>
      <c r="C7">
        <v>4.467287057937587E-2</v>
      </c>
      <c r="E7">
        <v>1.1397817691257102</v>
      </c>
      <c r="F7">
        <v>2.6675619524704149E-2</v>
      </c>
      <c r="H7">
        <f>AVERAGE(B7,E7)</f>
        <v>1.1006322785953986</v>
      </c>
      <c r="I7">
        <f>STDEV(B7,E7)</f>
        <v>5.5365740467963692E-2</v>
      </c>
      <c r="J7" s="13"/>
      <c r="K7" t="s">
        <v>9</v>
      </c>
      <c r="L7">
        <v>1.2490923277197163</v>
      </c>
      <c r="M7">
        <v>7.5178209203160401E-2</v>
      </c>
      <c r="N7" s="11"/>
      <c r="O7" s="11">
        <v>0.78637405631256219</v>
      </c>
      <c r="P7" s="11">
        <v>0.13976381464002963</v>
      </c>
      <c r="Q7" s="11"/>
      <c r="R7">
        <v>1.0555024255017063</v>
      </c>
      <c r="S7">
        <v>7.1010474790334219E-2</v>
      </c>
      <c r="U7">
        <v>0.99115888750798375</v>
      </c>
      <c r="V7" s="11">
        <v>1.8693354426092771E-2</v>
      </c>
      <c r="W7" s="11"/>
      <c r="X7" s="11">
        <f t="shared" si="0"/>
        <v>1.0205319242604922</v>
      </c>
      <c r="Y7" s="11">
        <f t="shared" si="1"/>
        <v>0.1907489418026462</v>
      </c>
      <c r="Z7" s="13"/>
    </row>
    <row r="8" spans="1:26">
      <c r="A8" t="s">
        <v>9</v>
      </c>
      <c r="B8">
        <v>0.71095494619689781</v>
      </c>
      <c r="C8">
        <v>6.5897204109043539E-2</v>
      </c>
      <c r="E8">
        <v>0.90375345072683522</v>
      </c>
      <c r="F8">
        <v>1.5775289289426703E-2</v>
      </c>
      <c r="H8">
        <f>AVERAGE(B8,E8)</f>
        <v>0.80735419846186651</v>
      </c>
      <c r="I8">
        <f>STDEV(B8,E8)</f>
        <v>0.13632912995574395</v>
      </c>
      <c r="J8" s="13"/>
      <c r="K8" t="s">
        <v>8</v>
      </c>
      <c r="L8">
        <v>1.001464504336762</v>
      </c>
      <c r="M8">
        <v>8.1088259690255876E-2</v>
      </c>
      <c r="N8" s="11"/>
      <c r="O8" s="11">
        <v>0.54130477246528241</v>
      </c>
      <c r="P8" s="11">
        <v>0.14941904778037046</v>
      </c>
      <c r="Q8" s="11"/>
      <c r="R8">
        <v>0.88746163571684911</v>
      </c>
      <c r="S8">
        <v>9.9559898989974402E-2</v>
      </c>
      <c r="U8">
        <v>0.75729899182214411</v>
      </c>
      <c r="V8" s="11">
        <v>2.1508592185625876E-2</v>
      </c>
      <c r="W8" s="11"/>
      <c r="X8" s="11">
        <f t="shared" si="0"/>
        <v>0.79688247608525942</v>
      </c>
      <c r="Y8" s="11">
        <f t="shared" si="1"/>
        <v>0.19743792717132891</v>
      </c>
      <c r="Z8" s="13"/>
    </row>
    <row r="9" spans="1:26">
      <c r="A9" t="s">
        <v>9</v>
      </c>
      <c r="B9">
        <v>0.72919858006112692</v>
      </c>
      <c r="C9">
        <v>7.6913213305963263E-2</v>
      </c>
      <c r="E9">
        <v>0.80660881435627962</v>
      </c>
      <c r="F9">
        <v>6.8832809139546827E-2</v>
      </c>
      <c r="H9">
        <f>AVERAGE(B9,E9)</f>
        <v>0.76790369720870322</v>
      </c>
      <c r="I9">
        <f>STDEV(B9,E9)</f>
        <v>5.473730160334192E-2</v>
      </c>
      <c r="J9" s="13"/>
      <c r="K9" t="s">
        <v>9</v>
      </c>
      <c r="L9">
        <v>1.2634641203070633</v>
      </c>
      <c r="M9">
        <v>7.77664945533144E-2</v>
      </c>
      <c r="N9" s="11"/>
      <c r="O9" s="11">
        <v>0.67805284619905204</v>
      </c>
      <c r="P9" s="11">
        <v>4.2345820671288496E-2</v>
      </c>
      <c r="Q9" s="11"/>
      <c r="R9">
        <v>1.0536669965265637</v>
      </c>
      <c r="S9">
        <v>6.0505308182997757E-2</v>
      </c>
      <c r="U9">
        <v>1.0136613433754322</v>
      </c>
      <c r="V9" s="11">
        <v>4.7792128439119806E-2</v>
      </c>
      <c r="W9" s="11"/>
      <c r="X9" s="11">
        <f t="shared" si="0"/>
        <v>1.0022113266020278</v>
      </c>
      <c r="Y9" s="11">
        <f t="shared" si="1"/>
        <v>0.24228807336677149</v>
      </c>
      <c r="Z9" s="13"/>
    </row>
    <row r="10" spans="1:26">
      <c r="A10" t="s">
        <v>8</v>
      </c>
      <c r="B10">
        <v>0.29501775231600402</v>
      </c>
      <c r="C10">
        <v>0.16795014279621764</v>
      </c>
      <c r="E10">
        <v>0.51270239413401542</v>
      </c>
      <c r="F10">
        <v>9.5282982813406844E-2</v>
      </c>
      <c r="H10">
        <f>AVERAGE(B10,E10)</f>
        <v>0.40386007322500972</v>
      </c>
      <c r="I10">
        <f>STDEV(B10,E10)</f>
        <v>0.15392628638968037</v>
      </c>
      <c r="J10" s="13"/>
      <c r="K10" t="s">
        <v>10</v>
      </c>
      <c r="L10">
        <v>0.55112156137046053</v>
      </c>
      <c r="M10">
        <v>5.6436478870736814E-2</v>
      </c>
      <c r="N10" s="11"/>
      <c r="O10" s="11">
        <v>0.53703909627347546</v>
      </c>
      <c r="P10" s="11">
        <v>0.13284062435706354</v>
      </c>
      <c r="Q10" s="11"/>
      <c r="R10">
        <v>0.57267566834320383</v>
      </c>
      <c r="S10">
        <v>0.11140656746006879</v>
      </c>
      <c r="U10">
        <v>0.54079795447355328</v>
      </c>
      <c r="V10" s="11">
        <v>0.12936246275481725</v>
      </c>
      <c r="W10" s="11"/>
      <c r="X10" s="11">
        <f t="shared" si="0"/>
        <v>0.5504085701151733</v>
      </c>
      <c r="Y10" s="11">
        <f t="shared" si="1"/>
        <v>1.599415292996861E-2</v>
      </c>
      <c r="Z10" s="13"/>
    </row>
    <row r="11" spans="1:26">
      <c r="A11" t="s">
        <v>9</v>
      </c>
      <c r="B11">
        <v>0.92241969155903292</v>
      </c>
      <c r="C11">
        <v>0.11618440636130202</v>
      </c>
      <c r="E11">
        <v>1.0762700009979969</v>
      </c>
      <c r="F11">
        <v>0.10704327717638967</v>
      </c>
      <c r="H11">
        <f>AVERAGE(B11,E11)</f>
        <v>0.99934484627851483</v>
      </c>
      <c r="I11">
        <f>STDEV(B11,E11)</f>
        <v>0.10878859709194011</v>
      </c>
      <c r="J11" s="13"/>
      <c r="K11" t="s">
        <v>9</v>
      </c>
      <c r="L11">
        <v>1.1301739989449198</v>
      </c>
      <c r="M11">
        <v>0.13277191431818028</v>
      </c>
      <c r="N11" s="11"/>
      <c r="O11" s="11">
        <v>0.61679002860199539</v>
      </c>
      <c r="P11" s="11">
        <v>0.15861887546161052</v>
      </c>
      <c r="Q11" s="11"/>
      <c r="R11">
        <v>0.85385002694109724</v>
      </c>
      <c r="S11">
        <v>4.0723838555117693E-2</v>
      </c>
      <c r="U11">
        <v>0.76199572044082664</v>
      </c>
      <c r="V11" s="11">
        <v>1.4364377961225019E-2</v>
      </c>
      <c r="W11" s="11"/>
      <c r="X11" s="11">
        <f t="shared" si="0"/>
        <v>0.84070244373220981</v>
      </c>
      <c r="Y11" s="11">
        <f t="shared" si="1"/>
        <v>0.21625460161748494</v>
      </c>
      <c r="Z11" s="13"/>
    </row>
    <row r="12" spans="1:26">
      <c r="A12" t="s">
        <v>10</v>
      </c>
      <c r="B12">
        <v>0.62934308352879587</v>
      </c>
      <c r="C12">
        <v>0.14012560463236257</v>
      </c>
      <c r="E12">
        <v>0.81099444242365848</v>
      </c>
      <c r="F12">
        <v>7.9555370201085093E-2</v>
      </c>
      <c r="H12">
        <f>AVERAGE(B12,E12)</f>
        <v>0.72016876297622723</v>
      </c>
      <c r="I12">
        <f>STDEV(B12,E12)</f>
        <v>0.12844690768630795</v>
      </c>
      <c r="J12" s="13"/>
      <c r="K12" t="s">
        <v>10</v>
      </c>
      <c r="L12">
        <v>1.3110591138661896</v>
      </c>
      <c r="M12">
        <v>0.12750297308821951</v>
      </c>
      <c r="N12" s="11"/>
      <c r="O12" s="11">
        <v>0.64440154359826152</v>
      </c>
      <c r="P12" s="11">
        <v>0.12376040306844906</v>
      </c>
      <c r="Q12" s="11"/>
      <c r="R12">
        <v>0.90860303124065001</v>
      </c>
      <c r="S12">
        <v>6.6297223460518195E-2</v>
      </c>
      <c r="U12">
        <v>0.84941243729121219</v>
      </c>
      <c r="V12" s="11">
        <v>5.5741743357018619E-2</v>
      </c>
      <c r="W12" s="11"/>
      <c r="X12" s="11">
        <f t="shared" si="0"/>
        <v>0.92836903149907835</v>
      </c>
      <c r="Y12" s="11">
        <f t="shared" si="1"/>
        <v>0.27911411755885079</v>
      </c>
      <c r="Z12" s="13"/>
    </row>
    <row r="13" spans="1:26">
      <c r="A13" t="s">
        <v>9</v>
      </c>
      <c r="B13">
        <v>1.2080380376303603</v>
      </c>
      <c r="C13">
        <v>0.10121559752690285</v>
      </c>
      <c r="E13">
        <v>1.1477802404945434</v>
      </c>
      <c r="F13">
        <v>6.0870046219494968E-2</v>
      </c>
      <c r="H13">
        <f>AVERAGE(B13,E13)</f>
        <v>1.1779091390624519</v>
      </c>
      <c r="I13">
        <f>STDEV(B13,E13)</f>
        <v>4.2608696974099462E-2</v>
      </c>
      <c r="J13" s="13"/>
      <c r="K13" t="s">
        <v>10</v>
      </c>
      <c r="L13">
        <v>2.3158161871620662</v>
      </c>
      <c r="M13">
        <v>8.7733263396843147E-2</v>
      </c>
      <c r="N13" s="11"/>
      <c r="O13" s="11">
        <v>1.4205576951382002</v>
      </c>
      <c r="P13" s="11">
        <v>0.22190163434106167</v>
      </c>
      <c r="Q13" s="11"/>
      <c r="R13">
        <v>1.6507487386171307</v>
      </c>
      <c r="S13">
        <v>0.19373969126541604</v>
      </c>
      <c r="U13">
        <v>1.679123972364799</v>
      </c>
      <c r="V13" s="11">
        <v>0.15989178773380713</v>
      </c>
      <c r="W13" s="11"/>
      <c r="X13" s="11">
        <f t="shared" si="0"/>
        <v>1.7665616483205491</v>
      </c>
      <c r="Y13" s="11">
        <f t="shared" si="1"/>
        <v>0.3840387399236071</v>
      </c>
      <c r="Z13" s="13"/>
    </row>
    <row r="14" spans="1:26">
      <c r="A14" t="s">
        <v>10</v>
      </c>
      <c r="B14">
        <v>1.0767971744763802</v>
      </c>
      <c r="C14">
        <v>5.9954640894511378E-2</v>
      </c>
      <c r="E14">
        <v>1.1366907948412301</v>
      </c>
      <c r="F14">
        <v>1.0408948937104607E-2</v>
      </c>
      <c r="H14">
        <f>AVERAGE(B14,E14)</f>
        <v>1.1067439846588052</v>
      </c>
      <c r="I14">
        <f>STDEV(B14,E14)</f>
        <v>4.2351185109798073E-2</v>
      </c>
      <c r="J14" s="13"/>
      <c r="K14" t="s">
        <v>8</v>
      </c>
      <c r="L14">
        <v>1.3218368884547831</v>
      </c>
      <c r="M14">
        <v>7.516529564554876E-2</v>
      </c>
      <c r="N14" s="11"/>
      <c r="O14" s="11">
        <v>0.89968079614594487</v>
      </c>
      <c r="P14" s="11">
        <v>0.11212859599958871</v>
      </c>
      <c r="Q14" s="11"/>
      <c r="R14">
        <v>1.1304884061880871</v>
      </c>
      <c r="S14">
        <v>6.5439320668040951E-2</v>
      </c>
      <c r="U14">
        <v>1.0734696328918971</v>
      </c>
      <c r="V14" s="11">
        <v>4.526354545993487E-2</v>
      </c>
      <c r="W14" s="11"/>
      <c r="X14" s="11">
        <f t="shared" si="0"/>
        <v>1.1063689309201781</v>
      </c>
      <c r="Y14" s="11">
        <f t="shared" si="1"/>
        <v>0.17398327379237591</v>
      </c>
      <c r="Z14" s="13"/>
    </row>
    <row r="15" spans="1:26">
      <c r="A15" t="s">
        <v>9</v>
      </c>
      <c r="B15">
        <v>1.3379115921222635</v>
      </c>
      <c r="C15">
        <v>0.12956575535182457</v>
      </c>
      <c r="E15">
        <v>1.1896340367241169</v>
      </c>
      <c r="F15">
        <v>5.4248934720672271E-2</v>
      </c>
      <c r="H15">
        <f>AVERAGE(B15,E15)</f>
        <v>1.2637728144231901</v>
      </c>
      <c r="I15">
        <f>STDEV(B15,E15)</f>
        <v>0.10484806491979341</v>
      </c>
      <c r="J15" s="13"/>
      <c r="K15" t="s">
        <v>10</v>
      </c>
      <c r="L15">
        <v>0.55079200080439428</v>
      </c>
      <c r="M15">
        <v>8.7560185865749096E-2</v>
      </c>
      <c r="N15" s="11"/>
      <c r="O15" s="11">
        <v>0.66440635194159448</v>
      </c>
      <c r="P15" s="11">
        <v>9.3436885124233732E-2</v>
      </c>
      <c r="Q15" s="11"/>
      <c r="R15">
        <v>0.77633315895889599</v>
      </c>
      <c r="S15">
        <v>0.20964818289637208</v>
      </c>
      <c r="U15">
        <v>0.75923853951892617</v>
      </c>
      <c r="V15" s="11">
        <v>0.16650713782530172</v>
      </c>
      <c r="W15" s="11"/>
      <c r="X15" s="11">
        <f t="shared" si="0"/>
        <v>0.68769251280595278</v>
      </c>
      <c r="Y15" s="11">
        <f t="shared" si="1"/>
        <v>0.10369826993560725</v>
      </c>
      <c r="Z15" s="13"/>
    </row>
    <row r="16" spans="1:26">
      <c r="A16" t="s">
        <v>10</v>
      </c>
      <c r="B16">
        <v>1.2887030442160801</v>
      </c>
      <c r="C16">
        <v>5.6527894078608483E-2</v>
      </c>
      <c r="E16">
        <v>1.0525296143997946</v>
      </c>
      <c r="F16">
        <v>5.820563864561127E-2</v>
      </c>
      <c r="H16">
        <f>AVERAGE(B16,E16)</f>
        <v>1.1706163293079372</v>
      </c>
      <c r="I16">
        <f>STDEV(B16,E16)</f>
        <v>0.16699983375918234</v>
      </c>
      <c r="J16" s="13"/>
      <c r="K16" t="s">
        <v>10</v>
      </c>
      <c r="L16">
        <v>1.5059595416929297</v>
      </c>
      <c r="M16">
        <v>0.1045971487261356</v>
      </c>
      <c r="N16" s="11"/>
      <c r="O16" s="11">
        <v>0.98863096168686415</v>
      </c>
      <c r="P16" s="11">
        <v>0.10704755374296916</v>
      </c>
      <c r="Q16" s="11"/>
      <c r="R16">
        <v>1.2656203302732272</v>
      </c>
      <c r="S16">
        <v>8.5575480758519215E-2</v>
      </c>
      <c r="U16">
        <v>1.2290436292659532</v>
      </c>
      <c r="V16" s="11">
        <v>6.3915384599126948E-2</v>
      </c>
      <c r="W16" s="11"/>
      <c r="X16" s="11">
        <f t="shared" si="0"/>
        <v>1.2473136157297435</v>
      </c>
      <c r="Y16" s="11">
        <f t="shared" si="1"/>
        <v>0.21172573353498786</v>
      </c>
      <c r="Z16" s="13"/>
    </row>
    <row r="17" spans="1:26">
      <c r="A17" t="s">
        <v>9</v>
      </c>
      <c r="B17">
        <v>1.1805097399103135</v>
      </c>
      <c r="C17">
        <v>5.6665258531679093E-2</v>
      </c>
      <c r="E17">
        <v>1.0744919396138335</v>
      </c>
      <c r="F17">
        <v>2.2202900871830248E-2</v>
      </c>
      <c r="H17">
        <f>AVERAGE(B17,E17)</f>
        <v>1.1275008397620736</v>
      </c>
      <c r="I17">
        <f>STDEV(B17,E17)</f>
        <v>7.4965905516122186E-2</v>
      </c>
      <c r="J17" s="13"/>
      <c r="K17" t="s">
        <v>9</v>
      </c>
      <c r="L17">
        <v>1.3723088593430564</v>
      </c>
      <c r="M17">
        <v>0.11665365737656785</v>
      </c>
      <c r="N17" s="11"/>
      <c r="O17" s="11">
        <v>1.0404966627626506</v>
      </c>
      <c r="P17" s="11">
        <v>0.14038850508631029</v>
      </c>
      <c r="Q17" s="11"/>
      <c r="R17">
        <v>1.0680688857609224</v>
      </c>
      <c r="S17">
        <v>0.27279736548373246</v>
      </c>
      <c r="U17">
        <v>1.2078544992273943</v>
      </c>
      <c r="V17" s="11">
        <v>3.1859917029627448E-2</v>
      </c>
      <c r="W17" s="11"/>
      <c r="X17" s="11">
        <f t="shared" si="0"/>
        <v>1.172182226773506</v>
      </c>
      <c r="Y17" s="11">
        <f t="shared" si="1"/>
        <v>0.15221022264323639</v>
      </c>
      <c r="Z17" s="13"/>
    </row>
    <row r="18" spans="1:26">
      <c r="A18" s="3" t="s">
        <v>9</v>
      </c>
      <c r="B18">
        <v>0.89961378384779123</v>
      </c>
      <c r="C18">
        <v>5.8631189245149498E-2</v>
      </c>
      <c r="E18">
        <v>0.7488359937206247</v>
      </c>
      <c r="F18">
        <v>4.412477836221898E-2</v>
      </c>
      <c r="H18">
        <f>AVERAGE(B18,E18)</f>
        <v>0.82422488878420797</v>
      </c>
      <c r="I18">
        <f>STDEV(B18,E18)</f>
        <v>0.10661599785124153</v>
      </c>
      <c r="J18" s="13"/>
      <c r="K18" t="s">
        <v>10</v>
      </c>
      <c r="L18">
        <v>0.89134639471399846</v>
      </c>
      <c r="M18">
        <v>0.10570054030177845</v>
      </c>
      <c r="N18" s="11"/>
      <c r="O18" s="11">
        <v>0.81928256643405084</v>
      </c>
      <c r="P18" s="11">
        <v>5.6156271187443041E-2</v>
      </c>
      <c r="Q18" s="11"/>
      <c r="R18">
        <v>0.82924860477924267</v>
      </c>
      <c r="S18">
        <v>0.20921943220826633</v>
      </c>
      <c r="U18">
        <v>0.88197552490615205</v>
      </c>
      <c r="V18" s="11">
        <v>7.5711177278578373E-2</v>
      </c>
      <c r="W18" s="11"/>
      <c r="X18" s="11">
        <f t="shared" si="0"/>
        <v>0.85546327270836109</v>
      </c>
      <c r="Y18" s="11">
        <f t="shared" si="1"/>
        <v>3.6454310593822287E-2</v>
      </c>
      <c r="Z18" s="13"/>
    </row>
    <row r="19" spans="1:26">
      <c r="A19" s="3" t="s">
        <v>8</v>
      </c>
      <c r="B19">
        <v>0.84898241600181656</v>
      </c>
      <c r="C19">
        <v>2.4665635464931432E-2</v>
      </c>
      <c r="E19">
        <v>0.6678626375351171</v>
      </c>
      <c r="F19">
        <v>2.0059203809710432E-2</v>
      </c>
      <c r="H19">
        <f>AVERAGE(B19,E19)</f>
        <v>0.75842252676846678</v>
      </c>
      <c r="I19">
        <f>STDEV(B19,E19)</f>
        <v>0.12807102356080877</v>
      </c>
      <c r="J19" s="13"/>
      <c r="K19" t="s">
        <v>9</v>
      </c>
      <c r="L19">
        <v>1.5439734673805063</v>
      </c>
      <c r="M19">
        <v>0.1206444231063748</v>
      </c>
      <c r="N19" s="11"/>
      <c r="O19" s="11">
        <v>0.94788098896252315</v>
      </c>
      <c r="P19" s="11">
        <v>0.13329927556835935</v>
      </c>
      <c r="Q19" s="11"/>
      <c r="R19">
        <v>1.1496103712362271</v>
      </c>
      <c r="S19">
        <v>7.7904731619865983E-2</v>
      </c>
      <c r="U19">
        <v>1.256803402525819</v>
      </c>
      <c r="V19" s="11">
        <v>0.2183826599750511</v>
      </c>
      <c r="W19" s="11"/>
      <c r="X19" s="11">
        <f t="shared" si="0"/>
        <v>1.224567057526269</v>
      </c>
      <c r="Y19" s="11">
        <f t="shared" si="1"/>
        <v>0.24848428652649732</v>
      </c>
      <c r="Z19" s="13"/>
    </row>
    <row r="20" spans="1:26">
      <c r="A20" s="3" t="s">
        <v>9</v>
      </c>
      <c r="B20">
        <v>0.52675514531850975</v>
      </c>
      <c r="C20">
        <v>8.4212029380367495E-2</v>
      </c>
      <c r="E20">
        <v>0.50733600161619874</v>
      </c>
      <c r="F20">
        <v>3.9336319705821757E-2</v>
      </c>
      <c r="H20">
        <f>AVERAGE(B20,E20)</f>
        <v>0.51704557346735425</v>
      </c>
      <c r="I20">
        <f>STDEV(B20,E20)</f>
        <v>1.3731408196740158E-2</v>
      </c>
      <c r="J20" s="13"/>
      <c r="K20" t="s">
        <v>10</v>
      </c>
      <c r="L20">
        <v>1.4014536196518932</v>
      </c>
      <c r="M20">
        <v>6.4701604748710312E-2</v>
      </c>
      <c r="N20" s="11"/>
      <c r="O20" s="11">
        <v>1.0052550813232555</v>
      </c>
      <c r="P20" s="11">
        <v>0.19406979774977817</v>
      </c>
      <c r="Q20" s="11"/>
      <c r="R20">
        <v>1.0825695963194939</v>
      </c>
      <c r="S20">
        <v>4.919690285867015E-2</v>
      </c>
      <c r="U20">
        <v>1.1299366705141765</v>
      </c>
      <c r="V20" s="11">
        <v>7.483062722235069E-2</v>
      </c>
      <c r="W20" s="11"/>
      <c r="X20" s="11">
        <f t="shared" si="0"/>
        <v>1.1548037419522048</v>
      </c>
      <c r="Y20" s="11">
        <f t="shared" si="1"/>
        <v>0.17227604505790042</v>
      </c>
      <c r="Z20" s="13"/>
    </row>
    <row r="21" spans="1:26">
      <c r="A21" s="3" t="s">
        <v>8</v>
      </c>
      <c r="B21">
        <v>0.26868430466467236</v>
      </c>
      <c r="C21">
        <v>2.086595095111311E-2</v>
      </c>
      <c r="E21">
        <v>0.25517873742560837</v>
      </c>
      <c r="F21">
        <v>3.7902781366341155E-2</v>
      </c>
      <c r="H21">
        <f>AVERAGE(B21,E21)</f>
        <v>0.26193152104514039</v>
      </c>
      <c r="I21">
        <f>STDEV(B21,E21)</f>
        <v>9.5498781785130233E-3</v>
      </c>
      <c r="J21" s="13"/>
      <c r="K21" t="s">
        <v>9</v>
      </c>
      <c r="L21">
        <v>1.2579722527836497</v>
      </c>
      <c r="M21">
        <v>8.3293717807329123E-2</v>
      </c>
      <c r="N21" s="11"/>
      <c r="O21" s="11">
        <v>0.82915438990961254</v>
      </c>
      <c r="P21" s="11">
        <v>0.1344122647715674</v>
      </c>
      <c r="Q21" s="11"/>
      <c r="R21">
        <v>1.0051123833191431</v>
      </c>
      <c r="S21">
        <v>0.1203688431711895</v>
      </c>
      <c r="U21">
        <v>1.0635415747864287</v>
      </c>
      <c r="V21" s="11">
        <v>0.13157395247215503</v>
      </c>
      <c r="W21" s="11"/>
      <c r="X21" s="11">
        <f t="shared" si="0"/>
        <v>1.0389451501997085</v>
      </c>
      <c r="Y21" s="11">
        <f t="shared" si="1"/>
        <v>0.17676224614498248</v>
      </c>
      <c r="Z21" s="13"/>
    </row>
    <row r="22" spans="1:26">
      <c r="A22" s="3" t="s">
        <v>8</v>
      </c>
      <c r="B22">
        <v>0.16960781113765969</v>
      </c>
      <c r="C22">
        <v>3.0950057931090236E-2</v>
      </c>
      <c r="E22">
        <v>0.16962114747461268</v>
      </c>
      <c r="F22">
        <v>9.4525730967161704E-3</v>
      </c>
      <c r="H22">
        <f>AVERAGE(B22,E22)</f>
        <v>0.16961447930613618</v>
      </c>
      <c r="I22">
        <f>STDEV(B22,E22)</f>
        <v>9.4302142956521847E-6</v>
      </c>
      <c r="J22" s="13"/>
      <c r="K22" t="s">
        <v>9</v>
      </c>
      <c r="L22">
        <v>1.1919491600471463</v>
      </c>
      <c r="M22">
        <v>4.8287772257358044E-2</v>
      </c>
      <c r="N22" s="11"/>
      <c r="O22" s="11">
        <v>0.77052151385129242</v>
      </c>
      <c r="P22" s="11">
        <v>9.2290538475183814E-2</v>
      </c>
      <c r="Q22" s="11"/>
      <c r="R22">
        <v>0.87657292565550027</v>
      </c>
      <c r="S22">
        <v>6.6772806247272443E-2</v>
      </c>
      <c r="U22">
        <v>0.85748564547710249</v>
      </c>
      <c r="V22" s="11">
        <v>5.9955403074806443E-2</v>
      </c>
      <c r="W22" s="11"/>
      <c r="X22" s="11">
        <f t="shared" si="0"/>
        <v>0.92413231125776041</v>
      </c>
      <c r="Y22" s="11">
        <f t="shared" si="1"/>
        <v>0.18441422106575764</v>
      </c>
      <c r="Z22" s="13"/>
    </row>
    <row r="23" spans="1:26">
      <c r="A23" s="3" t="s">
        <v>8</v>
      </c>
      <c r="B23" s="7">
        <v>0.18743025933193172</v>
      </c>
      <c r="C23" s="7">
        <v>4.1283462907398989E-2</v>
      </c>
      <c r="D23" s="3"/>
      <c r="E23">
        <v>0.78104006699197959</v>
      </c>
      <c r="F23">
        <v>7.4890190656327404E-2</v>
      </c>
      <c r="G23" s="3"/>
      <c r="H23">
        <f>AVERAGE(B23,E23)</f>
        <v>0.48423516316195564</v>
      </c>
      <c r="I23">
        <f>STDEV(B23,E23)</f>
        <v>0.41974552037526208</v>
      </c>
      <c r="J23" s="13"/>
      <c r="K23" s="3" t="s">
        <v>9</v>
      </c>
      <c r="L23">
        <v>0.97282791828202408</v>
      </c>
      <c r="M23">
        <v>1.6791798437566275E-2</v>
      </c>
      <c r="N23" s="11"/>
      <c r="O23" s="11">
        <v>0.72297834864047206</v>
      </c>
      <c r="P23" s="11">
        <v>0.1347908795537161</v>
      </c>
      <c r="Q23" s="11"/>
      <c r="R23">
        <v>0.74510455304655099</v>
      </c>
      <c r="S23">
        <v>3.3005581539549363E-2</v>
      </c>
      <c r="U23">
        <v>0.6704766087317019</v>
      </c>
      <c r="V23" s="11">
        <v>3.0473691335430042E-2</v>
      </c>
      <c r="W23" s="11"/>
      <c r="X23" s="11">
        <f t="shared" si="0"/>
        <v>0.7778468571751872</v>
      </c>
      <c r="Y23" s="11">
        <f t="shared" si="1"/>
        <v>0.13370190244176353</v>
      </c>
      <c r="Z23" s="13"/>
    </row>
    <row r="24" spans="1:26">
      <c r="A24" s="3" t="s">
        <v>9</v>
      </c>
      <c r="B24" s="7">
        <v>0.63725227790661654</v>
      </c>
      <c r="C24" s="7">
        <v>3.3609238614592578E-2</v>
      </c>
      <c r="D24" s="3"/>
      <c r="E24">
        <v>0.87817958375194016</v>
      </c>
      <c r="F24">
        <v>4.6515762332073336E-2</v>
      </c>
      <c r="G24" s="3"/>
      <c r="H24">
        <f>AVERAGE(B24,E24)</f>
        <v>0.75771593082927835</v>
      </c>
      <c r="I24">
        <f>STDEV(B24,E24)</f>
        <v>0.1703613317362335</v>
      </c>
      <c r="J24" s="13"/>
      <c r="K24" s="3" t="s">
        <v>8</v>
      </c>
      <c r="L24">
        <v>0.95118428090573037</v>
      </c>
      <c r="M24">
        <v>1.5570696042021527E-2</v>
      </c>
      <c r="N24" s="11"/>
      <c r="O24" s="11">
        <v>0.6798762391712031</v>
      </c>
      <c r="P24" s="11">
        <v>0.13306321966784682</v>
      </c>
      <c r="Q24" s="11"/>
      <c r="R24">
        <v>0.64277181909590686</v>
      </c>
      <c r="S24">
        <v>0.11289043174670745</v>
      </c>
      <c r="U24">
        <v>0.64389485468581698</v>
      </c>
      <c r="V24" s="11">
        <v>7.630907606406255E-2</v>
      </c>
      <c r="W24" s="11"/>
      <c r="X24" s="11">
        <f t="shared" si="0"/>
        <v>0.72943179846466433</v>
      </c>
      <c r="Y24" s="11">
        <f t="shared" si="1"/>
        <v>0.14883596977980185</v>
      </c>
      <c r="Z24" s="13"/>
    </row>
    <row r="25" spans="1:26">
      <c r="A25" s="3" t="s">
        <v>11</v>
      </c>
      <c r="B25" s="7">
        <v>0.57222942566907042</v>
      </c>
      <c r="C25" s="7">
        <v>8.5307775641259867E-2</v>
      </c>
      <c r="D25" s="3"/>
      <c r="E25">
        <v>0.75334546958260362</v>
      </c>
      <c r="F25">
        <v>7.1873546730478133E-2</v>
      </c>
      <c r="G25" s="3"/>
      <c r="H25">
        <f>AVERAGE(B25,E25)</f>
        <v>0.66278744762583708</v>
      </c>
      <c r="I25">
        <f>STDEV(B25,E25)</f>
        <v>0.1280683828329395</v>
      </c>
      <c r="J25" s="13"/>
      <c r="K25" s="3" t="s">
        <v>9</v>
      </c>
      <c r="L25">
        <v>0.56536608719550951</v>
      </c>
      <c r="M25">
        <v>3.6383911753485695E-2</v>
      </c>
      <c r="N25" s="11"/>
      <c r="O25" s="11">
        <v>0.56043141959527509</v>
      </c>
      <c r="P25" s="11">
        <v>5.9566213220319457E-2</v>
      </c>
      <c r="Q25" s="11"/>
      <c r="R25">
        <v>0.55504047087814212</v>
      </c>
      <c r="S25">
        <v>4.7389046720917996E-2</v>
      </c>
      <c r="U25">
        <v>0.52910586122470216</v>
      </c>
      <c r="V25" s="11">
        <v>2.3568426758747905E-2</v>
      </c>
      <c r="W25" s="11"/>
      <c r="X25" s="11">
        <f t="shared" si="0"/>
        <v>0.55248595972340719</v>
      </c>
      <c r="Y25" s="11">
        <f t="shared" si="1"/>
        <v>1.614705906475317E-2</v>
      </c>
      <c r="Z25" s="13"/>
    </row>
    <row r="26" spans="1:26">
      <c r="A26" s="3" t="s">
        <v>8</v>
      </c>
      <c r="B26" s="7">
        <v>0.4968627592843281</v>
      </c>
      <c r="C26" s="7">
        <v>4.0497184179691233E-2</v>
      </c>
      <c r="D26" s="3"/>
      <c r="E26">
        <v>0.53979873073667206</v>
      </c>
      <c r="F26">
        <v>3.28232888941625E-2</v>
      </c>
      <c r="G26" s="3"/>
      <c r="H26">
        <f>AVERAGE(B26,E26)</f>
        <v>0.51833074501050014</v>
      </c>
      <c r="I26">
        <f>STDEV(B26,E26)</f>
        <v>3.0360316570784432E-2</v>
      </c>
      <c r="J26" s="13"/>
      <c r="K26" s="3" t="s">
        <v>8</v>
      </c>
      <c r="L26">
        <v>0.2534828695708663</v>
      </c>
      <c r="M26">
        <v>1.4031748145257648E-2</v>
      </c>
      <c r="N26" s="11"/>
      <c r="O26" s="11">
        <v>0.25463584359181041</v>
      </c>
      <c r="P26" s="11">
        <v>9.7679027168195848E-2</v>
      </c>
      <c r="Q26" s="11"/>
      <c r="R26">
        <v>0.16989712787748976</v>
      </c>
      <c r="S26">
        <v>2.2904967195159161E-2</v>
      </c>
      <c r="U26">
        <v>0.22380265312332684</v>
      </c>
      <c r="V26" s="11">
        <v>4.5180654222772574E-3</v>
      </c>
      <c r="W26" s="11"/>
      <c r="X26" s="11">
        <f t="shared" si="0"/>
        <v>0.22545462354087334</v>
      </c>
      <c r="Y26" s="11">
        <f t="shared" si="1"/>
        <v>3.9692528725300213E-2</v>
      </c>
      <c r="Z26" s="13"/>
    </row>
    <row r="27" spans="1:26">
      <c r="A27" s="3" t="s">
        <v>10</v>
      </c>
      <c r="B27" s="7">
        <v>0.94683714585706158</v>
      </c>
      <c r="C27" s="7">
        <v>7.1419408698874781E-2</v>
      </c>
      <c r="D27" s="3"/>
      <c r="E27">
        <v>0.94164059952525003</v>
      </c>
      <c r="F27">
        <v>1.1104605156890365E-2</v>
      </c>
      <c r="G27" s="3"/>
      <c r="H27">
        <f>AVERAGE(B27,E27)</f>
        <v>0.94423887269115581</v>
      </c>
      <c r="I27">
        <f>STDEV(B27,E27)</f>
        <v>3.6745131499740236E-3</v>
      </c>
      <c r="J27" s="13"/>
      <c r="K27" s="3" t="s">
        <v>8</v>
      </c>
      <c r="L27">
        <v>0.21317703863155193</v>
      </c>
      <c r="M27">
        <v>4.5917023921819511E-2</v>
      </c>
      <c r="N27" s="11"/>
      <c r="O27" s="11">
        <v>8.2182331489131177E-2</v>
      </c>
      <c r="P27" s="11">
        <v>6.9110081474495058E-2</v>
      </c>
      <c r="Q27" s="11"/>
      <c r="R27">
        <v>8.0312923933224117E-2</v>
      </c>
      <c r="S27">
        <v>2.9059709888156354E-2</v>
      </c>
      <c r="U27">
        <v>0.1831841076381909</v>
      </c>
      <c r="V27" s="11">
        <v>2.6047993484640972E-2</v>
      </c>
      <c r="W27" s="11"/>
      <c r="X27" s="11">
        <f t="shared" si="0"/>
        <v>0.13971410042302454</v>
      </c>
      <c r="Y27" s="11">
        <f t="shared" si="1"/>
        <v>6.8616929452703479E-2</v>
      </c>
      <c r="Z27" s="13"/>
    </row>
    <row r="28" spans="1:26">
      <c r="A28" s="3" t="s">
        <v>9</v>
      </c>
      <c r="B28" s="7">
        <v>0.90763210969664054</v>
      </c>
      <c r="C28" s="7">
        <v>8.0481064284041184E-2</v>
      </c>
      <c r="D28" s="3"/>
      <c r="E28">
        <v>0.97439858509504129</v>
      </c>
      <c r="F28">
        <v>1.0445707382459438E-2</v>
      </c>
      <c r="G28" s="3"/>
      <c r="H28">
        <f>AVERAGE(B28,E28)</f>
        <v>0.94101534739584092</v>
      </c>
      <c r="I28">
        <f>STDEV(B28,E28)</f>
        <v>4.7211027510133965E-2</v>
      </c>
      <c r="J28" s="13"/>
      <c r="K28" s="3" t="s">
        <v>8</v>
      </c>
      <c r="L28">
        <v>0.80119493314056045</v>
      </c>
      <c r="M28">
        <v>0.46316689215384199</v>
      </c>
      <c r="N28" s="11"/>
      <c r="O28" s="11">
        <v>-0.91127242277249043</v>
      </c>
      <c r="P28" s="11">
        <v>6.7430415093989296E-2</v>
      </c>
      <c r="Q28" s="11"/>
      <c r="R28">
        <v>0.50836536630858653</v>
      </c>
      <c r="S28">
        <v>0.3021407213942886</v>
      </c>
      <c r="U28">
        <v>0.44610843061021616</v>
      </c>
      <c r="V28" s="11">
        <v>0.36560599859765264</v>
      </c>
      <c r="W28" s="11"/>
      <c r="X28" s="11">
        <f t="shared" si="0"/>
        <v>0.21109907682171819</v>
      </c>
      <c r="Y28" s="11">
        <f t="shared" si="1"/>
        <v>0.76409588097729342</v>
      </c>
      <c r="Z28" s="13"/>
    </row>
    <row r="29" spans="1:26">
      <c r="A29" s="3" t="s">
        <v>11</v>
      </c>
      <c r="B29" s="7">
        <v>0.2612357623798337</v>
      </c>
      <c r="C29" s="7">
        <v>2.4892354370162104E-2</v>
      </c>
      <c r="D29" s="3"/>
      <c r="E29">
        <v>0.54063906543691476</v>
      </c>
      <c r="F29">
        <v>2.5324746099967915E-2</v>
      </c>
      <c r="G29" s="3"/>
      <c r="H29">
        <f>AVERAGE(B29,E29)</f>
        <v>0.40093741390837423</v>
      </c>
      <c r="I29">
        <f>STDEV(B29,E29)</f>
        <v>0.19756797027758205</v>
      </c>
      <c r="J29" s="13"/>
      <c r="K29" s="3" t="s">
        <v>9</v>
      </c>
      <c r="L29">
        <v>0.82704104680617474</v>
      </c>
      <c r="M29">
        <v>9.422377921321011E-2</v>
      </c>
      <c r="N29" s="11"/>
      <c r="O29" s="11">
        <v>0.26243377156190906</v>
      </c>
      <c r="P29" s="11">
        <v>4.3939493258058369E-2</v>
      </c>
      <c r="Q29" s="11"/>
      <c r="R29">
        <v>0.73085385690017457</v>
      </c>
      <c r="S29">
        <v>7.2974354751612999E-2</v>
      </c>
      <c r="U29">
        <v>0.52101868807016949</v>
      </c>
      <c r="V29" s="11">
        <v>2.4648902604501415E-2</v>
      </c>
      <c r="W29" s="11"/>
      <c r="X29" s="11">
        <f t="shared" si="0"/>
        <v>0.58533684083460691</v>
      </c>
      <c r="Y29" s="11">
        <f t="shared" si="1"/>
        <v>0.2503326733700118</v>
      </c>
      <c r="Z29" s="13"/>
    </row>
    <row r="30" spans="1:26">
      <c r="A30" s="3" t="s">
        <v>11</v>
      </c>
      <c r="B30" s="7">
        <v>0.4994025265332101</v>
      </c>
      <c r="C30" s="7">
        <v>5.6565493714423078E-2</v>
      </c>
      <c r="D30" s="3"/>
      <c r="E30">
        <v>0.56994936233419913</v>
      </c>
      <c r="F30">
        <v>5.5562464901787109E-2</v>
      </c>
      <c r="G30" s="3"/>
      <c r="H30">
        <f>AVERAGE(B30,E30)</f>
        <v>0.53467594443370459</v>
      </c>
      <c r="I30">
        <f>STDEV(B30,E30)</f>
        <v>4.9884145986133242E-2</v>
      </c>
      <c r="J30" s="13"/>
      <c r="K30" s="3" t="s">
        <v>11</v>
      </c>
      <c r="L30">
        <v>0.63078561674221556</v>
      </c>
      <c r="M30">
        <v>2.1833973065993634E-2</v>
      </c>
      <c r="N30" s="11"/>
      <c r="O30" s="11">
        <v>0.50888167379691573</v>
      </c>
      <c r="P30" s="11">
        <v>1.061788369664721E-2</v>
      </c>
      <c r="Q30" s="11"/>
      <c r="R30">
        <v>0.83401387790276504</v>
      </c>
      <c r="S30">
        <v>0.16374909638359963</v>
      </c>
      <c r="U30">
        <v>0.31006946252380235</v>
      </c>
      <c r="V30" s="11">
        <v>0.1026504486039326</v>
      </c>
      <c r="W30" s="11"/>
      <c r="X30" s="11">
        <f t="shared" si="0"/>
        <v>0.57093765774142469</v>
      </c>
      <c r="Y30" s="11">
        <f t="shared" si="1"/>
        <v>0.21961635961403167</v>
      </c>
      <c r="Z30" s="13"/>
    </row>
    <row r="31" spans="1:26">
      <c r="A31" s="3" t="s">
        <v>9</v>
      </c>
      <c r="B31" s="7">
        <v>0.55660240506336778</v>
      </c>
      <c r="C31" s="7">
        <v>5.021666971498176E-2</v>
      </c>
      <c r="D31" s="3"/>
      <c r="E31">
        <v>0.49989431127769751</v>
      </c>
      <c r="F31">
        <v>3.9409537649472338E-2</v>
      </c>
      <c r="G31" s="3"/>
      <c r="H31">
        <f>AVERAGE(B31,E31)</f>
        <v>0.52824835817053262</v>
      </c>
      <c r="I31">
        <f>STDEV(B31,E31)</f>
        <v>4.0098677664010159E-2</v>
      </c>
      <c r="J31" s="13"/>
      <c r="K31" s="3" t="s">
        <v>8</v>
      </c>
      <c r="L31">
        <v>0.5623258248423193</v>
      </c>
      <c r="M31">
        <v>6.1738313741271915E-2</v>
      </c>
      <c r="N31" s="11"/>
      <c r="O31" s="11">
        <v>0.46654626634494872</v>
      </c>
      <c r="P31" s="11">
        <v>7.759105952962436E-3</v>
      </c>
      <c r="Q31" s="11"/>
      <c r="R31">
        <v>0.62714128707941197</v>
      </c>
      <c r="S31">
        <v>0.12826087810196865</v>
      </c>
      <c r="U31">
        <v>0.31375178925649355</v>
      </c>
      <c r="V31" s="11">
        <v>0.12445814345905297</v>
      </c>
      <c r="W31" s="11"/>
      <c r="X31" s="11">
        <f t="shared" si="0"/>
        <v>0.49244129188079339</v>
      </c>
      <c r="Y31" s="11">
        <f t="shared" si="1"/>
        <v>0.13617198359596616</v>
      </c>
      <c r="Z31" s="13"/>
    </row>
    <row r="32" spans="1:26">
      <c r="A32" s="3" t="s">
        <v>8</v>
      </c>
      <c r="B32" s="7">
        <v>0.28378122945629303</v>
      </c>
      <c r="C32" s="7">
        <v>4.3423817326262493E-2</v>
      </c>
      <c r="D32" s="3"/>
      <c r="E32">
        <v>0.54525549097605275</v>
      </c>
      <c r="F32">
        <v>0.12875670753667739</v>
      </c>
      <c r="G32" s="3"/>
      <c r="H32">
        <f>AVERAGE(B32,E32)</f>
        <v>0.41451836021617289</v>
      </c>
      <c r="I32">
        <f>STDEV(B32,E32)</f>
        <v>0.18489022342636688</v>
      </c>
      <c r="J32" s="13"/>
      <c r="K32" s="3" t="s">
        <v>10</v>
      </c>
      <c r="L32">
        <v>0.84731409971001015</v>
      </c>
      <c r="M32">
        <v>4.9909874044371923E-2</v>
      </c>
      <c r="N32" s="11"/>
      <c r="O32" s="11">
        <v>0.66378777000940503</v>
      </c>
      <c r="P32" s="11">
        <v>6.3175114719536213E-2</v>
      </c>
      <c r="Q32" s="11"/>
      <c r="R32">
        <v>0.91446842083095448</v>
      </c>
      <c r="S32">
        <v>8.8758288941546304E-2</v>
      </c>
      <c r="U32">
        <v>0.62776197110151277</v>
      </c>
      <c r="V32" s="11">
        <v>0.11340278787376626</v>
      </c>
      <c r="W32" s="11"/>
      <c r="X32" s="11">
        <f t="shared" si="0"/>
        <v>0.76333306541297063</v>
      </c>
      <c r="Y32" s="11">
        <f t="shared" si="1"/>
        <v>0.13926413420632255</v>
      </c>
      <c r="Z32" s="13"/>
    </row>
    <row r="33" spans="1:26">
      <c r="A33" s="3" t="s">
        <v>8</v>
      </c>
      <c r="B33" s="7">
        <v>0.63448136986931902</v>
      </c>
      <c r="C33" s="7">
        <v>4.3791492453865745E-2</v>
      </c>
      <c r="D33" s="3"/>
      <c r="E33">
        <v>1.0205328312827486</v>
      </c>
      <c r="F33">
        <v>0.16760334836050106</v>
      </c>
      <c r="G33" s="3"/>
      <c r="H33">
        <f>AVERAGE(B33,E33)</f>
        <v>0.82750710057603383</v>
      </c>
      <c r="I33">
        <f>STDEV(B33,E33)</f>
        <v>0.27297960625241269</v>
      </c>
      <c r="J33" s="13"/>
      <c r="K33" s="3" t="s">
        <v>9</v>
      </c>
      <c r="L33">
        <v>0.89536935535734552</v>
      </c>
      <c r="M33">
        <v>1.8374182126257639E-2</v>
      </c>
      <c r="N33" s="11"/>
      <c r="O33" s="11">
        <v>0.76163106739114683</v>
      </c>
      <c r="P33" s="11">
        <v>8.5783701954642924E-2</v>
      </c>
      <c r="Q33" s="11"/>
      <c r="R33">
        <v>0.85641779331436907</v>
      </c>
      <c r="S33">
        <v>2.6122802773566912E-2</v>
      </c>
      <c r="U33">
        <v>0.82289125070205305</v>
      </c>
      <c r="V33" s="11">
        <v>2.7533920348226108E-2</v>
      </c>
      <c r="W33" s="11"/>
      <c r="X33" s="11">
        <f t="shared" si="0"/>
        <v>0.83407736669122867</v>
      </c>
      <c r="Y33" s="11">
        <f t="shared" si="1"/>
        <v>5.66550910026382E-2</v>
      </c>
      <c r="Z33" s="13"/>
    </row>
    <row r="34" spans="1:26">
      <c r="A34" s="3" t="s">
        <v>9</v>
      </c>
      <c r="B34" s="7">
        <v>0.82011023796702787</v>
      </c>
      <c r="C34" s="7">
        <v>0.14997365916560429</v>
      </c>
      <c r="D34" s="3"/>
      <c r="E34">
        <v>0.83407974875708002</v>
      </c>
      <c r="F34">
        <v>7.2016513065324486E-2</v>
      </c>
      <c r="G34" s="3"/>
      <c r="H34">
        <f>AVERAGE(B34,E34)</f>
        <v>0.82709499336205394</v>
      </c>
      <c r="I34">
        <f>STDEV(B34,E34)</f>
        <v>9.8779358095045233E-3</v>
      </c>
      <c r="J34" s="13"/>
      <c r="K34" s="3" t="s">
        <v>11</v>
      </c>
      <c r="L34">
        <v>0.20420342255327525</v>
      </c>
      <c r="M34">
        <v>3.4006602973079864E-2</v>
      </c>
      <c r="N34" s="11"/>
      <c r="O34" s="11">
        <v>0.34278566740949568</v>
      </c>
      <c r="P34" s="11">
        <v>9.3784274782697671E-2</v>
      </c>
      <c r="Q34" s="11"/>
      <c r="R34">
        <v>0.59407358617323458</v>
      </c>
      <c r="S34">
        <v>0.27076074975754566</v>
      </c>
      <c r="U34">
        <v>0.39073290030308822</v>
      </c>
      <c r="V34" s="11">
        <v>0.39177710198417603</v>
      </c>
      <c r="W34" s="11"/>
      <c r="X34" s="11">
        <f t="shared" si="0"/>
        <v>0.38294889410977345</v>
      </c>
      <c r="Y34" s="11">
        <f t="shared" si="1"/>
        <v>0.16144891321224156</v>
      </c>
      <c r="Z34" s="13"/>
    </row>
    <row r="35" spans="1:26">
      <c r="A35" s="3" t="s">
        <v>10</v>
      </c>
      <c r="B35" s="7">
        <v>0.81276308884240189</v>
      </c>
      <c r="C35" s="7">
        <v>7.0121389418772398E-2</v>
      </c>
      <c r="D35" s="3"/>
      <c r="E35">
        <v>0.77236405151749721</v>
      </c>
      <c r="F35">
        <v>3.0701419355083488E-2</v>
      </c>
      <c r="G35" s="3"/>
      <c r="H35">
        <f>AVERAGE(B35,E35)</f>
        <v>0.79256357017994961</v>
      </c>
      <c r="I35">
        <f>STDEV(B35,E35)</f>
        <v>2.8566433245848542E-2</v>
      </c>
      <c r="J35" s="13"/>
      <c r="K35" s="3" t="s">
        <v>11</v>
      </c>
      <c r="L35">
        <v>0.4573735315778909</v>
      </c>
      <c r="M35">
        <v>6.778112077906398E-2</v>
      </c>
      <c r="N35" s="11"/>
      <c r="O35" s="11">
        <v>0.44414501040692433</v>
      </c>
      <c r="P35" s="11">
        <v>8.7350083329998413E-2</v>
      </c>
      <c r="Q35" s="11"/>
      <c r="R35">
        <v>0.69544424698834839</v>
      </c>
      <c r="S35">
        <v>0.21343266611780767</v>
      </c>
      <c r="U35">
        <v>0.68918035859615256</v>
      </c>
      <c r="V35" s="11">
        <v>0.43847586106886566</v>
      </c>
      <c r="W35" s="11"/>
      <c r="X35" s="11">
        <f t="shared" si="0"/>
        <v>0.57153578689232909</v>
      </c>
      <c r="Y35" s="11">
        <f t="shared" si="1"/>
        <v>0.13958866024475378</v>
      </c>
      <c r="Z35" s="13"/>
    </row>
    <row r="36" spans="1:26">
      <c r="A36" s="3" t="s">
        <v>10</v>
      </c>
      <c r="B36" s="7">
        <v>1.2515085914297734</v>
      </c>
      <c r="C36" s="7">
        <v>7.0592656766541612E-2</v>
      </c>
      <c r="D36" s="3"/>
      <c r="E36">
        <v>1.019069364165202</v>
      </c>
      <c r="F36">
        <v>4.1144117045879516E-2</v>
      </c>
      <c r="G36" s="3"/>
      <c r="H36">
        <f>AVERAGE(B36,E36)</f>
        <v>1.1352889777974877</v>
      </c>
      <c r="I36">
        <f>STDEV(B36,E36)</f>
        <v>0.16435935381253949</v>
      </c>
      <c r="J36" s="13"/>
      <c r="K36" s="3" t="s">
        <v>9</v>
      </c>
      <c r="L36">
        <v>0.29389916268015193</v>
      </c>
      <c r="M36">
        <v>0.13357536671842629</v>
      </c>
      <c r="N36" s="11"/>
      <c r="O36" s="11">
        <v>0.40008878993196106</v>
      </c>
      <c r="P36" s="11">
        <v>3.3607460111570064E-2</v>
      </c>
      <c r="Q36" s="11"/>
      <c r="R36">
        <v>0.56987429734611861</v>
      </c>
      <c r="S36">
        <v>3.196265905527957E-2</v>
      </c>
      <c r="U36">
        <v>0.78728449920608601</v>
      </c>
      <c r="V36" s="11">
        <v>0.13426918965057638</v>
      </c>
      <c r="W36" s="11"/>
      <c r="X36" s="11">
        <f t="shared" si="0"/>
        <v>0.51278668729107935</v>
      </c>
      <c r="Y36" s="11">
        <f t="shared" si="1"/>
        <v>0.21542253709658479</v>
      </c>
      <c r="Z36" s="13"/>
    </row>
    <row r="37" spans="1:26">
      <c r="A37" s="3" t="s">
        <v>9</v>
      </c>
      <c r="B37" s="7">
        <v>0.84181829743500824</v>
      </c>
      <c r="C37" s="7">
        <v>5.2196747552733257E-2</v>
      </c>
      <c r="D37" s="3"/>
      <c r="E37">
        <v>0.68917601647733906</v>
      </c>
      <c r="F37">
        <v>2.848642568071557E-2</v>
      </c>
      <c r="G37" s="3"/>
      <c r="H37">
        <f>AVERAGE(B37,E37)</f>
        <v>0.76549715695617371</v>
      </c>
      <c r="I37">
        <f>STDEV(B37,E37)</f>
        <v>0.10793439196095009</v>
      </c>
      <c r="J37" s="13"/>
      <c r="K37" s="3" t="s">
        <v>8</v>
      </c>
      <c r="L37">
        <v>1.14613536749866E-2</v>
      </c>
      <c r="M37">
        <v>0.13336722238158727</v>
      </c>
      <c r="N37" s="11"/>
      <c r="O37" s="11">
        <v>0.24044914261633304</v>
      </c>
      <c r="P37" s="11">
        <v>3.0035844358461839E-2</v>
      </c>
      <c r="Q37" s="11"/>
      <c r="R37">
        <v>0.32082270594038315</v>
      </c>
      <c r="S37">
        <v>4.345467499768129E-2</v>
      </c>
      <c r="U37">
        <v>0.40751833182874214</v>
      </c>
      <c r="V37" s="11">
        <v>2.247651465412866E-2</v>
      </c>
      <c r="W37" s="11"/>
      <c r="X37" s="11">
        <f t="shared" si="0"/>
        <v>0.24506288351511124</v>
      </c>
      <c r="Y37" s="11">
        <f t="shared" si="1"/>
        <v>0.17002184637022308</v>
      </c>
      <c r="Z37" s="13"/>
    </row>
    <row r="38" spans="1:26">
      <c r="A38" s="3" t="s">
        <v>8</v>
      </c>
      <c r="B38" s="7">
        <v>0.40306613287589105</v>
      </c>
      <c r="C38" s="7">
        <v>1.8653305966752767E-2</v>
      </c>
      <c r="D38" s="3"/>
      <c r="E38">
        <v>0.35114835415294704</v>
      </c>
      <c r="F38">
        <v>1.7477008128921299E-2</v>
      </c>
      <c r="G38" s="3"/>
      <c r="H38">
        <f>AVERAGE(B38,E38)</f>
        <v>0.37710724351441904</v>
      </c>
      <c r="I38">
        <f>STDEV(B38,E38)</f>
        <v>3.6711413399136361E-2</v>
      </c>
      <c r="J38" s="13"/>
      <c r="K38" s="3" t="s">
        <v>8</v>
      </c>
      <c r="L38">
        <v>-4.5203270934503763E-2</v>
      </c>
      <c r="M38">
        <v>0.27875263538035999</v>
      </c>
      <c r="N38" s="11"/>
      <c r="O38" s="11">
        <v>-0.1014859063089646</v>
      </c>
      <c r="P38" s="11">
        <v>2.0266151851101068E-2</v>
      </c>
      <c r="Q38" s="11"/>
      <c r="R38">
        <v>-1.023785375441974E-2</v>
      </c>
      <c r="S38">
        <v>0.16772192447877921</v>
      </c>
      <c r="U38">
        <v>0.42604817916371418</v>
      </c>
      <c r="V38" s="11">
        <v>0.12611516643781154</v>
      </c>
      <c r="W38" s="11"/>
      <c r="X38" s="11">
        <f t="shared" si="0"/>
        <v>6.7280287041456527E-2</v>
      </c>
      <c r="Y38" s="11">
        <f t="shared" si="1"/>
        <v>0.2421143265781823</v>
      </c>
      <c r="Z38" s="13"/>
    </row>
    <row r="39" spans="1:26">
      <c r="A39" s="3" t="s">
        <v>10</v>
      </c>
      <c r="B39" s="7">
        <v>0.55275521339980371</v>
      </c>
      <c r="C39" s="7">
        <v>5.4571199747918527E-2</v>
      </c>
      <c r="D39" s="3"/>
      <c r="E39">
        <v>0.51092884376925074</v>
      </c>
      <c r="F39">
        <v>3.2288621867836834E-2</v>
      </c>
      <c r="G39" s="3"/>
      <c r="H39">
        <f>AVERAGE(B39,E39)</f>
        <v>0.53184202858452723</v>
      </c>
      <c r="I39">
        <f>STDEV(B39,E39)</f>
        <v>2.9575709598179078E-2</v>
      </c>
      <c r="J39" s="13"/>
      <c r="K39" s="3" t="s">
        <v>9</v>
      </c>
      <c r="L39">
        <v>0.8799091303152472</v>
      </c>
      <c r="M39">
        <v>3.157246834666453E-2</v>
      </c>
      <c r="N39" s="11"/>
      <c r="O39" s="11">
        <v>0.66405406224148045</v>
      </c>
      <c r="P39" s="11">
        <v>6.8544265258048159E-2</v>
      </c>
      <c r="Q39" s="11"/>
      <c r="R39">
        <v>0.827295447623276</v>
      </c>
      <c r="S39">
        <v>9.5609969804626563E-2</v>
      </c>
      <c r="U39">
        <v>0.67496955526635305</v>
      </c>
      <c r="V39" s="11">
        <v>6.651308541643694E-2</v>
      </c>
      <c r="W39" s="11"/>
      <c r="X39" s="11">
        <f t="shared" si="0"/>
        <v>0.76155704886158926</v>
      </c>
      <c r="Y39" s="11">
        <f t="shared" si="1"/>
        <v>0.10852492602026133</v>
      </c>
      <c r="Z39" s="13"/>
    </row>
    <row r="40" spans="1:26">
      <c r="A40" s="3" t="s">
        <v>11</v>
      </c>
      <c r="B40" s="7">
        <v>0.26223176672681836</v>
      </c>
      <c r="C40" s="7">
        <v>6.1344984435491898E-2</v>
      </c>
      <c r="D40" s="3"/>
      <c r="E40">
        <v>0.31969844895323735</v>
      </c>
      <c r="F40">
        <v>1.7673947022361004E-2</v>
      </c>
      <c r="G40" s="3"/>
      <c r="H40">
        <f>AVERAGE(B40,E40)</f>
        <v>0.29096510784002783</v>
      </c>
      <c r="I40">
        <f>STDEV(B40,E40)</f>
        <v>4.063508069459331E-2</v>
      </c>
      <c r="J40" s="13"/>
      <c r="K40" s="3" t="s">
        <v>10</v>
      </c>
      <c r="L40">
        <v>1.0430810898269225</v>
      </c>
      <c r="M40">
        <v>7.0790631088496481E-2</v>
      </c>
      <c r="N40" s="11"/>
      <c r="O40" s="11">
        <v>0.74580578574291911</v>
      </c>
      <c r="P40" s="11">
        <v>4.8446271381988704E-2</v>
      </c>
      <c r="Q40" s="11"/>
      <c r="R40">
        <v>0.84201268425598863</v>
      </c>
      <c r="S40">
        <v>5.2922742053428347E-2</v>
      </c>
      <c r="U40">
        <v>0.85896589274448143</v>
      </c>
      <c r="V40" s="11">
        <v>2.2395763190953887E-2</v>
      </c>
      <c r="W40" s="11"/>
      <c r="X40" s="11">
        <f t="shared" si="0"/>
        <v>0.87246636314257797</v>
      </c>
      <c r="Y40" s="11">
        <f t="shared" si="1"/>
        <v>0.1241799448213302</v>
      </c>
      <c r="Z40" s="13"/>
    </row>
    <row r="41" spans="1:26">
      <c r="A41" s="3" t="s">
        <v>8</v>
      </c>
      <c r="B41" s="7">
        <v>0.16703680061838705</v>
      </c>
      <c r="C41" s="7">
        <v>5.0318059825992821E-2</v>
      </c>
      <c r="D41" s="3"/>
      <c r="E41">
        <v>0.35369186627767968</v>
      </c>
      <c r="F41">
        <v>7.6186268719960801E-2</v>
      </c>
      <c r="G41" s="3"/>
      <c r="H41">
        <f>AVERAGE(B41,E41)</f>
        <v>0.26036433344803334</v>
      </c>
      <c r="I41">
        <f>STDEV(B41,E41)</f>
        <v>0.13198506267050614</v>
      </c>
      <c r="J41" s="13"/>
      <c r="K41" s="3" t="s">
        <v>10</v>
      </c>
      <c r="L41">
        <v>1.4619038855269897</v>
      </c>
      <c r="M41">
        <v>4.3789992169317331E-2</v>
      </c>
      <c r="N41" s="11"/>
      <c r="O41" s="11">
        <v>1.2438208691576229</v>
      </c>
      <c r="P41" s="11">
        <v>0.33281135545519425</v>
      </c>
      <c r="Q41" s="11"/>
      <c r="R41">
        <v>1.103901380895407</v>
      </c>
      <c r="S41">
        <v>4.7404966061617232E-2</v>
      </c>
      <c r="U41">
        <v>1.1261543159772696</v>
      </c>
      <c r="V41" s="11">
        <v>9.2155736357345863E-2</v>
      </c>
      <c r="W41" s="11"/>
      <c r="X41" s="11">
        <f t="shared" si="0"/>
        <v>1.2339451128893224</v>
      </c>
      <c r="Y41" s="11">
        <f t="shared" si="1"/>
        <v>0.16390338690234785</v>
      </c>
      <c r="Z41" s="13"/>
    </row>
    <row r="42" spans="1:26">
      <c r="A42" s="3" t="s">
        <v>8</v>
      </c>
      <c r="B42" s="7">
        <v>0.35879069948559972</v>
      </c>
      <c r="C42" s="7">
        <v>8.9552200327231102E-2</v>
      </c>
      <c r="D42" s="3"/>
      <c r="E42">
        <v>0.46957148483131711</v>
      </c>
      <c r="F42">
        <v>8.6176282073569064E-3</v>
      </c>
      <c r="G42" s="3"/>
      <c r="H42">
        <f>AVERAGE(B42,E42)</f>
        <v>0.41418109215845844</v>
      </c>
      <c r="I42">
        <f>STDEV(B42,E42)</f>
        <v>7.833384454312782E-2</v>
      </c>
      <c r="J42" s="13"/>
      <c r="K42" s="3" t="s">
        <v>9</v>
      </c>
      <c r="L42">
        <v>0.77893392881644641</v>
      </c>
      <c r="M42">
        <v>4.6475860080139535E-2</v>
      </c>
      <c r="N42" s="11"/>
      <c r="O42" s="11">
        <v>0.60018109917944706</v>
      </c>
      <c r="P42" s="11">
        <v>5.9842735684000108E-2</v>
      </c>
      <c r="Q42" s="11"/>
      <c r="R42">
        <v>0.68943444004018273</v>
      </c>
      <c r="S42">
        <v>4.5857405429853698E-2</v>
      </c>
      <c r="U42">
        <v>0.65781868273341504</v>
      </c>
      <c r="V42" s="11">
        <v>2.8079791148512213E-2</v>
      </c>
      <c r="W42" s="11"/>
      <c r="X42" s="11">
        <f t="shared" si="0"/>
        <v>0.68159203769237275</v>
      </c>
      <c r="Y42" s="11">
        <f t="shared" si="1"/>
        <v>7.4676770948213678E-2</v>
      </c>
      <c r="Z42" s="13"/>
    </row>
    <row r="43" spans="1:26">
      <c r="A43" s="3" t="s">
        <v>9</v>
      </c>
      <c r="B43" s="7">
        <v>0.33418265101087408</v>
      </c>
      <c r="C43" s="7">
        <v>9.8676469845193834E-2</v>
      </c>
      <c r="D43" s="3"/>
      <c r="E43">
        <v>0.46574073946474609</v>
      </c>
      <c r="F43">
        <v>3.092638204650773E-2</v>
      </c>
      <c r="G43" s="3"/>
      <c r="H43">
        <f>AVERAGE(B43,E43)</f>
        <v>0.39996169523781011</v>
      </c>
      <c r="I43">
        <f>STDEV(B43,E43)</f>
        <v>9.3025616465672492E-2</v>
      </c>
      <c r="J43" s="13"/>
      <c r="K43" s="3" t="s">
        <v>8</v>
      </c>
      <c r="L43">
        <v>0.48900500232996624</v>
      </c>
      <c r="M43">
        <v>7.5350863332331125E-2</v>
      </c>
      <c r="N43" s="11"/>
      <c r="O43" s="11">
        <v>0.29878766662863709</v>
      </c>
      <c r="P43" s="11">
        <v>4.8661714665832113E-2</v>
      </c>
      <c r="Q43" s="11"/>
      <c r="R43">
        <v>0.36468373094308149</v>
      </c>
      <c r="S43">
        <v>0.24268175857055552</v>
      </c>
      <c r="U43">
        <v>2.3811750924207703E-2</v>
      </c>
      <c r="V43" s="11">
        <v>8.6109115400142419E-2</v>
      </c>
      <c r="W43" s="11"/>
      <c r="X43" s="11">
        <f t="shared" si="0"/>
        <v>0.29407203770647311</v>
      </c>
      <c r="Y43" s="11">
        <f t="shared" si="1"/>
        <v>0.19667886828229145</v>
      </c>
      <c r="Z43" s="13"/>
    </row>
    <row r="44" spans="1:26">
      <c r="A44" t="s">
        <v>8</v>
      </c>
      <c r="B44" s="7">
        <v>0.36074302526177671</v>
      </c>
      <c r="C44" s="7">
        <v>0.1030039477559942</v>
      </c>
      <c r="D44" s="3"/>
      <c r="E44">
        <v>0.67846647437601537</v>
      </c>
      <c r="F44">
        <v>8.4184764339129498E-2</v>
      </c>
      <c r="G44" s="3"/>
      <c r="H44">
        <f>AVERAGE(B44,E44)</f>
        <v>0.51960474981889604</v>
      </c>
      <c r="I44">
        <f>STDEV(B44,E44)</f>
        <v>0.22466440541065705</v>
      </c>
      <c r="J44" s="13"/>
      <c r="K44" s="3" t="s">
        <v>10</v>
      </c>
      <c r="L44">
        <v>0.57902149483151044</v>
      </c>
      <c r="M44">
        <v>5.129569320028983E-2</v>
      </c>
      <c r="N44" s="11"/>
      <c r="O44" s="11">
        <v>0.37438989926080135</v>
      </c>
      <c r="P44" s="11">
        <v>8.2208839177285595E-2</v>
      </c>
      <c r="Q44" s="11"/>
      <c r="R44">
        <v>0.69294931628907397</v>
      </c>
      <c r="S44">
        <v>0.38047879423439174</v>
      </c>
      <c r="U44">
        <v>3.545278059661023E-2</v>
      </c>
      <c r="V44" s="11">
        <v>0.19902416221984112</v>
      </c>
      <c r="W44" s="11"/>
      <c r="X44" s="11">
        <f t="shared" si="0"/>
        <v>0.42045337274449901</v>
      </c>
      <c r="Y44" s="11">
        <f t="shared" si="1"/>
        <v>0.28852798138947627</v>
      </c>
      <c r="Z44" s="13"/>
    </row>
    <row r="45" spans="1:26">
      <c r="A45" t="s">
        <v>9</v>
      </c>
      <c r="B45" s="7">
        <v>0.44820061995491917</v>
      </c>
      <c r="C45" s="7">
        <v>0.10538826636604907</v>
      </c>
      <c r="D45" s="3"/>
      <c r="E45">
        <v>0.68297699117028166</v>
      </c>
      <c r="F45">
        <v>3.5231101115519019E-2</v>
      </c>
      <c r="G45" s="3"/>
      <c r="H45">
        <f>AVERAGE(B45,E45)</f>
        <v>0.56558880556260038</v>
      </c>
      <c r="I45">
        <f>STDEV(B45,E45)</f>
        <v>0.16601196414875305</v>
      </c>
      <c r="J45" s="13"/>
      <c r="K45" s="3" t="s">
        <v>11</v>
      </c>
      <c r="L45">
        <v>0.45802087830942623</v>
      </c>
      <c r="M45">
        <v>4.4102513646109828E-2</v>
      </c>
      <c r="N45" s="11"/>
      <c r="O45" s="11">
        <v>0.45958581039514806</v>
      </c>
      <c r="P45" s="11">
        <v>0.12534166972515642</v>
      </c>
      <c r="Q45" s="11"/>
      <c r="R45">
        <v>0.80801218086573834</v>
      </c>
      <c r="S45">
        <v>0.3222450694163273</v>
      </c>
      <c r="U45">
        <v>0.49939704518820144</v>
      </c>
      <c r="V45" s="11">
        <v>0.39453698237999762</v>
      </c>
      <c r="W45" s="11"/>
      <c r="X45" s="11">
        <f t="shared" si="0"/>
        <v>0.55625397868962845</v>
      </c>
      <c r="Y45" s="11">
        <f t="shared" si="1"/>
        <v>0.16892738086906833</v>
      </c>
      <c r="Z45" s="13"/>
    </row>
    <row r="46" spans="1:26">
      <c r="A46" t="s">
        <v>8</v>
      </c>
      <c r="B46" s="7">
        <v>0.61918102199006309</v>
      </c>
      <c r="C46" s="7">
        <v>5.436459297077486E-2</v>
      </c>
      <c r="D46" s="3"/>
      <c r="E46">
        <v>0.72836377753288206</v>
      </c>
      <c r="F46">
        <v>0.1203194744344903</v>
      </c>
      <c r="G46" s="3"/>
      <c r="H46">
        <f>AVERAGE(B46,E46)</f>
        <v>0.67377239976147263</v>
      </c>
      <c r="I46">
        <f>STDEV(B46,E46)</f>
        <v>7.7203866832960405E-2</v>
      </c>
      <c r="J46" s="13"/>
      <c r="K46" s="3" t="s">
        <v>8</v>
      </c>
      <c r="L46">
        <v>0.3470059342339859</v>
      </c>
      <c r="M46">
        <v>5.1059315764419681E-2</v>
      </c>
      <c r="N46" s="11"/>
      <c r="O46" s="11">
        <v>0.38364999918182008</v>
      </c>
      <c r="P46" s="11">
        <v>8.3646315471688534E-2</v>
      </c>
      <c r="Q46" s="11"/>
      <c r="R46">
        <v>0.62263479445043857</v>
      </c>
      <c r="S46">
        <v>0.30572121120320706</v>
      </c>
      <c r="U46">
        <v>0.59965621492440968</v>
      </c>
      <c r="V46" s="11">
        <v>0.55927217800399098</v>
      </c>
      <c r="W46" s="11"/>
      <c r="X46" s="11">
        <f t="shared" si="0"/>
        <v>0.48823673569766357</v>
      </c>
      <c r="Y46" s="11">
        <f t="shared" si="1"/>
        <v>0.14301708905439806</v>
      </c>
      <c r="Z46" s="13"/>
    </row>
    <row r="47" spans="1:26">
      <c r="A47" t="s">
        <v>9</v>
      </c>
      <c r="B47" s="7">
        <v>0.85071454124768686</v>
      </c>
      <c r="C47" s="7">
        <v>8.9987842160887413E-2</v>
      </c>
      <c r="D47" s="3"/>
      <c r="E47">
        <v>1.1813145603187167</v>
      </c>
      <c r="F47">
        <v>3.7673272291662667E-2</v>
      </c>
      <c r="G47" s="3"/>
      <c r="H47">
        <f>AVERAGE(B47,E47)</f>
        <v>1.0160145507832019</v>
      </c>
      <c r="I47">
        <f>STDEV(B47,E47)</f>
        <v>0.23376951534552573</v>
      </c>
      <c r="J47" s="13"/>
      <c r="K47" s="3" t="s">
        <v>8</v>
      </c>
      <c r="L47">
        <v>0.49614377791858294</v>
      </c>
      <c r="M47">
        <v>7.9895679493129534E-2</v>
      </c>
      <c r="N47" s="11"/>
      <c r="O47" s="11">
        <v>0.45117415317390941</v>
      </c>
      <c r="P47" s="11">
        <v>4.6732149851462949E-2</v>
      </c>
      <c r="Q47" s="11"/>
      <c r="R47">
        <v>0.52023014446073423</v>
      </c>
      <c r="S47">
        <v>0.10793644538625083</v>
      </c>
      <c r="U47">
        <v>0.57419224080978315</v>
      </c>
      <c r="V47" s="11">
        <v>0.18460774496339127</v>
      </c>
      <c r="W47" s="11"/>
      <c r="X47" s="11">
        <f t="shared" si="0"/>
        <v>0.51043507909075247</v>
      </c>
      <c r="Y47" s="11">
        <f t="shared" si="1"/>
        <v>5.1241316681574001E-2</v>
      </c>
      <c r="Z47" s="13"/>
    </row>
    <row r="48" spans="1:26">
      <c r="A48" t="s">
        <v>10</v>
      </c>
      <c r="B48" s="7">
        <v>0.74754417459535105</v>
      </c>
      <c r="C48" s="7">
        <v>4.8057856788982355E-2</v>
      </c>
      <c r="D48" s="3"/>
      <c r="E48">
        <v>0.90743999426458211</v>
      </c>
      <c r="F48">
        <v>6.5791148828299409E-2</v>
      </c>
      <c r="G48" s="3"/>
      <c r="H48">
        <f>AVERAGE(B48,E48)</f>
        <v>0.82749208442996658</v>
      </c>
      <c r="I48">
        <f>STDEV(B48,E48)</f>
        <v>0.11306341837149463</v>
      </c>
      <c r="J48" s="13"/>
      <c r="K48" s="3" t="s">
        <v>9</v>
      </c>
      <c r="L48">
        <v>0.88690576401350441</v>
      </c>
      <c r="M48">
        <v>9.2874042338189439E-2</v>
      </c>
      <c r="N48" s="11"/>
      <c r="O48" s="11">
        <v>0.54672870443566635</v>
      </c>
      <c r="P48" s="11">
        <v>7.9941648589839584E-2</v>
      </c>
      <c r="Q48" s="11"/>
      <c r="R48">
        <v>0.68904914294751918</v>
      </c>
      <c r="S48">
        <v>5.8085307291007915E-2</v>
      </c>
      <c r="U48">
        <v>0.72124596598801649</v>
      </c>
      <c r="V48" s="11">
        <v>6.0714982357158151E-2</v>
      </c>
      <c r="W48" s="11"/>
      <c r="X48" s="11">
        <f t="shared" si="0"/>
        <v>0.7109823943461766</v>
      </c>
      <c r="Y48" s="11">
        <f t="shared" si="1"/>
        <v>0.1396599621271721</v>
      </c>
      <c r="Z48" s="13"/>
    </row>
    <row r="49" spans="1:26">
      <c r="A49" t="s">
        <v>8</v>
      </c>
      <c r="B49">
        <v>0.7721555014654643</v>
      </c>
      <c r="C49">
        <v>6.8188928447834696E-2</v>
      </c>
      <c r="E49">
        <v>0.8852315498600053</v>
      </c>
      <c r="F49">
        <v>6.9569185658408958E-2</v>
      </c>
      <c r="H49">
        <f>AVERAGE(B49,E49)</f>
        <v>0.8286935256627348</v>
      </c>
      <c r="I49">
        <f>STDEV(B49,E49)</f>
        <v>7.9956840609558155E-2</v>
      </c>
      <c r="J49" s="13"/>
      <c r="K49" t="s">
        <v>9</v>
      </c>
      <c r="L49">
        <v>1.027147270418411</v>
      </c>
      <c r="M49">
        <v>7.7418803377984166E-2</v>
      </c>
      <c r="N49" s="11"/>
      <c r="O49" s="11">
        <v>0.67906188765164244</v>
      </c>
      <c r="P49" s="11">
        <v>8.2365818726760673E-2</v>
      </c>
      <c r="Q49" s="11"/>
      <c r="R49">
        <v>0.85873495276699541</v>
      </c>
      <c r="S49">
        <v>4.7869073613271827E-2</v>
      </c>
      <c r="U49">
        <v>0.87736816802197737</v>
      </c>
      <c r="V49" s="11">
        <v>5.3776370780535557E-2</v>
      </c>
      <c r="W49" s="11"/>
      <c r="X49" s="11">
        <f t="shared" si="0"/>
        <v>0.86057806971475648</v>
      </c>
      <c r="Y49" s="11">
        <f t="shared" si="1"/>
        <v>0.142570131812468</v>
      </c>
      <c r="Z49" s="13"/>
    </row>
    <row r="50" spans="1:26">
      <c r="A50" t="s">
        <v>10</v>
      </c>
      <c r="B50">
        <v>0.24042374624544474</v>
      </c>
      <c r="C50">
        <v>7.6925699672723766E-2</v>
      </c>
      <c r="E50">
        <v>0.29768738848379006</v>
      </c>
      <c r="F50">
        <v>2.3687280416121601E-2</v>
      </c>
      <c r="H50">
        <f>AVERAGE(B50,E50)</f>
        <v>0.26905556736461739</v>
      </c>
      <c r="I50">
        <f>STDEV(B50,E50)</f>
        <v>4.0491509742174789E-2</v>
      </c>
      <c r="J50" s="13"/>
      <c r="K50" t="s">
        <v>10</v>
      </c>
      <c r="L50">
        <v>1.0235699053822001</v>
      </c>
      <c r="M50">
        <v>9.5542513230748236E-2</v>
      </c>
      <c r="N50" s="11"/>
      <c r="O50" s="11">
        <v>0.63899641019523612</v>
      </c>
      <c r="P50" s="11">
        <v>0.11160478443246595</v>
      </c>
      <c r="Q50" s="11"/>
      <c r="R50">
        <v>0.79632640156936396</v>
      </c>
      <c r="S50">
        <v>1.7255959156087294E-2</v>
      </c>
      <c r="U50">
        <v>0.88784706541089087</v>
      </c>
      <c r="V50" s="11">
        <v>6.7468576059718691E-2</v>
      </c>
      <c r="W50" s="11"/>
      <c r="X50" s="11">
        <f t="shared" si="0"/>
        <v>0.83668494563942275</v>
      </c>
      <c r="Y50" s="11">
        <f t="shared" si="1"/>
        <v>0.16150657345042396</v>
      </c>
      <c r="Z50" s="13"/>
    </row>
    <row r="51" spans="1:26">
      <c r="A51" t="s">
        <v>8</v>
      </c>
      <c r="B51">
        <v>0.45633092430837607</v>
      </c>
      <c r="C51">
        <v>7.0698996050124308E-2</v>
      </c>
      <c r="E51">
        <v>0.56804679077412346</v>
      </c>
      <c r="F51">
        <v>3.4737027294207135E-2</v>
      </c>
      <c r="H51">
        <f>AVERAGE(B51,E51)</f>
        <v>0.51218885754124976</v>
      </c>
      <c r="I51">
        <f>STDEV(B51,E51)</f>
        <v>7.8995046744061076E-2</v>
      </c>
      <c r="J51" s="13"/>
      <c r="K51" t="s">
        <v>10</v>
      </c>
      <c r="L51">
        <v>1.2095721288852397</v>
      </c>
      <c r="M51">
        <v>9.8177938220970207E-2</v>
      </c>
      <c r="N51" s="11"/>
      <c r="O51" s="11">
        <v>0.74989817071823373</v>
      </c>
      <c r="P51" s="11">
        <v>0.10530350424034532</v>
      </c>
      <c r="Q51" s="11"/>
      <c r="R51">
        <v>0.98959462270566778</v>
      </c>
      <c r="S51">
        <v>3.1177669037893332E-2</v>
      </c>
      <c r="U51">
        <v>1.0588244938000833</v>
      </c>
      <c r="V51" s="11">
        <v>7.0099210298808445E-2</v>
      </c>
      <c r="W51" s="11"/>
      <c r="X51" s="11">
        <f t="shared" si="0"/>
        <v>1.001972354027306</v>
      </c>
      <c r="Y51" s="11">
        <f t="shared" si="1"/>
        <v>0.19150668782178731</v>
      </c>
      <c r="Z51" s="13"/>
    </row>
    <row r="52" spans="1:26">
      <c r="A52" t="s">
        <v>9</v>
      </c>
      <c r="B52">
        <v>0.22839697257754873</v>
      </c>
      <c r="C52">
        <v>2.6924031687568781E-2</v>
      </c>
      <c r="E52">
        <v>0.31203946887512335</v>
      </c>
      <c r="F52">
        <v>3.6877928230093268E-2</v>
      </c>
      <c r="H52">
        <f>AVERAGE(B52,E52)</f>
        <v>0.27021822072633606</v>
      </c>
      <c r="I52">
        <f>STDEV(B52,E52)</f>
        <v>5.9144176327385674E-2</v>
      </c>
      <c r="J52" s="13"/>
      <c r="K52" t="s">
        <v>10</v>
      </c>
      <c r="L52">
        <v>1.4557520338943299</v>
      </c>
      <c r="M52">
        <v>0.11674420254888031</v>
      </c>
      <c r="N52" s="11"/>
      <c r="O52" s="11">
        <v>0.88547847351894782</v>
      </c>
      <c r="P52" s="11">
        <v>0.11755305936841144</v>
      </c>
      <c r="Q52" s="11"/>
      <c r="R52">
        <v>1.1921110342745538</v>
      </c>
      <c r="S52">
        <v>8.9036590093261883E-2</v>
      </c>
      <c r="U52">
        <v>1.3429259099728916</v>
      </c>
      <c r="V52" s="11">
        <v>0.12592486663248154</v>
      </c>
      <c r="W52" s="11"/>
      <c r="X52" s="11">
        <f t="shared" si="0"/>
        <v>1.2190668629151808</v>
      </c>
      <c r="Y52" s="11">
        <f t="shared" si="1"/>
        <v>0.24723050239075001</v>
      </c>
      <c r="Z52" s="13"/>
    </row>
    <row r="53" spans="1:26">
      <c r="J53" s="13"/>
      <c r="K53" t="s">
        <v>10</v>
      </c>
      <c r="L53">
        <v>1.3219584826715765</v>
      </c>
      <c r="M53">
        <v>8.8856972412949889E-2</v>
      </c>
      <c r="N53" s="11"/>
      <c r="O53" s="11">
        <v>0.89621815556315465</v>
      </c>
      <c r="P53" s="11">
        <v>9.8130733460895986E-2</v>
      </c>
      <c r="Q53" s="11"/>
      <c r="R53">
        <v>1.1268855610739403</v>
      </c>
      <c r="S53">
        <v>8.5605435357186899E-2</v>
      </c>
      <c r="U53">
        <v>1.2567875618550572</v>
      </c>
      <c r="V53" s="11">
        <v>0.1360354758975883</v>
      </c>
      <c r="W53" s="11"/>
      <c r="X53" s="11">
        <f t="shared" si="0"/>
        <v>1.1504624402909323</v>
      </c>
      <c r="Y53" s="11">
        <f t="shared" si="1"/>
        <v>0.18789354217943099</v>
      </c>
      <c r="Z53" s="13"/>
    </row>
    <row r="54" spans="1:26">
      <c r="J54" s="13"/>
      <c r="K54" t="s">
        <v>9</v>
      </c>
      <c r="L54">
        <v>0.96339797613114742</v>
      </c>
      <c r="M54">
        <v>6.4593079288759112E-2</v>
      </c>
      <c r="N54" s="11"/>
      <c r="O54" s="11">
        <v>0.6551532770183135</v>
      </c>
      <c r="P54" s="11">
        <v>0.10476537602282637</v>
      </c>
      <c r="Q54" s="11"/>
      <c r="R54">
        <v>0.80419443042609329</v>
      </c>
      <c r="S54">
        <v>2.5444811598299425E-2</v>
      </c>
      <c r="U54">
        <v>0.79096233505557423</v>
      </c>
      <c r="V54" s="11">
        <v>0.10306583095725441</v>
      </c>
      <c r="W54" s="11"/>
      <c r="X54" s="11">
        <f t="shared" si="0"/>
        <v>0.80342700465778216</v>
      </c>
      <c r="Y54" s="11">
        <f t="shared" si="1"/>
        <v>0.12613718319464443</v>
      </c>
      <c r="Z54" s="13"/>
    </row>
    <row r="55" spans="1:26">
      <c r="J55" s="13"/>
      <c r="K55" t="s">
        <v>9</v>
      </c>
      <c r="L55">
        <v>0.51331530611029286</v>
      </c>
      <c r="M55">
        <v>4.4568770470452476E-2</v>
      </c>
      <c r="N55" s="11"/>
      <c r="O55" s="11">
        <v>0.37749626011422605</v>
      </c>
      <c r="P55" s="11">
        <v>7.6085477634220286E-2</v>
      </c>
      <c r="Q55" s="11"/>
      <c r="R55">
        <v>0.46186993735452392</v>
      </c>
      <c r="S55">
        <v>2.2395231111517321E-2</v>
      </c>
      <c r="U55">
        <v>0.41811415811599134</v>
      </c>
      <c r="V55" s="11">
        <v>4.6000223819762188E-2</v>
      </c>
      <c r="W55" s="11"/>
      <c r="X55" s="11">
        <f t="shared" si="0"/>
        <v>0.4426989154237585</v>
      </c>
      <c r="Y55" s="11">
        <f t="shared" si="1"/>
        <v>5.8338092948943765E-2</v>
      </c>
      <c r="Z55" s="13"/>
    </row>
    <row r="56" spans="1:26">
      <c r="J56" s="13"/>
      <c r="K56" t="s">
        <v>9</v>
      </c>
      <c r="L56">
        <v>0.26435199196481363</v>
      </c>
      <c r="M56">
        <v>3.8463286941339853E-2</v>
      </c>
      <c r="N56" s="11"/>
      <c r="O56" s="11">
        <v>0.25414830556918977</v>
      </c>
      <c r="P56" s="11">
        <v>4.7242793510445878E-2</v>
      </c>
      <c r="Q56" s="11"/>
      <c r="R56">
        <v>0.26058749117196311</v>
      </c>
      <c r="S56">
        <v>6.8690066938163728E-3</v>
      </c>
      <c r="U56">
        <v>0.27900404472132129</v>
      </c>
      <c r="V56" s="11">
        <v>1.5057086842383311E-2</v>
      </c>
      <c r="W56" s="11"/>
      <c r="X56" s="11">
        <f t="shared" si="0"/>
        <v>0.26452295835682194</v>
      </c>
      <c r="Y56" s="11">
        <f t="shared" si="1"/>
        <v>1.0533318790553935E-2</v>
      </c>
      <c r="Z56" s="13"/>
    </row>
    <row r="57" spans="1:26">
      <c r="J57" s="13"/>
      <c r="Z57" s="13"/>
    </row>
    <row r="58" spans="1:26">
      <c r="J58" s="13"/>
      <c r="Z58" s="13"/>
    </row>
    <row r="59" spans="1:26">
      <c r="J59" s="13"/>
      <c r="Z59" s="13"/>
    </row>
    <row r="60" spans="1:26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</sheetData>
  <mergeCells count="6">
    <mergeCell ref="B3:I3"/>
    <mergeCell ref="L3:Y3"/>
    <mergeCell ref="J1:J61"/>
    <mergeCell ref="A60:I61"/>
    <mergeCell ref="K60:Z61"/>
    <mergeCell ref="Z1:Z5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87BB8-695C-D049-886C-EAF73A2B6EF0}">
  <dimension ref="A1:AB162"/>
  <sheetViews>
    <sheetView zoomScale="60" workbookViewId="0"/>
  </sheetViews>
  <sheetFormatPr baseColWidth="10" defaultRowHeight="16"/>
  <cols>
    <col min="1" max="6" width="10.83203125" style="1"/>
    <col min="7" max="12" width="10.83203125" style="11"/>
    <col min="13" max="28" width="10.83203125" style="1"/>
  </cols>
  <sheetData>
    <row r="1" spans="1:28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Q1"/>
      <c r="R1"/>
      <c r="S1"/>
      <c r="T1"/>
      <c r="U1"/>
      <c r="V1"/>
      <c r="W1"/>
      <c r="X1"/>
      <c r="Y1"/>
      <c r="Z1"/>
      <c r="AA1"/>
      <c r="AB1"/>
    </row>
    <row r="2" spans="1:28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Q2"/>
      <c r="R2"/>
      <c r="S2"/>
      <c r="T2"/>
      <c r="U2"/>
      <c r="V2"/>
      <c r="W2"/>
      <c r="X2"/>
      <c r="Y2"/>
      <c r="Z2"/>
      <c r="AA2"/>
      <c r="AB2"/>
    </row>
    <row r="3" spans="1:28">
      <c r="A3"/>
      <c r="B3" s="12" t="s">
        <v>23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/>
      <c r="R3" s="12" t="s">
        <v>24</v>
      </c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1:28">
      <c r="A4" t="s">
        <v>0</v>
      </c>
      <c r="B4" t="s">
        <v>17</v>
      </c>
      <c r="C4" t="s">
        <v>7</v>
      </c>
      <c r="D4"/>
      <c r="E4" t="s">
        <v>17</v>
      </c>
      <c r="F4" t="s">
        <v>7</v>
      </c>
      <c r="G4"/>
      <c r="H4" t="s">
        <v>17</v>
      </c>
      <c r="I4" t="s">
        <v>7</v>
      </c>
      <c r="J4"/>
      <c r="K4" t="s">
        <v>17</v>
      </c>
      <c r="L4" t="s">
        <v>7</v>
      </c>
      <c r="M4"/>
      <c r="N4" s="18" t="s">
        <v>18</v>
      </c>
      <c r="O4" s="18" t="s">
        <v>6</v>
      </c>
      <c r="Q4" t="s">
        <v>0</v>
      </c>
      <c r="R4" t="s">
        <v>17</v>
      </c>
      <c r="S4" t="s">
        <v>7</v>
      </c>
      <c r="T4"/>
      <c r="U4" t="s">
        <v>17</v>
      </c>
      <c r="V4" t="s">
        <v>7</v>
      </c>
      <c r="W4"/>
      <c r="X4" t="s">
        <v>17</v>
      </c>
      <c r="Y4" t="s">
        <v>7</v>
      </c>
      <c r="Z4"/>
      <c r="AA4" s="18" t="s">
        <v>18</v>
      </c>
      <c r="AB4" s="18" t="s">
        <v>6</v>
      </c>
    </row>
    <row r="5" spans="1:28">
      <c r="A5" t="s">
        <v>8</v>
      </c>
      <c r="B5">
        <v>0.29520202409859664</v>
      </c>
      <c r="C5">
        <v>9.4069425336070864E-2</v>
      </c>
      <c r="E5" s="1">
        <v>0.14318764114444676</v>
      </c>
      <c r="F5" s="1">
        <v>7.5533445463610419E-2</v>
      </c>
      <c r="H5">
        <v>0.26380424670413111</v>
      </c>
      <c r="I5">
        <v>4.8696681905941119E-2</v>
      </c>
      <c r="J5"/>
      <c r="K5">
        <v>0.22324068237063349</v>
      </c>
      <c r="L5" s="11">
        <v>1.1307931242811034E-2</v>
      </c>
      <c r="N5" s="1">
        <f>AVERAGE(B5,E5,H5,K5)</f>
        <v>0.23135864857945199</v>
      </c>
      <c r="O5" s="1">
        <f>STDEV(B5,E5,H5,K5)</f>
        <v>6.5748818399567602E-2</v>
      </c>
      <c r="Q5" t="s">
        <v>8</v>
      </c>
      <c r="R5" s="1">
        <v>7.7990319698810609E-2</v>
      </c>
      <c r="S5" s="1">
        <v>6.7565492338542033E-2</v>
      </c>
      <c r="U5" s="1">
        <v>9.5785871510826084E-2</v>
      </c>
      <c r="V5" s="1">
        <v>5.9168434589053936E-2</v>
      </c>
      <c r="X5" s="1">
        <v>-1.1812517588198642E-2</v>
      </c>
      <c r="Y5" s="1">
        <v>0.33273942237656284</v>
      </c>
      <c r="AA5" s="1">
        <f>AVERAGE(R5,U5,X5)</f>
        <v>5.3987891207146012E-2</v>
      </c>
      <c r="AB5" s="1">
        <f>STDEV(R5,U5,X5)</f>
        <v>5.7675304631179765E-2</v>
      </c>
    </row>
    <row r="6" spans="1:28">
      <c r="A6" t="s">
        <v>10</v>
      </c>
      <c r="B6">
        <v>0.69309878459975316</v>
      </c>
      <c r="C6">
        <v>0.1024698943807773</v>
      </c>
      <c r="E6" s="1">
        <v>0.40715303820335003</v>
      </c>
      <c r="F6" s="1">
        <v>9.8838133272860854E-2</v>
      </c>
      <c r="H6">
        <v>0.54714147683922187</v>
      </c>
      <c r="I6">
        <v>6.9283077205841578E-2</v>
      </c>
      <c r="J6"/>
      <c r="K6">
        <v>0.52001302304934849</v>
      </c>
      <c r="L6" s="11">
        <v>9.2353895963811113E-3</v>
      </c>
      <c r="N6" s="11">
        <f t="shared" ref="N6:N56" si="0">AVERAGE(B6,E6,H6,K6)</f>
        <v>0.54185158067291828</v>
      </c>
      <c r="O6" s="11">
        <f t="shared" ref="O6:O56" si="1">STDEV(B6,E6,H6,K6)</f>
        <v>0.1176496488727448</v>
      </c>
      <c r="Q6" t="s">
        <v>10</v>
      </c>
      <c r="R6" s="1">
        <v>0.29534061465018435</v>
      </c>
      <c r="S6" s="1">
        <v>5.9338319969542905E-2</v>
      </c>
      <c r="U6" s="1">
        <v>0.32184693197155578</v>
      </c>
      <c r="V6" s="1">
        <v>7.511228363454904E-2</v>
      </c>
      <c r="X6" s="1">
        <v>0.28017705176381119</v>
      </c>
      <c r="Y6" s="1">
        <v>0.16287951886518293</v>
      </c>
      <c r="AA6" s="1">
        <f>AVERAGE(R6,U6,X6)</f>
        <v>0.29912153279518378</v>
      </c>
      <c r="AB6" s="1">
        <f>STDEV(R6,U6,X6)</f>
        <v>2.1090667027060465E-2</v>
      </c>
    </row>
    <row r="7" spans="1:28">
      <c r="A7" t="s">
        <v>9</v>
      </c>
      <c r="B7">
        <v>1.2490923277197163</v>
      </c>
      <c r="C7">
        <v>7.5178209203160401E-2</v>
      </c>
      <c r="E7" s="1">
        <v>0.78637405631256219</v>
      </c>
      <c r="F7" s="1">
        <v>0.13976381464002963</v>
      </c>
      <c r="H7">
        <v>1.0555024255017063</v>
      </c>
      <c r="I7">
        <v>7.1010474790334219E-2</v>
      </c>
      <c r="J7"/>
      <c r="K7">
        <v>0.99115888750798375</v>
      </c>
      <c r="L7" s="11">
        <v>1.8693354426092771E-2</v>
      </c>
      <c r="N7" s="11">
        <f t="shared" si="0"/>
        <v>1.0205319242604922</v>
      </c>
      <c r="O7" s="11">
        <f t="shared" si="1"/>
        <v>0.1907489418026462</v>
      </c>
      <c r="Q7" t="s">
        <v>9</v>
      </c>
      <c r="R7" s="1">
        <v>0.67270334521941921</v>
      </c>
      <c r="S7" s="1">
        <v>5.8539534815502704E-2</v>
      </c>
      <c r="U7" s="1">
        <v>0.46714938944672341</v>
      </c>
      <c r="V7" s="1">
        <v>0.22819997356706753</v>
      </c>
      <c r="X7" s="1">
        <v>0.85037346850861872</v>
      </c>
      <c r="Y7" s="1">
        <v>0.24023020831127229</v>
      </c>
      <c r="AA7" s="1">
        <f>AVERAGE(R7,U7,X7)</f>
        <v>0.6634087343915871</v>
      </c>
      <c r="AB7" s="1">
        <f>STDEV(R7,U7,X7)</f>
        <v>0.19178103669560284</v>
      </c>
    </row>
    <row r="8" spans="1:28">
      <c r="A8" t="s">
        <v>8</v>
      </c>
      <c r="B8">
        <v>1.001464504336762</v>
      </c>
      <c r="C8">
        <v>8.1088259690255876E-2</v>
      </c>
      <c r="E8" s="1">
        <v>0.54130477246528241</v>
      </c>
      <c r="F8" s="1">
        <v>0.14941904778037046</v>
      </c>
      <c r="H8">
        <v>0.88746163571684911</v>
      </c>
      <c r="I8">
        <v>9.9559898989974402E-2</v>
      </c>
      <c r="J8"/>
      <c r="K8">
        <v>0.75729899182214411</v>
      </c>
      <c r="L8" s="11">
        <v>2.1508592185625876E-2</v>
      </c>
      <c r="N8" s="11">
        <f t="shared" si="0"/>
        <v>0.79688247608525942</v>
      </c>
      <c r="O8" s="11">
        <f t="shared" si="1"/>
        <v>0.19743792717132891</v>
      </c>
      <c r="Q8" t="s">
        <v>8</v>
      </c>
      <c r="R8" s="1">
        <v>0.47891158170050668</v>
      </c>
      <c r="S8" s="1">
        <v>2.6301018572886706E-2</v>
      </c>
      <c r="U8" s="1">
        <v>0.52167715307928619</v>
      </c>
      <c r="V8" s="1">
        <v>7.5231327358360495E-2</v>
      </c>
      <c r="X8" s="1">
        <v>0.45023188022094235</v>
      </c>
      <c r="Y8" s="1">
        <v>0.104105257255438</v>
      </c>
      <c r="AA8" s="1">
        <f>AVERAGE(R8,U8,X8)</f>
        <v>0.48360687166691174</v>
      </c>
      <c r="AB8" s="1">
        <f>STDEV(R8,U8,X8)</f>
        <v>3.5953317849014559E-2</v>
      </c>
    </row>
    <row r="9" spans="1:28">
      <c r="A9" t="s">
        <v>9</v>
      </c>
      <c r="B9">
        <v>1.2634641203070633</v>
      </c>
      <c r="C9">
        <v>7.77664945533144E-2</v>
      </c>
      <c r="E9" s="1">
        <v>0.67805284619905204</v>
      </c>
      <c r="F9" s="1">
        <v>4.2345820671288496E-2</v>
      </c>
      <c r="H9">
        <v>1.0536669965265637</v>
      </c>
      <c r="I9">
        <v>6.0505308182997757E-2</v>
      </c>
      <c r="J9"/>
      <c r="K9">
        <v>1.0136613433754322</v>
      </c>
      <c r="L9" s="11">
        <v>4.7792128439119806E-2</v>
      </c>
      <c r="N9" s="11">
        <f t="shared" si="0"/>
        <v>1.0022113266020278</v>
      </c>
      <c r="O9" s="11">
        <f t="shared" si="1"/>
        <v>0.24228807336677149</v>
      </c>
      <c r="Q9" t="s">
        <v>9</v>
      </c>
      <c r="R9" s="1">
        <v>0.72693881185651532</v>
      </c>
      <c r="S9" s="1">
        <v>0.12820987351766244</v>
      </c>
      <c r="U9" s="1">
        <v>0.73198690132951794</v>
      </c>
      <c r="V9" s="1">
        <v>0.16269302210581071</v>
      </c>
      <c r="X9" s="1">
        <v>0.67406879821384769</v>
      </c>
      <c r="Y9" s="1">
        <v>8.5563689378982608E-2</v>
      </c>
      <c r="AA9" s="1">
        <f>AVERAGE(R9,U9,X9)</f>
        <v>0.71099817046662694</v>
      </c>
      <c r="AB9" s="1">
        <f>STDEV(R9,U9,X9)</f>
        <v>3.2081220411170751E-2</v>
      </c>
    </row>
    <row r="10" spans="1:28">
      <c r="A10" t="s">
        <v>10</v>
      </c>
      <c r="B10">
        <v>0.55112156137046053</v>
      </c>
      <c r="C10">
        <v>5.6436478870736814E-2</v>
      </c>
      <c r="E10" s="1">
        <v>0.53703909627347546</v>
      </c>
      <c r="F10" s="1">
        <v>0.13284062435706354</v>
      </c>
      <c r="H10">
        <v>0.57267566834320383</v>
      </c>
      <c r="I10">
        <v>0.11140656746006879</v>
      </c>
      <c r="J10"/>
      <c r="K10">
        <v>0.54079795447355328</v>
      </c>
      <c r="L10" s="11">
        <v>0.12936246275481725</v>
      </c>
      <c r="N10" s="11">
        <f t="shared" si="0"/>
        <v>0.5504085701151733</v>
      </c>
      <c r="O10" s="11">
        <f t="shared" si="1"/>
        <v>1.599415292996861E-2</v>
      </c>
      <c r="Q10" t="s">
        <v>10</v>
      </c>
      <c r="R10" s="1">
        <v>0.34778708830610766</v>
      </c>
      <c r="S10" s="1">
        <v>8.4470680741928317E-2</v>
      </c>
      <c r="U10" s="1">
        <v>0.559584781863255</v>
      </c>
      <c r="V10" s="1">
        <v>0.11132327280604816</v>
      </c>
      <c r="X10" s="1">
        <v>0.59549584944055534</v>
      </c>
      <c r="Y10" s="1">
        <v>1.0924448180873262E-2</v>
      </c>
      <c r="AA10" s="1">
        <f>AVERAGE(R10,U10,X10)</f>
        <v>0.50095590653663935</v>
      </c>
      <c r="AB10" s="1">
        <f>STDEV(R10,U10,X10)</f>
        <v>0.13385782140853239</v>
      </c>
    </row>
    <row r="11" spans="1:28">
      <c r="A11" t="s">
        <v>9</v>
      </c>
      <c r="B11">
        <v>1.1301739989449198</v>
      </c>
      <c r="C11">
        <v>0.13277191431818028</v>
      </c>
      <c r="E11" s="1">
        <v>0.61679002860199539</v>
      </c>
      <c r="F11" s="1">
        <v>0.15861887546161052</v>
      </c>
      <c r="H11">
        <v>0.85385002694109724</v>
      </c>
      <c r="I11">
        <v>4.0723838555117693E-2</v>
      </c>
      <c r="J11"/>
      <c r="K11">
        <v>0.76199572044082664</v>
      </c>
      <c r="L11" s="11">
        <v>1.4364377961225019E-2</v>
      </c>
      <c r="N11" s="11">
        <f t="shared" si="0"/>
        <v>0.84070244373220981</v>
      </c>
      <c r="O11" s="11">
        <f t="shared" si="1"/>
        <v>0.21625460161748494</v>
      </c>
      <c r="Q11" t="s">
        <v>9</v>
      </c>
      <c r="R11" s="1">
        <v>0.54998169191554569</v>
      </c>
      <c r="S11" s="1">
        <v>4.2700319512067611E-2</v>
      </c>
      <c r="U11" s="1">
        <v>0.59820979719105016</v>
      </c>
      <c r="V11" s="1">
        <v>0.16542813608506807</v>
      </c>
      <c r="X11" s="1">
        <v>0.44915529733958737</v>
      </c>
      <c r="Y11" s="1">
        <v>0.17346409186561854</v>
      </c>
      <c r="AA11" s="1">
        <f>AVERAGE(R11,U11,X11)</f>
        <v>0.53244892881539441</v>
      </c>
      <c r="AB11" s="1">
        <f>STDEV(R11,U11,X11)</f>
        <v>7.6058262653947925E-2</v>
      </c>
    </row>
    <row r="12" spans="1:28">
      <c r="A12" t="s">
        <v>10</v>
      </c>
      <c r="B12">
        <v>1.3110591138661896</v>
      </c>
      <c r="C12">
        <v>0.12750297308821951</v>
      </c>
      <c r="E12" s="1">
        <v>0.64440154359826152</v>
      </c>
      <c r="F12" s="1">
        <v>0.12376040306844906</v>
      </c>
      <c r="H12">
        <v>0.90860303124065001</v>
      </c>
      <c r="I12">
        <v>6.6297223460518195E-2</v>
      </c>
      <c r="J12"/>
      <c r="K12">
        <v>0.84941243729121219</v>
      </c>
      <c r="L12" s="11">
        <v>5.5741743357018619E-2</v>
      </c>
      <c r="N12" s="11">
        <f t="shared" si="0"/>
        <v>0.92836903149907835</v>
      </c>
      <c r="O12" s="11">
        <f t="shared" si="1"/>
        <v>0.27911411755885079</v>
      </c>
      <c r="Q12" t="s">
        <v>10</v>
      </c>
      <c r="R12" s="1">
        <v>0.6600167572998813</v>
      </c>
      <c r="S12" s="1">
        <v>3.2585657864627242E-2</v>
      </c>
      <c r="U12" s="1">
        <v>0.59060256536328615</v>
      </c>
      <c r="V12" s="1">
        <v>4.3191983706285859E-2</v>
      </c>
      <c r="X12" s="1">
        <v>0.54386006175367563</v>
      </c>
      <c r="Y12" s="1">
        <v>9.4236051891485456E-2</v>
      </c>
      <c r="AA12" s="1">
        <f>AVERAGE(R12,U12,X12)</f>
        <v>0.59815979480561443</v>
      </c>
      <c r="AB12" s="1">
        <f>STDEV(R12,U12,X12)</f>
        <v>5.844594312427915E-2</v>
      </c>
    </row>
    <row r="13" spans="1:28">
      <c r="A13" t="s">
        <v>10</v>
      </c>
      <c r="B13">
        <v>2.3158161871620662</v>
      </c>
      <c r="C13">
        <v>8.7733263396843147E-2</v>
      </c>
      <c r="E13" s="1">
        <v>1.4205576951382002</v>
      </c>
      <c r="F13" s="1">
        <v>0.22190163434106167</v>
      </c>
      <c r="H13">
        <v>1.6507487386171307</v>
      </c>
      <c r="I13">
        <v>0.19373969126541604</v>
      </c>
      <c r="J13"/>
      <c r="K13">
        <v>1.679123972364799</v>
      </c>
      <c r="L13" s="11">
        <v>0.15989178773380713</v>
      </c>
      <c r="N13" s="11">
        <f t="shared" si="0"/>
        <v>1.7665616483205491</v>
      </c>
      <c r="O13" s="11">
        <f t="shared" si="1"/>
        <v>0.3840387399236071</v>
      </c>
      <c r="Q13" t="s">
        <v>10</v>
      </c>
      <c r="R13" s="1">
        <v>1.2182510558966868</v>
      </c>
      <c r="S13" s="1">
        <v>7.8656212025552119E-2</v>
      </c>
      <c r="U13" s="1">
        <v>0.99339841322155753</v>
      </c>
      <c r="V13" s="1">
        <v>0.1498244028744557</v>
      </c>
      <c r="X13" s="1">
        <v>1.1364804177703285</v>
      </c>
      <c r="Y13" s="1">
        <v>0.22023631719223594</v>
      </c>
      <c r="AA13" s="1">
        <f>AVERAGE(R13,U13,X13)</f>
        <v>1.1160432956295241</v>
      </c>
      <c r="AB13" s="1">
        <f>STDEV(R13,U13,X13)</f>
        <v>0.1138109603708973</v>
      </c>
    </row>
    <row r="14" spans="1:28">
      <c r="A14" t="s">
        <v>8</v>
      </c>
      <c r="B14">
        <v>1.3218368884547831</v>
      </c>
      <c r="C14">
        <v>7.516529564554876E-2</v>
      </c>
      <c r="E14" s="1">
        <v>0.89968079614594487</v>
      </c>
      <c r="F14" s="1">
        <v>0.11212859599958871</v>
      </c>
      <c r="H14">
        <v>1.1304884061880871</v>
      </c>
      <c r="I14">
        <v>6.5439320668040951E-2</v>
      </c>
      <c r="J14"/>
      <c r="K14">
        <v>1.0734696328918971</v>
      </c>
      <c r="L14" s="11">
        <v>4.526354545993487E-2</v>
      </c>
      <c r="N14" s="11">
        <f t="shared" si="0"/>
        <v>1.1063689309201781</v>
      </c>
      <c r="O14" s="11">
        <f t="shared" si="1"/>
        <v>0.17398327379237591</v>
      </c>
      <c r="Q14" t="s">
        <v>8</v>
      </c>
      <c r="R14" s="1">
        <v>0.85085934492196369</v>
      </c>
      <c r="S14" s="1">
        <v>5.2418555324709321E-2</v>
      </c>
      <c r="U14" s="1">
        <v>0.68980274987734025</v>
      </c>
      <c r="V14" s="1">
        <v>9.3479981353994601E-2</v>
      </c>
      <c r="X14" s="1">
        <v>0.76156119205021067</v>
      </c>
      <c r="Y14" s="1">
        <v>0.2203845703047321</v>
      </c>
      <c r="AA14" s="1">
        <f>AVERAGE(R14,U14,X14)</f>
        <v>0.76740776228317154</v>
      </c>
      <c r="AB14" s="1">
        <f>STDEV(R14,U14,X14)</f>
        <v>8.0687319260579385E-2</v>
      </c>
    </row>
    <row r="15" spans="1:28">
      <c r="A15" t="s">
        <v>10</v>
      </c>
      <c r="B15">
        <v>0.55079200080439428</v>
      </c>
      <c r="C15">
        <v>8.7560185865749096E-2</v>
      </c>
      <c r="E15" s="1">
        <v>0.66440635194159448</v>
      </c>
      <c r="F15" s="1">
        <v>9.3436885124233732E-2</v>
      </c>
      <c r="H15">
        <v>0.77633315895889599</v>
      </c>
      <c r="I15">
        <v>0.20964818289637208</v>
      </c>
      <c r="J15"/>
      <c r="K15">
        <v>0.75923853951892617</v>
      </c>
      <c r="L15" s="11">
        <v>0.16650713782530172</v>
      </c>
      <c r="N15" s="11">
        <f t="shared" si="0"/>
        <v>0.68769251280595278</v>
      </c>
      <c r="O15" s="11">
        <f t="shared" si="1"/>
        <v>0.10369826993560725</v>
      </c>
      <c r="Q15" t="s">
        <v>10</v>
      </c>
      <c r="R15" s="1">
        <v>0.56106570481707541</v>
      </c>
      <c r="S15" s="1">
        <v>8.1164630044500211E-2</v>
      </c>
      <c r="U15" s="1">
        <v>0.64642876250377457</v>
      </c>
      <c r="V15" s="1">
        <v>0.10059006671712203</v>
      </c>
      <c r="X15" s="1">
        <v>0.53917598929741295</v>
      </c>
      <c r="Y15" s="1">
        <v>0.16931013253117805</v>
      </c>
      <c r="AA15" s="1">
        <f>AVERAGE(R15,U15,X15)</f>
        <v>0.58222348553942105</v>
      </c>
      <c r="AB15" s="1">
        <f>STDEV(R15,U15,X15)</f>
        <v>5.6670345895670632E-2</v>
      </c>
    </row>
    <row r="16" spans="1:28">
      <c r="A16" t="s">
        <v>10</v>
      </c>
      <c r="B16">
        <v>1.5059595416929297</v>
      </c>
      <c r="C16">
        <v>0.1045971487261356</v>
      </c>
      <c r="E16" s="1">
        <v>0.98863096168686415</v>
      </c>
      <c r="F16" s="1">
        <v>0.10704755374296916</v>
      </c>
      <c r="H16">
        <v>1.2656203302732272</v>
      </c>
      <c r="I16">
        <v>8.5575480758519215E-2</v>
      </c>
      <c r="J16"/>
      <c r="K16">
        <v>1.2290436292659532</v>
      </c>
      <c r="L16" s="11">
        <v>6.3915384599126948E-2</v>
      </c>
      <c r="N16" s="11">
        <f t="shared" si="0"/>
        <v>1.2473136157297435</v>
      </c>
      <c r="O16" s="11">
        <f t="shared" si="1"/>
        <v>0.21172573353498786</v>
      </c>
      <c r="Q16" t="s">
        <v>10</v>
      </c>
      <c r="R16" s="1">
        <v>0.95375272043232273</v>
      </c>
      <c r="S16" s="1">
        <v>0.11873619139065</v>
      </c>
      <c r="U16" s="1">
        <v>0.9794688854490855</v>
      </c>
      <c r="V16" s="1">
        <v>8.7485359716849107E-2</v>
      </c>
      <c r="X16" s="1">
        <v>1.0236226981178842</v>
      </c>
      <c r="Y16" s="1">
        <v>4.8517058296406942E-2</v>
      </c>
      <c r="AA16" s="1">
        <f>AVERAGE(R16,U16,X16)</f>
        <v>0.98561476799976422</v>
      </c>
      <c r="AB16" s="1">
        <f>STDEV(R16,U16,X16)</f>
        <v>3.5338114687830567E-2</v>
      </c>
    </row>
    <row r="17" spans="1:28">
      <c r="A17" t="s">
        <v>9</v>
      </c>
      <c r="B17">
        <v>1.3723088593430564</v>
      </c>
      <c r="C17">
        <v>0.11665365737656785</v>
      </c>
      <c r="E17" s="1">
        <v>1.0404966627626506</v>
      </c>
      <c r="F17" s="1">
        <v>0.14038850508631029</v>
      </c>
      <c r="H17">
        <v>1.0680688857609224</v>
      </c>
      <c r="I17">
        <v>0.27279736548373246</v>
      </c>
      <c r="J17"/>
      <c r="K17">
        <v>1.2078544992273943</v>
      </c>
      <c r="L17" s="11">
        <v>3.1859917029627448E-2</v>
      </c>
      <c r="N17" s="11">
        <f t="shared" si="0"/>
        <v>1.172182226773506</v>
      </c>
      <c r="O17" s="11">
        <f t="shared" si="1"/>
        <v>0.15221022264323639</v>
      </c>
      <c r="Q17" t="s">
        <v>9</v>
      </c>
      <c r="R17" s="1">
        <v>1.0346287175854398</v>
      </c>
      <c r="S17" s="1">
        <v>0.13650702853939284</v>
      </c>
      <c r="U17" s="1">
        <v>1.0776364447422344</v>
      </c>
      <c r="V17" s="1">
        <v>0.15489467528871373</v>
      </c>
      <c r="X17" s="1">
        <v>1.1070472635803468</v>
      </c>
      <c r="Y17" s="1">
        <v>0.11210830582842565</v>
      </c>
      <c r="AA17" s="1">
        <f>AVERAGE(R17,U17,X17)</f>
        <v>1.0731041419693403</v>
      </c>
      <c r="AB17" s="1">
        <f>STDEV(R17,U17,X17)</f>
        <v>3.6421391754338554E-2</v>
      </c>
    </row>
    <row r="18" spans="1:28">
      <c r="A18" t="s">
        <v>10</v>
      </c>
      <c r="B18">
        <v>0.89134639471399846</v>
      </c>
      <c r="C18">
        <v>0.10570054030177845</v>
      </c>
      <c r="E18" s="1">
        <v>0.81928256643405084</v>
      </c>
      <c r="F18" s="1">
        <v>5.6156271187443041E-2</v>
      </c>
      <c r="H18">
        <v>0.82924860477924267</v>
      </c>
      <c r="I18">
        <v>0.20921943220826633</v>
      </c>
      <c r="J18"/>
      <c r="K18">
        <v>0.88197552490615205</v>
      </c>
      <c r="L18" s="11">
        <v>7.5711177278578373E-2</v>
      </c>
      <c r="N18" s="11">
        <f t="shared" si="0"/>
        <v>0.85546327270836109</v>
      </c>
      <c r="O18" s="11">
        <f t="shared" si="1"/>
        <v>3.6454310593822287E-2</v>
      </c>
      <c r="Q18" t="s">
        <v>10</v>
      </c>
      <c r="R18" s="1">
        <v>0.80377365780444399</v>
      </c>
      <c r="S18" s="1">
        <v>6.9887435944584686E-2</v>
      </c>
      <c r="U18" s="1">
        <v>0.67429468414985361</v>
      </c>
      <c r="V18" s="1">
        <v>0.20065490976323944</v>
      </c>
      <c r="X18" s="1">
        <v>0.75010227133016505</v>
      </c>
      <c r="Y18" s="1">
        <v>0.16152581526410328</v>
      </c>
      <c r="AA18" s="1">
        <f>AVERAGE(R18,U18,X18)</f>
        <v>0.74272353776148758</v>
      </c>
      <c r="AB18" s="1">
        <f>STDEV(R18,U18,X18)</f>
        <v>6.5054096231287953E-2</v>
      </c>
    </row>
    <row r="19" spans="1:28">
      <c r="A19" t="s">
        <v>9</v>
      </c>
      <c r="B19">
        <v>1.5439734673805063</v>
      </c>
      <c r="C19">
        <v>0.1206444231063748</v>
      </c>
      <c r="E19" s="1">
        <v>0.94788098896252315</v>
      </c>
      <c r="F19" s="1">
        <v>0.13329927556835935</v>
      </c>
      <c r="H19">
        <v>1.1496103712362271</v>
      </c>
      <c r="I19">
        <v>7.7904731619865983E-2</v>
      </c>
      <c r="J19"/>
      <c r="K19">
        <v>1.256803402525819</v>
      </c>
      <c r="L19" s="11">
        <v>0.2183826599750511</v>
      </c>
      <c r="N19" s="11">
        <f t="shared" si="0"/>
        <v>1.224567057526269</v>
      </c>
      <c r="O19" s="11">
        <f t="shared" si="1"/>
        <v>0.24848428652649732</v>
      </c>
      <c r="Q19" t="s">
        <v>9</v>
      </c>
      <c r="R19" s="1">
        <v>0.97972159355372834</v>
      </c>
      <c r="S19" s="1">
        <v>8.1307866061002668E-2</v>
      </c>
      <c r="U19" s="1">
        <v>0.93341203452208787</v>
      </c>
      <c r="V19" s="1">
        <v>0.10398322823766386</v>
      </c>
      <c r="X19" s="1">
        <v>1.0119202499918163</v>
      </c>
      <c r="Y19" s="1">
        <v>0.21554287924416507</v>
      </c>
      <c r="AA19" s="1">
        <f>AVERAGE(R19,U19,X19)</f>
        <v>0.97501795935587754</v>
      </c>
      <c r="AB19" s="1">
        <f>STDEV(R19,U19,X19)</f>
        <v>3.9464897124669156E-2</v>
      </c>
    </row>
    <row r="20" spans="1:28">
      <c r="A20" t="s">
        <v>10</v>
      </c>
      <c r="B20">
        <v>1.4014536196518932</v>
      </c>
      <c r="C20">
        <v>6.4701604748710312E-2</v>
      </c>
      <c r="E20" s="1">
        <v>1.0052550813232555</v>
      </c>
      <c r="F20" s="1">
        <v>0.19406979774977817</v>
      </c>
      <c r="H20">
        <v>1.0825695963194939</v>
      </c>
      <c r="I20">
        <v>4.919690285867015E-2</v>
      </c>
      <c r="J20"/>
      <c r="K20">
        <v>1.1299366705141765</v>
      </c>
      <c r="L20" s="11">
        <v>7.483062722235069E-2</v>
      </c>
      <c r="N20" s="11">
        <f t="shared" si="0"/>
        <v>1.1548037419522048</v>
      </c>
      <c r="O20" s="11">
        <f t="shared" si="1"/>
        <v>0.17227604505790042</v>
      </c>
      <c r="Q20" t="s">
        <v>10</v>
      </c>
      <c r="R20" s="1">
        <v>0.99149422336627424</v>
      </c>
      <c r="S20" s="1">
        <v>3.0759666535593082E-2</v>
      </c>
      <c r="U20" s="1">
        <v>0.87628900391870257</v>
      </c>
      <c r="V20" s="1">
        <v>0.18675233814928069</v>
      </c>
      <c r="X20" s="1">
        <v>0.94590752539345802</v>
      </c>
      <c r="Y20" s="1">
        <v>0.17500302198335876</v>
      </c>
      <c r="AA20" s="1">
        <f>AVERAGE(R20,U20,X20)</f>
        <v>0.93789691755947835</v>
      </c>
      <c r="AB20" s="1">
        <f>STDEV(R20,U20,X20)</f>
        <v>5.8018859221749174E-2</v>
      </c>
    </row>
    <row r="21" spans="1:28">
      <c r="A21" t="s">
        <v>9</v>
      </c>
      <c r="B21">
        <v>1.2579722527836497</v>
      </c>
      <c r="C21">
        <v>8.3293717807329123E-2</v>
      </c>
      <c r="E21" s="1">
        <v>0.82915438990961254</v>
      </c>
      <c r="F21" s="1">
        <v>0.1344122647715674</v>
      </c>
      <c r="H21">
        <v>1.0051123833191431</v>
      </c>
      <c r="I21">
        <v>0.1203688431711895</v>
      </c>
      <c r="J21"/>
      <c r="K21">
        <v>1.0635415747864287</v>
      </c>
      <c r="L21" s="11">
        <v>0.13157395247215503</v>
      </c>
      <c r="N21" s="11">
        <f t="shared" si="0"/>
        <v>1.0389451501997085</v>
      </c>
      <c r="O21" s="11">
        <f t="shared" si="1"/>
        <v>0.17676224614498248</v>
      </c>
      <c r="Q21" t="s">
        <v>9</v>
      </c>
      <c r="R21" s="1">
        <v>0.82229970222964466</v>
      </c>
      <c r="S21" s="1">
        <v>3.1593200083090286E-3</v>
      </c>
      <c r="U21" s="1">
        <v>0.68139181831888307</v>
      </c>
      <c r="V21" s="1">
        <v>0.12445669032753877</v>
      </c>
      <c r="X21" s="1">
        <v>0.83180016092747699</v>
      </c>
      <c r="Y21" s="1">
        <v>0.18160349247252106</v>
      </c>
      <c r="AA21" s="1">
        <f>AVERAGE(R21,U21,X21)</f>
        <v>0.7784972271586682</v>
      </c>
      <c r="AB21" s="1">
        <f>STDEV(R21,U21,X21)</f>
        <v>8.4229804691235491E-2</v>
      </c>
    </row>
    <row r="22" spans="1:28">
      <c r="A22" t="s">
        <v>9</v>
      </c>
      <c r="B22">
        <v>1.1919491600471463</v>
      </c>
      <c r="C22">
        <v>4.8287772257358044E-2</v>
      </c>
      <c r="E22" s="1">
        <v>0.77052151385129242</v>
      </c>
      <c r="F22" s="1">
        <v>9.2290538475183814E-2</v>
      </c>
      <c r="H22">
        <v>0.87657292565550027</v>
      </c>
      <c r="I22">
        <v>6.6772806247272443E-2</v>
      </c>
      <c r="J22"/>
      <c r="K22">
        <v>0.85748564547710249</v>
      </c>
      <c r="L22" s="11">
        <v>5.9955403074806443E-2</v>
      </c>
      <c r="N22" s="11">
        <f t="shared" si="0"/>
        <v>0.92413231125776041</v>
      </c>
      <c r="O22" s="11">
        <f t="shared" si="1"/>
        <v>0.18441422106575764</v>
      </c>
      <c r="Q22" t="s">
        <v>9</v>
      </c>
      <c r="R22" s="1">
        <v>0.65782615799285227</v>
      </c>
      <c r="S22" s="1">
        <v>9.238739485258593E-3</v>
      </c>
      <c r="U22" s="1">
        <v>0.47371464337141478</v>
      </c>
      <c r="V22" s="1">
        <v>0.10597738092127855</v>
      </c>
      <c r="X22" s="1">
        <v>0.83072213775186532</v>
      </c>
      <c r="Y22" s="1">
        <v>0.11289634286696397</v>
      </c>
      <c r="AA22" s="1">
        <f>AVERAGE(R22,U22,X22)</f>
        <v>0.65408764637204408</v>
      </c>
      <c r="AB22" s="1">
        <f>STDEV(R22,U22,X22)</f>
        <v>0.17853310648954179</v>
      </c>
    </row>
    <row r="23" spans="1:28">
      <c r="A23" s="3" t="s">
        <v>9</v>
      </c>
      <c r="B23">
        <v>0.97282791828202408</v>
      </c>
      <c r="C23">
        <v>1.6791798437566275E-2</v>
      </c>
      <c r="E23" s="1">
        <v>0.72297834864047206</v>
      </c>
      <c r="F23" s="1">
        <v>0.1347908795537161</v>
      </c>
      <c r="H23">
        <v>0.74510455304655099</v>
      </c>
      <c r="I23">
        <v>3.3005581539549363E-2</v>
      </c>
      <c r="J23"/>
      <c r="K23">
        <v>0.6704766087317019</v>
      </c>
      <c r="L23" s="11">
        <v>3.0473691335430042E-2</v>
      </c>
      <c r="N23" s="11">
        <f t="shared" si="0"/>
        <v>0.7778468571751872</v>
      </c>
      <c r="O23" s="11">
        <f t="shared" si="1"/>
        <v>0.13370190244176353</v>
      </c>
      <c r="Q23" s="3" t="s">
        <v>9</v>
      </c>
      <c r="R23" s="1">
        <v>0.60574975982983259</v>
      </c>
      <c r="S23" s="1">
        <v>2.7175856183431834E-2</v>
      </c>
      <c r="U23" s="1">
        <v>0.46426174540768472</v>
      </c>
      <c r="V23" s="1">
        <v>0.13162468779622855</v>
      </c>
      <c r="X23" s="1">
        <v>0.64277976142791227</v>
      </c>
      <c r="Y23" s="1">
        <v>0.10483292599269128</v>
      </c>
      <c r="AA23" s="1">
        <f>AVERAGE(R23,U23,X23)</f>
        <v>0.57093042222180979</v>
      </c>
      <c r="AB23" s="1">
        <f>STDEV(R23,U23,X23)</f>
        <v>9.4214968102449809E-2</v>
      </c>
    </row>
    <row r="24" spans="1:28">
      <c r="A24" s="3" t="s">
        <v>8</v>
      </c>
      <c r="B24">
        <v>0.95118428090573037</v>
      </c>
      <c r="C24">
        <v>1.5570696042021527E-2</v>
      </c>
      <c r="E24" s="1">
        <v>0.6798762391712031</v>
      </c>
      <c r="F24" s="1">
        <v>0.13306321966784682</v>
      </c>
      <c r="H24">
        <v>0.64277181909590686</v>
      </c>
      <c r="I24">
        <v>0.11289043174670745</v>
      </c>
      <c r="J24"/>
      <c r="K24">
        <v>0.64389485468581698</v>
      </c>
      <c r="L24" s="11">
        <v>7.630907606406255E-2</v>
      </c>
      <c r="N24" s="11">
        <f t="shared" si="0"/>
        <v>0.72943179846466433</v>
      </c>
      <c r="O24" s="11">
        <f t="shared" si="1"/>
        <v>0.14883596977980185</v>
      </c>
      <c r="Q24" s="3" t="s">
        <v>8</v>
      </c>
      <c r="R24" s="1">
        <v>0.61368513913726275</v>
      </c>
      <c r="S24" s="1">
        <v>2.1277109644285929E-2</v>
      </c>
      <c r="U24" s="1">
        <v>0.54649478918340588</v>
      </c>
      <c r="V24" s="1">
        <v>2.4694695744633569E-2</v>
      </c>
      <c r="X24" s="1">
        <v>0.6761526901407674</v>
      </c>
      <c r="Y24" s="1">
        <v>3.9171826269545719E-2</v>
      </c>
      <c r="AA24" s="1">
        <f>AVERAGE(R24,U24,X24)</f>
        <v>0.6121108728204786</v>
      </c>
      <c r="AB24" s="1">
        <f>STDEV(R24,U24,X24)</f>
        <v>6.4843284586720021E-2</v>
      </c>
    </row>
    <row r="25" spans="1:28">
      <c r="A25" s="3" t="s">
        <v>9</v>
      </c>
      <c r="B25">
        <v>0.56536608719550951</v>
      </c>
      <c r="C25">
        <v>3.6383911753485695E-2</v>
      </c>
      <c r="E25" s="1">
        <v>0.56043141959527509</v>
      </c>
      <c r="F25" s="1">
        <v>5.9566213220319457E-2</v>
      </c>
      <c r="H25">
        <v>0.55504047087814212</v>
      </c>
      <c r="I25">
        <v>4.7389046720917996E-2</v>
      </c>
      <c r="J25"/>
      <c r="K25">
        <v>0.52910586122470216</v>
      </c>
      <c r="L25" s="11">
        <v>2.3568426758747905E-2</v>
      </c>
      <c r="N25" s="11">
        <f t="shared" si="0"/>
        <v>0.55248595972340719</v>
      </c>
      <c r="O25" s="11">
        <f t="shared" si="1"/>
        <v>1.614705906475317E-2</v>
      </c>
      <c r="Q25" s="3" t="s">
        <v>9</v>
      </c>
      <c r="R25" s="1">
        <v>0.40598495667307266</v>
      </c>
      <c r="S25" s="1">
        <v>4.9192002147298915E-2</v>
      </c>
      <c r="U25" s="1">
        <v>0.5118685469732065</v>
      </c>
      <c r="V25" s="1">
        <v>0.1329621627005379</v>
      </c>
      <c r="X25" s="1">
        <v>0.66337823156068165</v>
      </c>
      <c r="Y25" s="1">
        <v>8.4060662230700883E-2</v>
      </c>
      <c r="AA25" s="1">
        <f>AVERAGE(R25,U25,X25)</f>
        <v>0.52707724506898701</v>
      </c>
      <c r="AB25" s="1">
        <f>STDEV(R25,U25,X25)</f>
        <v>0.12936886357492855</v>
      </c>
    </row>
    <row r="26" spans="1:28">
      <c r="A26" s="3" t="s">
        <v>8</v>
      </c>
      <c r="B26">
        <v>0.2534828695708663</v>
      </c>
      <c r="C26">
        <v>1.4031748145257648E-2</v>
      </c>
      <c r="E26" s="1">
        <v>0.25463584359181041</v>
      </c>
      <c r="F26" s="1">
        <v>9.7679027168195848E-2</v>
      </c>
      <c r="H26">
        <v>0.16989712787748976</v>
      </c>
      <c r="I26">
        <v>2.2904967195159161E-2</v>
      </c>
      <c r="J26"/>
      <c r="K26">
        <v>0.22380265312332684</v>
      </c>
      <c r="L26" s="11">
        <v>4.5180654222772574E-3</v>
      </c>
      <c r="N26" s="11">
        <f t="shared" si="0"/>
        <v>0.22545462354087334</v>
      </c>
      <c r="O26" s="11">
        <f t="shared" si="1"/>
        <v>3.9692528725300213E-2</v>
      </c>
      <c r="Q26" s="3" t="s">
        <v>8</v>
      </c>
      <c r="R26" s="1">
        <v>0.16073750633981812</v>
      </c>
      <c r="S26" s="1">
        <v>0.12094286930008827</v>
      </c>
      <c r="U26" s="1">
        <v>0.31059056461995921</v>
      </c>
      <c r="V26" s="1">
        <v>3.9173074594664514E-2</v>
      </c>
      <c r="X26" s="1">
        <v>0.31106410856798034</v>
      </c>
      <c r="Y26" s="1">
        <v>2.932902949317949E-2</v>
      </c>
      <c r="AA26" s="1">
        <f>AVERAGE(R26,U26,X26)</f>
        <v>0.26079739317591927</v>
      </c>
      <c r="AB26" s="1">
        <f>STDEV(R26,U26,X26)</f>
        <v>8.6654727373685098E-2</v>
      </c>
    </row>
    <row r="27" spans="1:28">
      <c r="A27" s="3" t="s">
        <v>8</v>
      </c>
      <c r="B27">
        <v>0.21317703863155193</v>
      </c>
      <c r="C27">
        <v>4.5917023921819511E-2</v>
      </c>
      <c r="E27" s="1">
        <v>8.2182331489131177E-2</v>
      </c>
      <c r="F27" s="1">
        <v>6.9110081474495058E-2</v>
      </c>
      <c r="H27">
        <v>8.0312923933224117E-2</v>
      </c>
      <c r="I27">
        <v>2.9059709888156354E-2</v>
      </c>
      <c r="J27"/>
      <c r="K27">
        <v>0.1831841076381909</v>
      </c>
      <c r="L27" s="11">
        <v>2.6047993484640972E-2</v>
      </c>
      <c r="N27" s="11">
        <f t="shared" si="0"/>
        <v>0.13971410042302454</v>
      </c>
      <c r="O27" s="11">
        <f t="shared" si="1"/>
        <v>6.8616929452703479E-2</v>
      </c>
      <c r="Q27" s="3" t="s">
        <v>8</v>
      </c>
      <c r="R27" s="1">
        <v>2.27076520031054E-2</v>
      </c>
      <c r="S27" s="1">
        <v>3.5130516381414914E-2</v>
      </c>
      <c r="U27" s="1">
        <v>0.13530361121425119</v>
      </c>
      <c r="V27" s="1">
        <v>7.2552359084980325E-2</v>
      </c>
      <c r="X27" s="1">
        <v>0.10670685955413023</v>
      </c>
      <c r="Y27" s="1">
        <v>0.19976563436026162</v>
      </c>
      <c r="AA27" s="1">
        <f>AVERAGE(R27,U27,X27)</f>
        <v>8.8239374257162273E-2</v>
      </c>
      <c r="AB27" s="1">
        <f>STDEV(R27,U27,X27)</f>
        <v>5.8525622743929834E-2</v>
      </c>
    </row>
    <row r="28" spans="1:28">
      <c r="A28" s="3" t="s">
        <v>8</v>
      </c>
      <c r="B28">
        <v>0.80119493314056045</v>
      </c>
      <c r="C28">
        <v>0.46316689215384199</v>
      </c>
      <c r="E28" s="1">
        <v>-0.91127242277249043</v>
      </c>
      <c r="F28" s="1">
        <v>6.7430415093989296E-2</v>
      </c>
      <c r="H28">
        <v>0.50836536630858653</v>
      </c>
      <c r="I28">
        <v>0.3021407213942886</v>
      </c>
      <c r="J28"/>
      <c r="K28">
        <v>0.44610843061021616</v>
      </c>
      <c r="L28" s="11">
        <v>0.36560599859765264</v>
      </c>
      <c r="N28" s="11">
        <f t="shared" si="0"/>
        <v>0.21109907682171819</v>
      </c>
      <c r="O28" s="11">
        <f t="shared" si="1"/>
        <v>0.76409588097729342</v>
      </c>
      <c r="Q28" s="3" t="s">
        <v>8</v>
      </c>
      <c r="R28" s="1">
        <v>-1.1068764325378166</v>
      </c>
      <c r="S28" s="1">
        <v>0.12817286774254877</v>
      </c>
      <c r="U28" s="1">
        <v>-0.42214055013820417</v>
      </c>
      <c r="V28" s="1">
        <v>8.8239036797737522E-2</v>
      </c>
      <c r="X28" s="1">
        <v>-0.84715045990811266</v>
      </c>
      <c r="Y28" s="1">
        <v>0.3611585691515925</v>
      </c>
      <c r="AA28" s="1">
        <f>AVERAGE(R28,U28,X28)</f>
        <v>-0.79205581419471116</v>
      </c>
      <c r="AB28" s="1">
        <f>STDEV(R28,U28,X28)</f>
        <v>0.34567668731215845</v>
      </c>
    </row>
    <row r="29" spans="1:28">
      <c r="A29" s="3" t="s">
        <v>9</v>
      </c>
      <c r="B29">
        <v>0.82704104680617474</v>
      </c>
      <c r="C29">
        <v>9.422377921321011E-2</v>
      </c>
      <c r="E29" s="1">
        <v>0.26243377156190906</v>
      </c>
      <c r="F29" s="1">
        <v>4.3939493258058369E-2</v>
      </c>
      <c r="H29">
        <v>0.73085385690017457</v>
      </c>
      <c r="I29">
        <v>7.2974354751612999E-2</v>
      </c>
      <c r="J29"/>
      <c r="K29">
        <v>0.52101868807016949</v>
      </c>
      <c r="L29" s="11">
        <v>2.4648902604501415E-2</v>
      </c>
      <c r="N29" s="11">
        <f t="shared" si="0"/>
        <v>0.58533684083460691</v>
      </c>
      <c r="O29" s="11">
        <f t="shared" si="1"/>
        <v>0.2503326733700118</v>
      </c>
      <c r="Q29" s="3" t="s">
        <v>9</v>
      </c>
      <c r="R29" s="1">
        <v>0.303913582027171</v>
      </c>
      <c r="S29" s="1">
        <v>2.6155275522718114E-2</v>
      </c>
      <c r="U29" s="1">
        <v>0.21708456871975726</v>
      </c>
      <c r="V29" s="1">
        <v>0.13720795318420134</v>
      </c>
      <c r="X29" s="1">
        <v>5.8675507551350127E-2</v>
      </c>
      <c r="Y29" s="1">
        <v>0.12696216419208536</v>
      </c>
      <c r="AA29" s="1">
        <f>AVERAGE(R29,U29,X29)</f>
        <v>0.19322455276609277</v>
      </c>
      <c r="AB29" s="1">
        <f>STDEV(R29,U29,X29)</f>
        <v>0.12434791338874132</v>
      </c>
    </row>
    <row r="30" spans="1:28">
      <c r="A30" s="3" t="s">
        <v>11</v>
      </c>
      <c r="B30">
        <v>0.63078561674221556</v>
      </c>
      <c r="C30">
        <v>2.1833973065993634E-2</v>
      </c>
      <c r="E30" s="1">
        <v>0.50888167379691573</v>
      </c>
      <c r="F30" s="1">
        <v>1.061788369664721E-2</v>
      </c>
      <c r="H30">
        <v>0.83401387790276504</v>
      </c>
      <c r="I30">
        <v>0.16374909638359963</v>
      </c>
      <c r="J30"/>
      <c r="K30">
        <v>0.31006946252380235</v>
      </c>
      <c r="L30" s="11">
        <v>0.1026504486039326</v>
      </c>
      <c r="N30" s="11">
        <f t="shared" si="0"/>
        <v>0.57093765774142469</v>
      </c>
      <c r="O30" s="11">
        <f t="shared" si="1"/>
        <v>0.21961635961403167</v>
      </c>
      <c r="Q30" s="3" t="s">
        <v>11</v>
      </c>
      <c r="R30" s="1">
        <v>0.53708772667370264</v>
      </c>
      <c r="S30" s="1">
        <v>2.1779610509342649E-2</v>
      </c>
      <c r="U30" s="1">
        <v>0.39382970622207553</v>
      </c>
      <c r="V30" s="1">
        <v>4.0037422457183197E-2</v>
      </c>
      <c r="X30" s="1">
        <v>0.26346818975564434</v>
      </c>
      <c r="Y30" s="1">
        <v>7.9666412348143131E-2</v>
      </c>
      <c r="AA30" s="1">
        <f>AVERAGE(R30,U30,X30)</f>
        <v>0.3981285408838075</v>
      </c>
      <c r="AB30" s="1">
        <f>STDEV(R30,U30,X30)</f>
        <v>0.13686041330640458</v>
      </c>
    </row>
    <row r="31" spans="1:28">
      <c r="A31" s="3" t="s">
        <v>8</v>
      </c>
      <c r="B31">
        <v>0.5623258248423193</v>
      </c>
      <c r="C31">
        <v>6.1738313741271915E-2</v>
      </c>
      <c r="E31" s="1">
        <v>0.46654626634494872</v>
      </c>
      <c r="F31" s="1">
        <v>7.759105952962436E-3</v>
      </c>
      <c r="H31">
        <v>0.62714128707941197</v>
      </c>
      <c r="I31">
        <v>0.12826087810196865</v>
      </c>
      <c r="J31"/>
      <c r="K31">
        <v>0.31375178925649355</v>
      </c>
      <c r="L31" s="11">
        <v>0.12445814345905297</v>
      </c>
      <c r="N31" s="11">
        <f t="shared" si="0"/>
        <v>0.49244129188079339</v>
      </c>
      <c r="O31" s="11">
        <f t="shared" si="1"/>
        <v>0.13617198359596616</v>
      </c>
      <c r="Q31" s="3" t="s">
        <v>8</v>
      </c>
      <c r="R31" s="1">
        <v>0.42315178504359635</v>
      </c>
      <c r="S31" s="1">
        <v>3.8875698425962078E-2</v>
      </c>
      <c r="U31" s="1">
        <v>0.3126471468934815</v>
      </c>
      <c r="V31" s="1">
        <v>6.3024076894321795E-2</v>
      </c>
      <c r="X31" s="1">
        <v>0.27726339105026304</v>
      </c>
      <c r="Y31" s="1">
        <v>0.1067576597770971</v>
      </c>
      <c r="AA31" s="1">
        <f>AVERAGE(R31,U31,X31)</f>
        <v>0.33768744099578035</v>
      </c>
      <c r="AB31" s="1">
        <f>STDEV(R31,U31,X31)</f>
        <v>7.6099396331611585E-2</v>
      </c>
    </row>
    <row r="32" spans="1:28">
      <c r="A32" s="3" t="s">
        <v>10</v>
      </c>
      <c r="B32">
        <v>0.84731409971001015</v>
      </c>
      <c r="C32">
        <v>4.9909874044371923E-2</v>
      </c>
      <c r="E32" s="1">
        <v>0.66378777000940503</v>
      </c>
      <c r="F32" s="1">
        <v>6.3175114719536213E-2</v>
      </c>
      <c r="H32">
        <v>0.91446842083095448</v>
      </c>
      <c r="I32">
        <v>8.8758288941546304E-2</v>
      </c>
      <c r="J32"/>
      <c r="K32">
        <v>0.62776197110151277</v>
      </c>
      <c r="L32" s="11">
        <v>0.11340278787376626</v>
      </c>
      <c r="N32" s="11">
        <f t="shared" si="0"/>
        <v>0.76333306541297063</v>
      </c>
      <c r="O32" s="11">
        <f t="shared" si="1"/>
        <v>0.13926413420632255</v>
      </c>
      <c r="Q32" s="3" t="s">
        <v>10</v>
      </c>
      <c r="R32" s="1">
        <v>0.60613844065306266</v>
      </c>
      <c r="S32" s="1">
        <v>4.4312940121411341E-2</v>
      </c>
      <c r="U32" s="1">
        <v>0.45633059137928506</v>
      </c>
      <c r="V32" s="1">
        <v>0.11082630680388726</v>
      </c>
      <c r="X32" s="1">
        <v>0.41953235977317438</v>
      </c>
      <c r="Y32" s="1">
        <v>7.3837473976739509E-2</v>
      </c>
      <c r="AA32" s="1">
        <f>AVERAGE(R32,U32,X32)</f>
        <v>0.49400046393517405</v>
      </c>
      <c r="AB32" s="1">
        <f>STDEV(R32,U32,X32)</f>
        <v>9.8841903204665696E-2</v>
      </c>
    </row>
    <row r="33" spans="1:28">
      <c r="A33" s="3" t="s">
        <v>9</v>
      </c>
      <c r="B33">
        <v>0.89536935535734552</v>
      </c>
      <c r="C33">
        <v>1.8374182126257639E-2</v>
      </c>
      <c r="E33" s="1">
        <v>0.76163106739114683</v>
      </c>
      <c r="F33" s="1">
        <v>8.5783701954642924E-2</v>
      </c>
      <c r="H33">
        <v>0.85641779331436907</v>
      </c>
      <c r="I33">
        <v>2.6122802773566912E-2</v>
      </c>
      <c r="J33"/>
      <c r="K33">
        <v>0.82289125070205305</v>
      </c>
      <c r="L33" s="11">
        <v>2.7533920348226108E-2</v>
      </c>
      <c r="N33" s="11">
        <f t="shared" si="0"/>
        <v>0.83407736669122867</v>
      </c>
      <c r="O33" s="11">
        <f t="shared" si="1"/>
        <v>5.66550910026382E-2</v>
      </c>
      <c r="Q33" s="3" t="s">
        <v>9</v>
      </c>
      <c r="R33" s="1">
        <v>0.67689347419792811</v>
      </c>
      <c r="S33" s="1">
        <v>7.4654823381834462E-2</v>
      </c>
      <c r="U33" s="1">
        <v>0.6148585344917985</v>
      </c>
      <c r="V33" s="1">
        <v>0.12150989615795678</v>
      </c>
      <c r="X33" s="1">
        <v>0.59703661733701063</v>
      </c>
      <c r="Y33" s="1">
        <v>4.5897210720232701E-2</v>
      </c>
      <c r="AA33" s="1">
        <f>AVERAGE(R33,U33,X33)</f>
        <v>0.62959620867557897</v>
      </c>
      <c r="AB33" s="1">
        <f>STDEV(R33,U33,X33)</f>
        <v>4.1918715118509059E-2</v>
      </c>
    </row>
    <row r="34" spans="1:28">
      <c r="A34" s="3" t="s">
        <v>11</v>
      </c>
      <c r="B34">
        <v>0.20420342255327525</v>
      </c>
      <c r="C34">
        <v>3.4006602973079864E-2</v>
      </c>
      <c r="E34" s="1">
        <v>0.34278566740949568</v>
      </c>
      <c r="F34" s="1">
        <v>9.3784274782697671E-2</v>
      </c>
      <c r="H34">
        <v>0.59407358617323458</v>
      </c>
      <c r="I34">
        <v>0.27076074975754566</v>
      </c>
      <c r="J34"/>
      <c r="K34">
        <v>0.39073290030308822</v>
      </c>
      <c r="L34" s="11">
        <v>0.39177710198417603</v>
      </c>
      <c r="N34" s="11">
        <f t="shared" si="0"/>
        <v>0.38294889410977345</v>
      </c>
      <c r="O34" s="11">
        <f t="shared" si="1"/>
        <v>0.16144891321224156</v>
      </c>
      <c r="Q34" s="3" t="s">
        <v>11</v>
      </c>
      <c r="R34" s="1">
        <v>0.2375857302882233</v>
      </c>
      <c r="S34" s="1">
        <v>6.1571632568036688E-2</v>
      </c>
      <c r="U34" s="1">
        <v>0.14219332353149994</v>
      </c>
      <c r="V34" s="1">
        <v>9.4947771632147952E-3</v>
      </c>
      <c r="X34" s="1">
        <v>4.9365110951034095E-2</v>
      </c>
      <c r="Y34" s="1">
        <v>1.4887790504249151E-2</v>
      </c>
      <c r="AA34" s="1">
        <f>AVERAGE(R34,U34,X34)</f>
        <v>0.14304805492358577</v>
      </c>
      <c r="AB34" s="1">
        <f>STDEV(R34,U34,X34)</f>
        <v>9.4113220698439859E-2</v>
      </c>
    </row>
    <row r="35" spans="1:28">
      <c r="A35" s="3" t="s">
        <v>11</v>
      </c>
      <c r="B35">
        <v>0.4573735315778909</v>
      </c>
      <c r="C35">
        <v>6.778112077906398E-2</v>
      </c>
      <c r="E35" s="1">
        <v>0.44414501040692433</v>
      </c>
      <c r="F35" s="1">
        <v>8.7350083329998413E-2</v>
      </c>
      <c r="H35">
        <v>0.69544424698834839</v>
      </c>
      <c r="I35">
        <v>0.21343266611780767</v>
      </c>
      <c r="J35"/>
      <c r="K35">
        <v>0.68918035859615256</v>
      </c>
      <c r="L35" s="11">
        <v>0.43847586106886566</v>
      </c>
      <c r="N35" s="11">
        <f t="shared" si="0"/>
        <v>0.57153578689232909</v>
      </c>
      <c r="O35" s="11">
        <f t="shared" si="1"/>
        <v>0.13958866024475378</v>
      </c>
      <c r="Q35" s="3" t="s">
        <v>11</v>
      </c>
      <c r="R35" s="1">
        <v>0.36064542333688498</v>
      </c>
      <c r="S35" s="1">
        <v>1.6816702968199648E-2</v>
      </c>
      <c r="U35" s="1">
        <v>0.27025066858696023</v>
      </c>
      <c r="V35" s="1">
        <v>0.10882080702178942</v>
      </c>
      <c r="X35" s="1">
        <v>0.22272194336210235</v>
      </c>
      <c r="Y35" s="1">
        <v>5.1483200305175843E-2</v>
      </c>
      <c r="AA35" s="1">
        <f>AVERAGE(R35,U35,X35)</f>
        <v>0.28453934509531587</v>
      </c>
      <c r="AB35" s="1">
        <f>STDEV(R35,U35,X35)</f>
        <v>7.0063159287594878E-2</v>
      </c>
    </row>
    <row r="36" spans="1:28">
      <c r="A36" s="3" t="s">
        <v>9</v>
      </c>
      <c r="B36">
        <v>0.29389916268015193</v>
      </c>
      <c r="C36">
        <v>0.13357536671842629</v>
      </c>
      <c r="E36" s="1">
        <v>0.40008878993196106</v>
      </c>
      <c r="F36" s="1">
        <v>3.3607460111570064E-2</v>
      </c>
      <c r="H36">
        <v>0.56987429734611861</v>
      </c>
      <c r="I36">
        <v>3.196265905527957E-2</v>
      </c>
      <c r="J36"/>
      <c r="K36">
        <v>0.78728449920608601</v>
      </c>
      <c r="L36" s="11">
        <v>0.13426918965057638</v>
      </c>
      <c r="N36" s="11">
        <f t="shared" si="0"/>
        <v>0.51278668729107935</v>
      </c>
      <c r="O36" s="11">
        <f t="shared" si="1"/>
        <v>0.21542253709658479</v>
      </c>
      <c r="Q36" s="3" t="s">
        <v>9</v>
      </c>
      <c r="R36" s="1">
        <v>0.36237647606694395</v>
      </c>
      <c r="S36" s="1">
        <v>9.4283771939565053E-2</v>
      </c>
      <c r="U36" s="1">
        <v>0.27192573219106353</v>
      </c>
      <c r="V36" s="1">
        <v>5.1146452033011949E-2</v>
      </c>
      <c r="X36" s="1">
        <v>0.13242241116183534</v>
      </c>
      <c r="Y36" s="1">
        <v>5.6637249658295627E-2</v>
      </c>
      <c r="AA36" s="1">
        <f>AVERAGE(R36,U36,X36)</f>
        <v>0.25557487313994759</v>
      </c>
      <c r="AB36" s="1">
        <f>STDEV(R36,U36,X36)</f>
        <v>0.11584572040165252</v>
      </c>
    </row>
    <row r="37" spans="1:28">
      <c r="A37" s="3" t="s">
        <v>8</v>
      </c>
      <c r="B37">
        <v>1.14613536749866E-2</v>
      </c>
      <c r="C37">
        <v>0.13336722238158727</v>
      </c>
      <c r="E37" s="1">
        <v>0.24044914261633304</v>
      </c>
      <c r="F37" s="1">
        <v>3.0035844358461839E-2</v>
      </c>
      <c r="H37">
        <v>0.32082270594038315</v>
      </c>
      <c r="I37">
        <v>4.345467499768129E-2</v>
      </c>
      <c r="J37"/>
      <c r="K37">
        <v>0.40751833182874214</v>
      </c>
      <c r="L37" s="11">
        <v>2.247651465412866E-2</v>
      </c>
      <c r="N37" s="11">
        <f t="shared" si="0"/>
        <v>0.24506288351511124</v>
      </c>
      <c r="O37" s="11">
        <f t="shared" si="1"/>
        <v>0.17002184637022308</v>
      </c>
      <c r="Q37" s="3" t="s">
        <v>8</v>
      </c>
      <c r="R37" s="1">
        <v>0.17456924632330531</v>
      </c>
      <c r="S37" s="1">
        <v>2.7410901783948519E-2</v>
      </c>
      <c r="U37" s="1">
        <v>0.25715798328722123</v>
      </c>
      <c r="V37" s="1">
        <v>4.2189395795426729E-2</v>
      </c>
      <c r="X37" s="1">
        <v>0.12381057459599631</v>
      </c>
      <c r="Y37" s="1">
        <v>7.7385974646911812E-2</v>
      </c>
      <c r="AA37" s="1">
        <f>AVERAGE(R37,U37,X37)</f>
        <v>0.18517926806884097</v>
      </c>
      <c r="AB37" s="1">
        <f>STDEV(R37,U37,X37)</f>
        <v>6.7303880068289468E-2</v>
      </c>
    </row>
    <row r="38" spans="1:28">
      <c r="A38" s="3" t="s">
        <v>8</v>
      </c>
      <c r="B38">
        <v>-4.5203270934503763E-2</v>
      </c>
      <c r="C38">
        <v>0.27875263538035999</v>
      </c>
      <c r="E38" s="1">
        <v>-0.1014859063089646</v>
      </c>
      <c r="F38" s="1">
        <v>2.0266151851101068E-2</v>
      </c>
      <c r="H38">
        <v>-1.023785375441974E-2</v>
      </c>
      <c r="I38">
        <v>0.16772192447877921</v>
      </c>
      <c r="J38"/>
      <c r="K38">
        <v>0.42604817916371418</v>
      </c>
      <c r="L38" s="11">
        <v>0.12611516643781154</v>
      </c>
      <c r="N38" s="11">
        <f t="shared" si="0"/>
        <v>6.7280287041456527E-2</v>
      </c>
      <c r="O38" s="11">
        <f t="shared" si="1"/>
        <v>0.2421143265781823</v>
      </c>
      <c r="Q38" s="3" t="s">
        <v>8</v>
      </c>
      <c r="R38" s="1">
        <v>0.10319550239486795</v>
      </c>
      <c r="S38" s="1">
        <v>1.4060770911268918E-2</v>
      </c>
      <c r="U38" s="1">
        <v>0.30653864056950952</v>
      </c>
      <c r="V38" s="1">
        <v>8.8315585151959683E-2</v>
      </c>
      <c r="X38" s="1">
        <v>-6.5090128240907333E-2</v>
      </c>
      <c r="Y38" s="1">
        <v>0.22581218655504298</v>
      </c>
      <c r="AA38" s="1">
        <f>AVERAGE(R38,U38,X38)</f>
        <v>0.11488133824115672</v>
      </c>
      <c r="AB38" s="1">
        <f>STDEV(R38,U38,X38)</f>
        <v>0.18608977543502053</v>
      </c>
    </row>
    <row r="39" spans="1:28">
      <c r="A39" s="3" t="s">
        <v>9</v>
      </c>
      <c r="B39">
        <v>0.8799091303152472</v>
      </c>
      <c r="C39">
        <v>3.157246834666453E-2</v>
      </c>
      <c r="E39" s="1">
        <v>0.66405406224148045</v>
      </c>
      <c r="F39" s="1">
        <v>6.8544265258048159E-2</v>
      </c>
      <c r="H39">
        <v>0.827295447623276</v>
      </c>
      <c r="I39">
        <v>9.5609969804626563E-2</v>
      </c>
      <c r="J39"/>
      <c r="K39">
        <v>0.67496955526635305</v>
      </c>
      <c r="L39" s="11">
        <v>6.651308541643694E-2</v>
      </c>
      <c r="N39" s="11">
        <f t="shared" si="0"/>
        <v>0.76155704886158926</v>
      </c>
      <c r="O39" s="11">
        <f t="shared" si="1"/>
        <v>0.10852492602026133</v>
      </c>
      <c r="Q39" s="3" t="s">
        <v>9</v>
      </c>
      <c r="R39" s="1">
        <v>0.64896148843944135</v>
      </c>
      <c r="S39" s="1">
        <v>2.9866546302432448E-2</v>
      </c>
      <c r="U39" s="1">
        <v>0.76239882119309066</v>
      </c>
      <c r="V39" s="1">
        <v>5.3647882375090855E-2</v>
      </c>
      <c r="X39" s="1">
        <v>0.70396730646126537</v>
      </c>
      <c r="Y39" s="1">
        <v>0.10321479872978576</v>
      </c>
      <c r="AA39" s="1">
        <f>AVERAGE(R39,U39,X39)</f>
        <v>0.7051092053645992</v>
      </c>
      <c r="AB39" s="1">
        <f>STDEV(R39,U39,X39)</f>
        <v>5.6727286779773067E-2</v>
      </c>
    </row>
    <row r="40" spans="1:28">
      <c r="A40" s="3" t="s">
        <v>10</v>
      </c>
      <c r="B40">
        <v>1.0430810898269225</v>
      </c>
      <c r="C40">
        <v>7.0790631088496481E-2</v>
      </c>
      <c r="E40" s="1">
        <v>0.74580578574291911</v>
      </c>
      <c r="F40" s="1">
        <v>4.8446271381988704E-2</v>
      </c>
      <c r="H40">
        <v>0.84201268425598863</v>
      </c>
      <c r="I40">
        <v>5.2922742053428347E-2</v>
      </c>
      <c r="J40"/>
      <c r="K40">
        <v>0.85896589274448143</v>
      </c>
      <c r="L40" s="11">
        <v>2.2395763190953887E-2</v>
      </c>
      <c r="N40" s="11">
        <f t="shared" si="0"/>
        <v>0.87246636314257797</v>
      </c>
      <c r="O40" s="11">
        <f t="shared" si="1"/>
        <v>0.1241799448213302</v>
      </c>
      <c r="Q40" s="3" t="s">
        <v>10</v>
      </c>
      <c r="R40" s="1">
        <v>0.78632451437571171</v>
      </c>
      <c r="S40" s="1">
        <v>6.3412316513235534E-2</v>
      </c>
      <c r="U40" s="1">
        <v>0.76380015787801503</v>
      </c>
      <c r="V40" s="1">
        <v>0.18861267082841979</v>
      </c>
      <c r="X40" s="1">
        <v>0.82557889011804964</v>
      </c>
      <c r="Y40" s="1">
        <v>2.9703470978714595E-2</v>
      </c>
      <c r="AA40" s="1">
        <f>AVERAGE(R40,U40,X40)</f>
        <v>0.79190118745725879</v>
      </c>
      <c r="AB40" s="1">
        <f>STDEV(R40,U40,X40)</f>
        <v>3.1264634993716331E-2</v>
      </c>
    </row>
    <row r="41" spans="1:28">
      <c r="A41" s="3" t="s">
        <v>10</v>
      </c>
      <c r="B41">
        <v>1.4619038855269897</v>
      </c>
      <c r="C41">
        <v>4.3789992169317331E-2</v>
      </c>
      <c r="E41" s="1">
        <v>1.2438208691576229</v>
      </c>
      <c r="F41" s="1">
        <v>0.33281135545519425</v>
      </c>
      <c r="H41">
        <v>1.103901380895407</v>
      </c>
      <c r="I41">
        <v>4.7404966061617232E-2</v>
      </c>
      <c r="J41"/>
      <c r="K41">
        <v>1.1261543159772696</v>
      </c>
      <c r="L41" s="11">
        <v>9.2155736357345863E-2</v>
      </c>
      <c r="N41" s="11">
        <f t="shared" si="0"/>
        <v>1.2339451128893224</v>
      </c>
      <c r="O41" s="11">
        <f t="shared" si="1"/>
        <v>0.16390338690234785</v>
      </c>
      <c r="Q41" s="3" t="s">
        <v>10</v>
      </c>
      <c r="R41" s="1">
        <v>1.0261181747388934</v>
      </c>
      <c r="S41" s="1">
        <v>2.3125225605995656E-2</v>
      </c>
      <c r="U41" s="1">
        <v>1.1892464772763396</v>
      </c>
      <c r="V41" s="1">
        <v>0.20135911815057028</v>
      </c>
      <c r="X41" s="1">
        <v>1.3568038928013098</v>
      </c>
      <c r="Y41" s="1">
        <v>4.4300101550747831E-2</v>
      </c>
      <c r="AA41" s="1">
        <f>AVERAGE(R41,U41,X41)</f>
        <v>1.1907228482721808</v>
      </c>
      <c r="AB41" s="1">
        <f>STDEV(R41,U41,X41)</f>
        <v>0.16534780248343983</v>
      </c>
    </row>
    <row r="42" spans="1:28">
      <c r="A42" s="3" t="s">
        <v>9</v>
      </c>
      <c r="B42">
        <v>0.77893392881644641</v>
      </c>
      <c r="C42">
        <v>4.6475860080139535E-2</v>
      </c>
      <c r="E42" s="1">
        <v>0.60018109917944706</v>
      </c>
      <c r="F42" s="1">
        <v>5.9842735684000108E-2</v>
      </c>
      <c r="H42">
        <v>0.68943444004018273</v>
      </c>
      <c r="I42">
        <v>4.5857405429853698E-2</v>
      </c>
      <c r="J42"/>
      <c r="K42">
        <v>0.65781868273341504</v>
      </c>
      <c r="L42" s="11">
        <v>2.8079791148512213E-2</v>
      </c>
      <c r="N42" s="11">
        <f t="shared" si="0"/>
        <v>0.68159203769237275</v>
      </c>
      <c r="O42" s="11">
        <f t="shared" si="1"/>
        <v>7.4676770948213678E-2</v>
      </c>
      <c r="Q42" s="3" t="s">
        <v>9</v>
      </c>
      <c r="R42" s="1">
        <v>0.52021012010943768</v>
      </c>
      <c r="S42" s="1">
        <v>3.3710611438329714E-2</v>
      </c>
      <c r="U42" s="1">
        <v>0.57185939723284329</v>
      </c>
      <c r="V42" s="1">
        <v>2.2851571374279223E-2</v>
      </c>
      <c r="X42" s="1">
        <v>0.55383435751227161</v>
      </c>
      <c r="Y42" s="1">
        <v>0.10800467725504168</v>
      </c>
      <c r="AA42" s="1">
        <f>AVERAGE(R42,U42,X42)</f>
        <v>0.54863462495151749</v>
      </c>
      <c r="AB42" s="1">
        <f>STDEV(R42,U42,X42)</f>
        <v>2.6214306606700703E-2</v>
      </c>
    </row>
    <row r="43" spans="1:28">
      <c r="A43" s="3" t="s">
        <v>8</v>
      </c>
      <c r="B43">
        <v>0.48900500232996624</v>
      </c>
      <c r="C43">
        <v>7.5350863332331125E-2</v>
      </c>
      <c r="E43" s="1">
        <v>0.29878766662863709</v>
      </c>
      <c r="F43" s="1">
        <v>4.8661714665832113E-2</v>
      </c>
      <c r="H43">
        <v>0.36468373094308149</v>
      </c>
      <c r="I43">
        <v>0.24268175857055552</v>
      </c>
      <c r="J43"/>
      <c r="K43">
        <v>2.3811750924207703E-2</v>
      </c>
      <c r="L43" s="11">
        <v>8.6109115400142419E-2</v>
      </c>
      <c r="N43" s="11">
        <f t="shared" si="0"/>
        <v>0.29407203770647311</v>
      </c>
      <c r="O43" s="11">
        <f t="shared" si="1"/>
        <v>0.19667886828229145</v>
      </c>
      <c r="Q43" s="3" t="s">
        <v>8</v>
      </c>
      <c r="R43" s="1">
        <v>0.36695568327064465</v>
      </c>
      <c r="S43" s="1">
        <v>3.2728559826683212E-2</v>
      </c>
      <c r="U43" s="1">
        <v>0.26917087251619726</v>
      </c>
      <c r="V43" s="1">
        <v>0.13432681707077779</v>
      </c>
      <c r="X43" s="1">
        <v>0.24621563198680133</v>
      </c>
      <c r="Y43" s="1">
        <v>8.6758176226426606E-2</v>
      </c>
      <c r="AA43" s="1">
        <f>AVERAGE(R43,U43,X43)</f>
        <v>0.29411406259121436</v>
      </c>
      <c r="AB43" s="1">
        <f>STDEV(R43,U43,X43)</f>
        <v>6.4118344054920354E-2</v>
      </c>
    </row>
    <row r="44" spans="1:28">
      <c r="A44" s="3" t="s">
        <v>10</v>
      </c>
      <c r="B44">
        <v>0.57902149483151044</v>
      </c>
      <c r="C44">
        <v>5.129569320028983E-2</v>
      </c>
      <c r="E44" s="1">
        <v>0.37438989926080135</v>
      </c>
      <c r="F44" s="1">
        <v>8.2208839177285595E-2</v>
      </c>
      <c r="H44">
        <v>0.69294931628907397</v>
      </c>
      <c r="I44">
        <v>0.38047879423439174</v>
      </c>
      <c r="J44"/>
      <c r="K44">
        <v>3.545278059661023E-2</v>
      </c>
      <c r="L44" s="11">
        <v>0.19902416221984112</v>
      </c>
      <c r="N44" s="11">
        <f t="shared" si="0"/>
        <v>0.42045337274449901</v>
      </c>
      <c r="O44" s="11">
        <f t="shared" si="1"/>
        <v>0.28852798138947627</v>
      </c>
      <c r="Q44" s="3" t="s">
        <v>10</v>
      </c>
      <c r="R44" s="1">
        <v>0.41149233835466398</v>
      </c>
      <c r="S44" s="1">
        <v>3.8930242654948613E-2</v>
      </c>
      <c r="U44" s="1">
        <v>0.36513467064152555</v>
      </c>
      <c r="V44" s="1">
        <v>6.5666636423029043E-2</v>
      </c>
      <c r="X44" s="1">
        <v>0.24513580061518134</v>
      </c>
      <c r="Y44" s="1">
        <v>8.8371939039350506E-2</v>
      </c>
      <c r="AA44" s="1">
        <f>AVERAGE(R44,U44,X44)</f>
        <v>0.34058760320379028</v>
      </c>
      <c r="AB44" s="1">
        <f>STDEV(R44,U44,X44)</f>
        <v>8.5851868366457265E-2</v>
      </c>
    </row>
    <row r="45" spans="1:28">
      <c r="A45" s="3" t="s">
        <v>11</v>
      </c>
      <c r="B45">
        <v>0.45802087830942623</v>
      </c>
      <c r="C45">
        <v>4.4102513646109828E-2</v>
      </c>
      <c r="E45" s="1">
        <v>0.45958581039514806</v>
      </c>
      <c r="F45" s="1">
        <v>0.12534166972515642</v>
      </c>
      <c r="H45">
        <v>0.80801218086573834</v>
      </c>
      <c r="I45">
        <v>0.3222450694163273</v>
      </c>
      <c r="J45"/>
      <c r="K45">
        <v>0.49939704518820144</v>
      </c>
      <c r="L45" s="11">
        <v>0.39453698237999762</v>
      </c>
      <c r="N45" s="11">
        <f t="shared" si="0"/>
        <v>0.55625397868962845</v>
      </c>
      <c r="O45" s="11">
        <f t="shared" si="1"/>
        <v>0.16892738086906833</v>
      </c>
      <c r="Q45" s="3" t="s">
        <v>11</v>
      </c>
      <c r="R45" s="1">
        <v>0.42886847025269237</v>
      </c>
      <c r="S45" s="1">
        <v>5.5932857969971328E-2</v>
      </c>
      <c r="U45" s="1">
        <v>0.33590764799413014</v>
      </c>
      <c r="V45" s="1">
        <v>1.8630933841203696E-2</v>
      </c>
      <c r="X45" s="1">
        <v>0.32358599335295163</v>
      </c>
      <c r="Y45" s="1">
        <v>4.2156171383892146E-2</v>
      </c>
      <c r="AA45" s="1">
        <f>AVERAGE(R45,U45,X45)</f>
        <v>0.36278737053325805</v>
      </c>
      <c r="AB45" s="1">
        <f>STDEV(R45,U45,X45)</f>
        <v>5.7558575367806904E-2</v>
      </c>
    </row>
    <row r="46" spans="1:28">
      <c r="A46" s="3" t="s">
        <v>8</v>
      </c>
      <c r="B46">
        <v>0.3470059342339859</v>
      </c>
      <c r="C46">
        <v>5.1059315764419681E-2</v>
      </c>
      <c r="E46" s="1">
        <v>0.38364999918182008</v>
      </c>
      <c r="F46" s="1">
        <v>8.3646315471688534E-2</v>
      </c>
      <c r="H46">
        <v>0.62263479445043857</v>
      </c>
      <c r="I46">
        <v>0.30572121120320706</v>
      </c>
      <c r="J46"/>
      <c r="K46">
        <v>0.59965621492440968</v>
      </c>
      <c r="L46" s="11">
        <v>0.55927217800399098</v>
      </c>
      <c r="N46" s="11">
        <f t="shared" si="0"/>
        <v>0.48823673569766357</v>
      </c>
      <c r="O46" s="11">
        <f t="shared" si="1"/>
        <v>0.14301708905439806</v>
      </c>
      <c r="Q46" s="3" t="s">
        <v>8</v>
      </c>
      <c r="R46" s="1">
        <v>0.294614362899489</v>
      </c>
      <c r="S46" s="1">
        <v>2.6744796422201809E-2</v>
      </c>
      <c r="U46" s="1">
        <v>0.2391221372699959</v>
      </c>
      <c r="V46" s="1">
        <v>5.3773586737776088E-2</v>
      </c>
      <c r="X46" s="1">
        <v>1.7464055102302867E-2</v>
      </c>
      <c r="Y46" s="1">
        <v>4.9780418513431769E-2</v>
      </c>
      <c r="AA46" s="1">
        <f>AVERAGE(R46,U46,X46)</f>
        <v>0.18373351842392927</v>
      </c>
      <c r="AB46" s="1">
        <f>STDEV(R46,U46,X46)</f>
        <v>0.14664241405976269</v>
      </c>
    </row>
    <row r="47" spans="1:28">
      <c r="A47" s="3" t="s">
        <v>8</v>
      </c>
      <c r="B47">
        <v>0.49614377791858294</v>
      </c>
      <c r="C47">
        <v>7.9895679493129534E-2</v>
      </c>
      <c r="E47" s="1">
        <v>0.45117415317390941</v>
      </c>
      <c r="F47" s="1">
        <v>4.6732149851462949E-2</v>
      </c>
      <c r="H47">
        <v>0.52023014446073423</v>
      </c>
      <c r="I47">
        <v>0.10793644538625083</v>
      </c>
      <c r="J47"/>
      <c r="K47">
        <v>0.57419224080978315</v>
      </c>
      <c r="L47" s="11">
        <v>0.18460774496339127</v>
      </c>
      <c r="N47" s="11">
        <f t="shared" si="0"/>
        <v>0.51043507909075247</v>
      </c>
      <c r="O47" s="11">
        <f t="shared" si="1"/>
        <v>5.1241316681574001E-2</v>
      </c>
      <c r="Q47" s="3" t="s">
        <v>8</v>
      </c>
      <c r="R47" s="1">
        <v>0.40918191372487439</v>
      </c>
      <c r="S47" s="1">
        <v>3.6290979704321165E-2</v>
      </c>
      <c r="U47" s="1">
        <v>0.41854742045747317</v>
      </c>
      <c r="V47" s="1">
        <v>0.10677895047458742</v>
      </c>
      <c r="X47" s="1">
        <v>0.2528434188629507</v>
      </c>
      <c r="Y47" s="1">
        <v>1.781218963313996E-2</v>
      </c>
      <c r="AA47" s="1">
        <f>AVERAGE(R47,U47,X47)</f>
        <v>0.36019091768176609</v>
      </c>
      <c r="AB47" s="1">
        <f>STDEV(R47,U47,X47)</f>
        <v>9.308352327926378E-2</v>
      </c>
    </row>
    <row r="48" spans="1:28">
      <c r="A48" s="3" t="s">
        <v>9</v>
      </c>
      <c r="B48">
        <v>0.88690576401350441</v>
      </c>
      <c r="C48">
        <v>9.2874042338189439E-2</v>
      </c>
      <c r="E48" s="1">
        <v>0.54672870443566635</v>
      </c>
      <c r="F48" s="1">
        <v>7.9941648589839584E-2</v>
      </c>
      <c r="H48">
        <v>0.68904914294751918</v>
      </c>
      <c r="I48">
        <v>5.8085307291007915E-2</v>
      </c>
      <c r="J48"/>
      <c r="K48">
        <v>0.72124596598801649</v>
      </c>
      <c r="L48" s="11">
        <v>6.0714982357158151E-2</v>
      </c>
      <c r="N48" s="11">
        <f t="shared" si="0"/>
        <v>0.7109823943461766</v>
      </c>
      <c r="O48" s="11">
        <f t="shared" si="1"/>
        <v>0.1396599621271721</v>
      </c>
      <c r="Q48" s="3" t="s">
        <v>9</v>
      </c>
      <c r="R48" s="1">
        <v>0.56490094547571101</v>
      </c>
      <c r="S48" s="1">
        <v>1.4916813021632671E-2</v>
      </c>
      <c r="U48" s="1">
        <v>0.48700702083191977</v>
      </c>
      <c r="V48" s="1">
        <v>8.5231345403849704E-2</v>
      </c>
      <c r="X48" s="1">
        <v>0.50661387572114569</v>
      </c>
      <c r="Y48" s="1">
        <v>0.10853656649466574</v>
      </c>
      <c r="AA48" s="1">
        <f>AVERAGE(R48,U48,X48)</f>
        <v>0.51950728067625873</v>
      </c>
      <c r="AB48" s="1">
        <f>STDEV(R48,U48,X48)</f>
        <v>4.0515994281339798E-2</v>
      </c>
    </row>
    <row r="49" spans="1:28">
      <c r="A49" t="s">
        <v>9</v>
      </c>
      <c r="B49">
        <v>1.027147270418411</v>
      </c>
      <c r="C49">
        <v>7.7418803377984166E-2</v>
      </c>
      <c r="E49" s="1">
        <v>0.67906188765164244</v>
      </c>
      <c r="F49" s="1">
        <v>8.2365818726760673E-2</v>
      </c>
      <c r="H49">
        <v>0.85873495276699541</v>
      </c>
      <c r="I49">
        <v>4.7869073613271827E-2</v>
      </c>
      <c r="J49"/>
      <c r="K49">
        <v>0.87736816802197737</v>
      </c>
      <c r="L49" s="11">
        <v>5.3776370780535557E-2</v>
      </c>
      <c r="N49" s="11">
        <f t="shared" si="0"/>
        <v>0.86057806971475648</v>
      </c>
      <c r="O49" s="11">
        <f t="shared" si="1"/>
        <v>0.142570131812468</v>
      </c>
      <c r="Q49" t="s">
        <v>9</v>
      </c>
      <c r="R49" s="1">
        <v>0.72999452869312764</v>
      </c>
      <c r="S49" s="1">
        <v>6.3343931258561095E-2</v>
      </c>
      <c r="U49" s="1">
        <v>0.7346543220380003</v>
      </c>
      <c r="V49" s="1">
        <v>0.19372270874328143</v>
      </c>
      <c r="X49" s="1">
        <v>0.79788285941986992</v>
      </c>
      <c r="Y49" s="1">
        <v>5.425504306276465E-2</v>
      </c>
      <c r="AA49" s="1">
        <f>AVERAGE(R49,U49,X49)</f>
        <v>0.75417723671699921</v>
      </c>
      <c r="AB49" s="1">
        <f>STDEV(R49,U49,X49)</f>
        <v>3.7921821032071895E-2</v>
      </c>
    </row>
    <row r="50" spans="1:28">
      <c r="A50" t="s">
        <v>10</v>
      </c>
      <c r="B50">
        <v>1.0235699053822001</v>
      </c>
      <c r="C50">
        <v>9.5542513230748236E-2</v>
      </c>
      <c r="E50" s="1">
        <v>0.63899641019523612</v>
      </c>
      <c r="F50" s="1">
        <v>0.11160478443246595</v>
      </c>
      <c r="H50">
        <v>0.79632640156936396</v>
      </c>
      <c r="I50">
        <v>1.7255959156087294E-2</v>
      </c>
      <c r="J50"/>
      <c r="K50">
        <v>0.88784706541089087</v>
      </c>
      <c r="L50" s="11">
        <v>6.7468576059718691E-2</v>
      </c>
      <c r="N50" s="11">
        <f t="shared" si="0"/>
        <v>0.83668494563942275</v>
      </c>
      <c r="O50" s="11">
        <f t="shared" si="1"/>
        <v>0.16150657345042396</v>
      </c>
      <c r="Q50" t="s">
        <v>10</v>
      </c>
      <c r="R50" s="1">
        <v>0.75957739641529232</v>
      </c>
      <c r="S50" s="1">
        <v>4.6203850586250097E-3</v>
      </c>
      <c r="U50" s="1">
        <v>0.74847404636032489</v>
      </c>
      <c r="V50" s="1">
        <v>6.4710641366188357E-2</v>
      </c>
      <c r="X50" s="1">
        <v>0.77087484554932129</v>
      </c>
      <c r="Y50" s="1">
        <v>6.2186794113335733E-2</v>
      </c>
      <c r="AA50" s="1">
        <f>AVERAGE(R50,U50,X50)</f>
        <v>0.75964209610831279</v>
      </c>
      <c r="AB50" s="1">
        <f>STDEV(R50,U50,X50)</f>
        <v>1.1200539746554323E-2</v>
      </c>
    </row>
    <row r="51" spans="1:28">
      <c r="A51" t="s">
        <v>10</v>
      </c>
      <c r="B51">
        <v>1.2095721288852397</v>
      </c>
      <c r="C51">
        <v>9.8177938220970207E-2</v>
      </c>
      <c r="E51" s="1">
        <v>0.74989817071823373</v>
      </c>
      <c r="F51" s="1">
        <v>0.10530350424034532</v>
      </c>
      <c r="H51">
        <v>0.98959462270566778</v>
      </c>
      <c r="I51">
        <v>3.1177669037893332E-2</v>
      </c>
      <c r="J51"/>
      <c r="K51">
        <v>1.0588244938000833</v>
      </c>
      <c r="L51" s="11">
        <v>7.0099210298808445E-2</v>
      </c>
      <c r="N51" s="11">
        <f t="shared" si="0"/>
        <v>1.001972354027306</v>
      </c>
      <c r="O51" s="11">
        <f t="shared" si="1"/>
        <v>0.19150668782178731</v>
      </c>
      <c r="Q51" t="s">
        <v>10</v>
      </c>
      <c r="R51" s="1">
        <v>0.79177828936685202</v>
      </c>
      <c r="S51" s="1">
        <v>2.7733290191506377E-2</v>
      </c>
      <c r="U51" s="1">
        <v>0.86005965787895033</v>
      </c>
      <c r="V51" s="1">
        <v>0.14092722761882817</v>
      </c>
      <c r="X51" s="1">
        <v>0.93445441681834929</v>
      </c>
      <c r="Y51" s="1">
        <v>6.2128066760800002E-2</v>
      </c>
      <c r="AA51" s="1">
        <f>AVERAGE(R51,U51,X51)</f>
        <v>0.86209745468805055</v>
      </c>
      <c r="AB51" s="1">
        <f>STDEV(R51,U51,X51)</f>
        <v>7.1359889279730235E-2</v>
      </c>
    </row>
    <row r="52" spans="1:28">
      <c r="A52" t="s">
        <v>10</v>
      </c>
      <c r="B52">
        <v>1.4557520338943299</v>
      </c>
      <c r="C52">
        <v>0.11674420254888031</v>
      </c>
      <c r="E52" s="1">
        <v>0.88547847351894782</v>
      </c>
      <c r="F52" s="1">
        <v>0.11755305936841144</v>
      </c>
      <c r="H52">
        <v>1.1921110342745538</v>
      </c>
      <c r="I52">
        <v>8.9036590093261883E-2</v>
      </c>
      <c r="J52"/>
      <c r="K52">
        <v>1.3429259099728916</v>
      </c>
      <c r="L52" s="11">
        <v>0.12592486663248154</v>
      </c>
      <c r="N52" s="11">
        <f t="shared" si="0"/>
        <v>1.2190668629151808</v>
      </c>
      <c r="O52" s="11">
        <f t="shared" si="1"/>
        <v>0.24723050239075001</v>
      </c>
      <c r="Q52" t="s">
        <v>10</v>
      </c>
      <c r="R52" s="1">
        <v>1.0169541417309342</v>
      </c>
      <c r="S52" s="1">
        <v>3.6172837281716552E-2</v>
      </c>
      <c r="U52" s="1">
        <v>1.0548367981738764</v>
      </c>
      <c r="V52" s="1">
        <v>8.5210030998213532E-2</v>
      </c>
      <c r="X52" s="1">
        <v>1.0759698116807777</v>
      </c>
      <c r="Y52" s="1">
        <v>0.22190172507755876</v>
      </c>
      <c r="AA52" s="1">
        <f>AVERAGE(R52,U52,X52)</f>
        <v>1.0492535838618628</v>
      </c>
      <c r="AB52" s="1">
        <f>STDEV(R52,U52,X52)</f>
        <v>2.9901363454659029E-2</v>
      </c>
    </row>
    <row r="53" spans="1:28">
      <c r="A53" t="s">
        <v>10</v>
      </c>
      <c r="B53">
        <v>1.3219584826715765</v>
      </c>
      <c r="C53">
        <v>8.8856972412949889E-2</v>
      </c>
      <c r="E53" s="1">
        <v>0.89621815556315465</v>
      </c>
      <c r="F53" s="1">
        <v>9.8130733460895986E-2</v>
      </c>
      <c r="H53">
        <v>1.1268855610739403</v>
      </c>
      <c r="I53">
        <v>8.5605435357186899E-2</v>
      </c>
      <c r="J53"/>
      <c r="K53">
        <v>1.2567875618550572</v>
      </c>
      <c r="L53" s="11">
        <v>0.1360354758975883</v>
      </c>
      <c r="N53" s="11">
        <f t="shared" si="0"/>
        <v>1.1504624402909323</v>
      </c>
      <c r="O53" s="11">
        <f t="shared" si="1"/>
        <v>0.18789354217943099</v>
      </c>
      <c r="Q53" t="s">
        <v>10</v>
      </c>
      <c r="R53" s="1">
        <v>0.93150087067113674</v>
      </c>
      <c r="S53" s="1">
        <v>9.4482198624904284E-2</v>
      </c>
      <c r="U53" s="1">
        <v>1.0006816786590271</v>
      </c>
      <c r="V53" s="1">
        <v>8.8762312933140491E-2</v>
      </c>
      <c r="X53" s="1">
        <v>0.9604235315366223</v>
      </c>
      <c r="Y53" s="1">
        <v>0.15690199098770993</v>
      </c>
      <c r="AA53" s="1">
        <f>AVERAGE(R53,U53,X53)</f>
        <v>0.96420202695559531</v>
      </c>
      <c r="AB53" s="1">
        <f>STDEV(R53,U53,X53)</f>
        <v>3.4744838741714433E-2</v>
      </c>
    </row>
    <row r="54" spans="1:28">
      <c r="A54" t="s">
        <v>9</v>
      </c>
      <c r="B54">
        <v>0.96339797613114742</v>
      </c>
      <c r="C54">
        <v>6.4593079288759112E-2</v>
      </c>
      <c r="E54" s="1">
        <v>0.6551532770183135</v>
      </c>
      <c r="F54" s="1">
        <v>0.10476537602282637</v>
      </c>
      <c r="H54">
        <v>0.80419443042609329</v>
      </c>
      <c r="I54">
        <v>2.5444811598299425E-2</v>
      </c>
      <c r="J54"/>
      <c r="K54">
        <v>0.79096233505557423</v>
      </c>
      <c r="L54" s="11">
        <v>0.10306583095725441</v>
      </c>
      <c r="N54" s="11">
        <f t="shared" si="0"/>
        <v>0.80342700465778216</v>
      </c>
      <c r="O54" s="11">
        <f t="shared" si="1"/>
        <v>0.12613718319464443</v>
      </c>
      <c r="Q54" t="s">
        <v>9</v>
      </c>
      <c r="R54" s="1">
        <v>0.69281756467798006</v>
      </c>
      <c r="S54" s="1">
        <v>2.7064954991725131E-2</v>
      </c>
      <c r="U54" s="1">
        <v>0.69048608936444833</v>
      </c>
      <c r="V54" s="1">
        <v>4.9056420216570688E-2</v>
      </c>
      <c r="X54" s="1">
        <v>0.72277984791599892</v>
      </c>
      <c r="Y54" s="1">
        <v>0.1446010076202178</v>
      </c>
      <c r="AA54" s="1">
        <f>AVERAGE(R54,U54,X54)</f>
        <v>0.70202783398614244</v>
      </c>
      <c r="AB54" s="1">
        <f>STDEV(R54,U54,X54)</f>
        <v>1.8009539302634037E-2</v>
      </c>
    </row>
    <row r="55" spans="1:28">
      <c r="A55" t="s">
        <v>9</v>
      </c>
      <c r="B55">
        <v>0.51331530611029286</v>
      </c>
      <c r="C55">
        <v>4.4568770470452476E-2</v>
      </c>
      <c r="E55" s="1">
        <v>0.37749626011422605</v>
      </c>
      <c r="F55" s="1">
        <v>7.6085477634220286E-2</v>
      </c>
      <c r="H55">
        <v>0.46186993735452392</v>
      </c>
      <c r="I55">
        <v>2.2395231111517321E-2</v>
      </c>
      <c r="J55"/>
      <c r="K55">
        <v>0.41811415811599134</v>
      </c>
      <c r="L55" s="11">
        <v>4.6000223819762188E-2</v>
      </c>
      <c r="N55" s="11">
        <f t="shared" si="0"/>
        <v>0.4426989154237585</v>
      </c>
      <c r="O55" s="11">
        <f t="shared" si="1"/>
        <v>5.8338092948943765E-2</v>
      </c>
      <c r="Q55" t="s">
        <v>9</v>
      </c>
      <c r="R55" s="1">
        <v>0.39068880239457932</v>
      </c>
      <c r="S55" s="1">
        <v>6.3670211870220636E-2</v>
      </c>
      <c r="U55" s="1">
        <v>0.36398587339451816</v>
      </c>
      <c r="V55" s="1">
        <v>5.608297578376481E-2</v>
      </c>
      <c r="X55" s="1">
        <v>0.28965211474329466</v>
      </c>
      <c r="Y55" s="1">
        <v>0.10706733500728702</v>
      </c>
      <c r="AA55" s="1">
        <f>AVERAGE(R55,U55,X55)</f>
        <v>0.34810893017746403</v>
      </c>
      <c r="AB55" s="1">
        <f>STDEV(R55,U55,X55)</f>
        <v>5.2356098568590831E-2</v>
      </c>
    </row>
    <row r="56" spans="1:28">
      <c r="A56" t="s">
        <v>9</v>
      </c>
      <c r="B56">
        <v>0.26435199196481363</v>
      </c>
      <c r="C56">
        <v>3.8463286941339853E-2</v>
      </c>
      <c r="E56" s="1">
        <v>0.25414830556918977</v>
      </c>
      <c r="F56" s="1">
        <v>4.7242793510445878E-2</v>
      </c>
      <c r="H56">
        <v>0.26058749117196311</v>
      </c>
      <c r="I56">
        <v>6.8690066938163728E-3</v>
      </c>
      <c r="J56"/>
      <c r="K56">
        <v>0.27900404472132129</v>
      </c>
      <c r="L56" s="11">
        <v>1.5057086842383311E-2</v>
      </c>
      <c r="N56" s="11">
        <f t="shared" si="0"/>
        <v>0.26452295835682194</v>
      </c>
      <c r="O56" s="11">
        <f t="shared" si="1"/>
        <v>1.0533318790553935E-2</v>
      </c>
      <c r="Q56" t="s">
        <v>9</v>
      </c>
      <c r="R56" s="1">
        <v>0.28386742279253302</v>
      </c>
      <c r="S56" s="1">
        <v>4.2845787188149215E-2</v>
      </c>
      <c r="U56" s="1">
        <v>0.2780984491048149</v>
      </c>
      <c r="V56" s="1">
        <v>5.9586306996998406E-2</v>
      </c>
      <c r="X56" s="1">
        <v>0.32399423536785571</v>
      </c>
      <c r="Y56" s="1">
        <v>8.9187554722316278E-2</v>
      </c>
      <c r="AA56" s="1">
        <f>AVERAGE(R56,U56,X56)</f>
        <v>0.29532003575506788</v>
      </c>
      <c r="AB56" s="1">
        <f>STDEV(R56,U56,X56)</f>
        <v>2.4999551134528342E-2</v>
      </c>
    </row>
    <row r="57" spans="1:28">
      <c r="A57"/>
    </row>
    <row r="58" spans="1:28">
      <c r="A58"/>
    </row>
    <row r="59" spans="1:28">
      <c r="A59"/>
    </row>
    <row r="60" spans="1:28">
      <c r="A60"/>
    </row>
    <row r="61" spans="1:28">
      <c r="A61"/>
    </row>
    <row r="62" spans="1:28">
      <c r="A62"/>
    </row>
    <row r="63" spans="1:28">
      <c r="A63"/>
    </row>
    <row r="64" spans="1:28">
      <c r="A64"/>
    </row>
    <row r="65" spans="1:27">
      <c r="A65"/>
    </row>
    <row r="66" spans="1:27">
      <c r="AA66"/>
    </row>
    <row r="67" spans="1:27">
      <c r="AA67"/>
    </row>
    <row r="68" spans="1:27">
      <c r="AA68"/>
    </row>
    <row r="69" spans="1:27">
      <c r="A69"/>
    </row>
    <row r="70" spans="1:27">
      <c r="A70"/>
    </row>
    <row r="71" spans="1:27">
      <c r="A71"/>
    </row>
    <row r="72" spans="1:27">
      <c r="A72"/>
    </row>
    <row r="73" spans="1:27">
      <c r="A73"/>
    </row>
    <row r="74" spans="1:27">
      <c r="AA74"/>
    </row>
    <row r="75" spans="1:27">
      <c r="A75"/>
    </row>
    <row r="76" spans="1:27">
      <c r="A76"/>
    </row>
    <row r="77" spans="1:27">
      <c r="A77"/>
    </row>
    <row r="78" spans="1:27">
      <c r="A78"/>
    </row>
    <row r="79" spans="1:27">
      <c r="A79"/>
    </row>
    <row r="80" spans="1:27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</sheetData>
  <mergeCells count="2">
    <mergeCell ref="B3:O3"/>
    <mergeCell ref="R3:AB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F5937-A630-BD41-97F8-9BF8948D8129}">
  <dimension ref="A1:Z110"/>
  <sheetViews>
    <sheetView zoomScale="49" workbookViewId="0">
      <selection activeCell="Z1" sqref="Z1:Z110"/>
    </sheetView>
  </sheetViews>
  <sheetFormatPr baseColWidth="10" defaultRowHeight="16"/>
  <sheetData>
    <row r="1" spans="1:26">
      <c r="M1" s="13"/>
      <c r="Z1" s="13"/>
    </row>
    <row r="2" spans="1:26">
      <c r="M2" s="13"/>
      <c r="Z2" s="13"/>
    </row>
    <row r="3" spans="1:26">
      <c r="B3" s="12" t="s">
        <v>28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  <c r="O3" s="14" t="s">
        <v>31</v>
      </c>
      <c r="P3" s="14"/>
      <c r="Q3" s="14"/>
      <c r="R3" s="14"/>
      <c r="S3" s="14"/>
      <c r="T3" s="14"/>
      <c r="U3" s="14"/>
      <c r="V3" s="14"/>
      <c r="W3" s="14"/>
      <c r="X3" s="14"/>
      <c r="Y3" s="14"/>
      <c r="Z3" s="13"/>
    </row>
    <row r="4" spans="1:26">
      <c r="B4" s="13" t="s">
        <v>29</v>
      </c>
      <c r="C4" s="13"/>
      <c r="E4" s="13" t="s">
        <v>29</v>
      </c>
      <c r="F4" s="13"/>
      <c r="H4" s="13" t="s">
        <v>29</v>
      </c>
      <c r="I4" s="13"/>
      <c r="K4" s="13" t="s">
        <v>29</v>
      </c>
      <c r="L4" s="13"/>
      <c r="M4" s="13"/>
      <c r="O4" s="13" t="s">
        <v>29</v>
      </c>
      <c r="P4" s="13"/>
      <c r="R4" s="13" t="s">
        <v>29</v>
      </c>
      <c r="S4" s="13"/>
      <c r="U4" s="13" t="s">
        <v>29</v>
      </c>
      <c r="V4" s="13"/>
      <c r="X4" s="13" t="s">
        <v>29</v>
      </c>
      <c r="Y4" s="13"/>
      <c r="Z4" s="13"/>
    </row>
    <row r="5" spans="1:26">
      <c r="A5" t="s">
        <v>20</v>
      </c>
      <c r="B5" t="s">
        <v>17</v>
      </c>
      <c r="C5" t="s">
        <v>7</v>
      </c>
      <c r="E5" t="s">
        <v>17</v>
      </c>
      <c r="F5" t="s">
        <v>7</v>
      </c>
      <c r="H5" t="s">
        <v>17</v>
      </c>
      <c r="I5" t="s">
        <v>7</v>
      </c>
      <c r="K5" s="18" t="s">
        <v>5</v>
      </c>
      <c r="L5" s="18" t="s">
        <v>7</v>
      </c>
      <c r="M5" s="13"/>
      <c r="N5" t="s">
        <v>20</v>
      </c>
      <c r="O5" t="s">
        <v>17</v>
      </c>
      <c r="P5" t="s">
        <v>7</v>
      </c>
      <c r="R5" t="s">
        <v>17</v>
      </c>
      <c r="S5" t="s">
        <v>7</v>
      </c>
      <c r="U5" t="s">
        <v>17</v>
      </c>
      <c r="V5" t="s">
        <v>7</v>
      </c>
      <c r="X5" s="18" t="s">
        <v>5</v>
      </c>
      <c r="Y5" s="18" t="s">
        <v>7</v>
      </c>
      <c r="Z5" s="13"/>
    </row>
    <row r="6" spans="1:26">
      <c r="A6" t="s">
        <v>8</v>
      </c>
      <c r="B6">
        <v>-2.1954143368709609</v>
      </c>
      <c r="C6">
        <v>0.28477141982136739</v>
      </c>
      <c r="E6">
        <v>0.19981371850097149</v>
      </c>
      <c r="F6">
        <v>0.34893533144707684</v>
      </c>
      <c r="H6">
        <v>-2.3483789016263756</v>
      </c>
      <c r="I6">
        <v>8.9287886854925308E-2</v>
      </c>
      <c r="K6">
        <f>AVERAGE(B6,E6,H6)</f>
        <v>-1.4479931733321216</v>
      </c>
      <c r="L6">
        <f>STDEV(B6,E6,H6)</f>
        <v>1.4290906913478871</v>
      </c>
      <c r="M6" s="13"/>
      <c r="N6" t="s">
        <v>8</v>
      </c>
      <c r="O6">
        <v>2.1509306719179897E-3</v>
      </c>
      <c r="P6">
        <v>0.39652753705885163</v>
      </c>
      <c r="R6">
        <v>0.40771791081454462</v>
      </c>
      <c r="S6">
        <v>0.16393123185117164</v>
      </c>
      <c r="U6">
        <v>0.60771632623677929</v>
      </c>
      <c r="V6">
        <v>0.11299623400317468</v>
      </c>
      <c r="X6">
        <f>AVERAGE(O6,R6,U6)</f>
        <v>0.33919505590774729</v>
      </c>
      <c r="Y6">
        <f>STDEV(O6,R6,U6)</f>
        <v>0.30854318710650575</v>
      </c>
      <c r="Z6" s="13"/>
    </row>
    <row r="7" spans="1:26">
      <c r="A7" t="s">
        <v>9</v>
      </c>
      <c r="B7">
        <v>0.51693839299807176</v>
      </c>
      <c r="C7">
        <v>6.1084659362691515E-2</v>
      </c>
      <c r="E7">
        <v>0.89583076054557897</v>
      </c>
      <c r="F7">
        <v>0.17954103636692337</v>
      </c>
      <c r="H7">
        <v>0.60230972140143224</v>
      </c>
      <c r="I7">
        <v>4.3171365276251705E-2</v>
      </c>
      <c r="K7">
        <f>AVERAGE(B7,E7,H7)</f>
        <v>0.67169295831502762</v>
      </c>
      <c r="L7">
        <f>STDEV(B7,E7,H7)</f>
        <v>0.19874702946181333</v>
      </c>
      <c r="M7" s="13"/>
      <c r="N7" t="s">
        <v>9</v>
      </c>
      <c r="O7">
        <v>1.0270443615824865</v>
      </c>
      <c r="P7">
        <v>0.11328579812510774</v>
      </c>
      <c r="R7">
        <v>0.29624952347620231</v>
      </c>
      <c r="S7">
        <v>0.48385883840098554</v>
      </c>
      <c r="U7">
        <v>1.0610629689480855</v>
      </c>
      <c r="V7">
        <v>1.4777026015464496E-2</v>
      </c>
      <c r="X7">
        <f t="shared" ref="X7:X53" si="0">AVERAGE(O7,R7,U7)</f>
        <v>0.794785618002258</v>
      </c>
      <c r="Y7">
        <f t="shared" ref="Y7:Y53" si="1">STDEV(O7,R7,U7)</f>
        <v>0.43207984744806494</v>
      </c>
      <c r="Z7" s="13"/>
    </row>
    <row r="8" spans="1:26">
      <c r="A8" t="s">
        <v>9</v>
      </c>
      <c r="B8">
        <v>1.0516745486368553</v>
      </c>
      <c r="C8">
        <v>6.5667591168489858E-2</v>
      </c>
      <c r="E8">
        <v>1.0971083692600478</v>
      </c>
      <c r="F8">
        <v>0.14610191967246533</v>
      </c>
      <c r="H8">
        <v>1.0062265718744514</v>
      </c>
      <c r="I8">
        <v>3.9995548210755891E-2</v>
      </c>
      <c r="K8">
        <f>AVERAGE(B8,E8,H8)</f>
        <v>1.051669829923785</v>
      </c>
      <c r="L8">
        <f>STDEV(B8,E8,H8)</f>
        <v>4.5440898876549972E-2</v>
      </c>
      <c r="M8" s="13"/>
      <c r="N8" t="s">
        <v>9</v>
      </c>
      <c r="O8">
        <v>0.99952383916372944</v>
      </c>
      <c r="P8">
        <v>5.1212802472046064E-2</v>
      </c>
      <c r="R8">
        <v>1.2106687866890204</v>
      </c>
      <c r="S8">
        <v>0.12831219853277537</v>
      </c>
      <c r="U8">
        <v>1.0659800252379705</v>
      </c>
      <c r="V8">
        <v>2.909685278717765E-3</v>
      </c>
      <c r="X8">
        <f t="shared" si="0"/>
        <v>1.0920575503635734</v>
      </c>
      <c r="Y8">
        <f t="shared" si="1"/>
        <v>0.10796098926867896</v>
      </c>
      <c r="Z8" s="13"/>
    </row>
    <row r="9" spans="1:26">
      <c r="A9" t="s">
        <v>9</v>
      </c>
      <c r="B9">
        <v>0.67536592212383828</v>
      </c>
      <c r="C9">
        <v>5.7141609506156633E-2</v>
      </c>
      <c r="E9">
        <v>0.72316735130109233</v>
      </c>
      <c r="F9">
        <v>0.16281981318665306</v>
      </c>
      <c r="H9">
        <v>0.6190691033275727</v>
      </c>
      <c r="I9">
        <v>0.19178091312160714</v>
      </c>
      <c r="K9">
        <f>AVERAGE(B9,E9,H9)</f>
        <v>0.67253412558416781</v>
      </c>
      <c r="L9">
        <f>STDEV(B9,E9,H9)</f>
        <v>5.2106867220364186E-2</v>
      </c>
      <c r="M9" s="13"/>
      <c r="N9" t="s">
        <v>9</v>
      </c>
      <c r="O9">
        <v>0.9144101148918824</v>
      </c>
      <c r="P9">
        <v>5.6902391721167803E-2</v>
      </c>
      <c r="R9">
        <v>1.2027472306614504</v>
      </c>
      <c r="S9">
        <v>0.14636017553486994</v>
      </c>
      <c r="U9">
        <v>0.98579996330191388</v>
      </c>
      <c r="V9">
        <v>4.4050645473512557E-3</v>
      </c>
      <c r="X9">
        <f t="shared" si="0"/>
        <v>1.0343191029517489</v>
      </c>
      <c r="Y9">
        <f t="shared" si="1"/>
        <v>0.15016708449872893</v>
      </c>
      <c r="Z9" s="13"/>
    </row>
    <row r="10" spans="1:26">
      <c r="A10" t="s">
        <v>9</v>
      </c>
      <c r="B10">
        <v>0.61689710752032312</v>
      </c>
      <c r="C10">
        <v>2.1974798787767042E-3</v>
      </c>
      <c r="E10">
        <v>0.76609282693073832</v>
      </c>
      <c r="F10">
        <v>0.18903666838217276</v>
      </c>
      <c r="H10">
        <v>0.67016990810992139</v>
      </c>
      <c r="I10">
        <v>0.13891812317053534</v>
      </c>
      <c r="K10">
        <f>AVERAGE(B10,E10,H10)</f>
        <v>0.6843866141869942</v>
      </c>
      <c r="L10">
        <f>STDEV(B10,E10,H10)</f>
        <v>7.5607054706285495E-2</v>
      </c>
      <c r="M10" s="13"/>
      <c r="N10" t="s">
        <v>9</v>
      </c>
      <c r="O10">
        <v>0.8626706479524523</v>
      </c>
      <c r="P10">
        <v>6.7393984531550072E-3</v>
      </c>
      <c r="R10">
        <v>1.0856791013157989</v>
      </c>
      <c r="S10">
        <v>0.20144171175639378</v>
      </c>
      <c r="U10">
        <v>0.91031207256489843</v>
      </c>
      <c r="V10">
        <v>9.8762892770048363E-2</v>
      </c>
      <c r="X10">
        <f t="shared" si="0"/>
        <v>0.95288727394438322</v>
      </c>
      <c r="Y10">
        <f t="shared" si="1"/>
        <v>0.11744223429948661</v>
      </c>
      <c r="Z10" s="13"/>
    </row>
    <row r="11" spans="1:26">
      <c r="A11" t="s">
        <v>8</v>
      </c>
      <c r="B11">
        <v>0.27541533620440362</v>
      </c>
      <c r="C11">
        <v>1.2212859864596937E-2</v>
      </c>
      <c r="E11">
        <v>0.37492440143688915</v>
      </c>
      <c r="F11">
        <v>0.18661405892639074</v>
      </c>
      <c r="H11">
        <v>0.36310478418576714</v>
      </c>
      <c r="I11">
        <v>0.30292970611946823</v>
      </c>
      <c r="K11">
        <f>AVERAGE(B11,E11,H11)</f>
        <v>0.33781484060901995</v>
      </c>
      <c r="L11">
        <f>STDEV(B11,E11,H11)</f>
        <v>5.4361746204910633E-2</v>
      </c>
      <c r="M11" s="13"/>
      <c r="N11" t="s">
        <v>8</v>
      </c>
      <c r="O11">
        <v>0.43835475981933325</v>
      </c>
      <c r="P11">
        <v>4.0888656644892676E-2</v>
      </c>
      <c r="R11">
        <v>0.95203843507505703</v>
      </c>
      <c r="S11">
        <v>0.13140395989384587</v>
      </c>
      <c r="U11">
        <v>0.61911748262671029</v>
      </c>
      <c r="V11">
        <v>0.13822230689789183</v>
      </c>
      <c r="X11">
        <f t="shared" si="0"/>
        <v>0.6698368925070336</v>
      </c>
      <c r="Y11">
        <f t="shared" si="1"/>
        <v>0.26057066884055263</v>
      </c>
      <c r="Z11" s="13"/>
    </row>
    <row r="12" spans="1:26">
      <c r="A12" t="s">
        <v>9</v>
      </c>
      <c r="B12">
        <v>0.90364504390279743</v>
      </c>
      <c r="C12">
        <v>3.5872999539462755E-2</v>
      </c>
      <c r="E12">
        <v>0.97274857964004346</v>
      </c>
      <c r="F12">
        <v>0.31411652649686506</v>
      </c>
      <c r="H12">
        <v>0.99338989715742743</v>
      </c>
      <c r="I12">
        <v>7.9424719485735651E-2</v>
      </c>
      <c r="K12">
        <f>AVERAGE(B12,E12,H12)</f>
        <v>0.9565945069000894</v>
      </c>
      <c r="L12">
        <f>STDEV(B12,E12,H12)</f>
        <v>4.7002661850043793E-2</v>
      </c>
      <c r="M12" s="13"/>
      <c r="N12" t="s">
        <v>9</v>
      </c>
      <c r="O12">
        <v>1.0482630481736905</v>
      </c>
      <c r="P12">
        <v>6.2642083005019856E-3</v>
      </c>
      <c r="R12">
        <v>0.5669128955843088</v>
      </c>
      <c r="S12">
        <v>7.6369963260175339E-2</v>
      </c>
      <c r="U12">
        <v>1.1712972274876603</v>
      </c>
      <c r="V12">
        <v>4.5359757764645445E-2</v>
      </c>
      <c r="X12">
        <f t="shared" si="0"/>
        <v>0.9288243904152198</v>
      </c>
      <c r="Y12">
        <f t="shared" si="1"/>
        <v>0.31940460217085842</v>
      </c>
      <c r="Z12" s="13"/>
    </row>
    <row r="13" spans="1:26">
      <c r="A13" t="s">
        <v>10</v>
      </c>
      <c r="B13">
        <v>0.55221762058234225</v>
      </c>
      <c r="C13">
        <v>2.583301514451455E-2</v>
      </c>
      <c r="E13">
        <v>0.70949993295943325</v>
      </c>
      <c r="F13">
        <v>0.19090893469005596</v>
      </c>
      <c r="H13">
        <v>0.79765911634669495</v>
      </c>
      <c r="I13">
        <v>0.3938025580941677</v>
      </c>
      <c r="K13">
        <f>AVERAGE(B13,E13,H13)</f>
        <v>0.68645888996282345</v>
      </c>
      <c r="L13">
        <f>STDEV(B13,E13,H13)</f>
        <v>0.12433241414667186</v>
      </c>
      <c r="M13" s="13"/>
      <c r="N13" t="s">
        <v>10</v>
      </c>
      <c r="O13">
        <v>0.83160294207433327</v>
      </c>
      <c r="P13">
        <v>4.3793791103921495E-2</v>
      </c>
      <c r="R13">
        <v>1.2447608451668504</v>
      </c>
      <c r="S13">
        <v>0.18810504854975987</v>
      </c>
      <c r="U13">
        <v>0.93550213234124047</v>
      </c>
      <c r="V13">
        <v>0.10871169844537264</v>
      </c>
      <c r="X13">
        <f t="shared" si="0"/>
        <v>1.0039553065274747</v>
      </c>
      <c r="Y13">
        <f t="shared" si="1"/>
        <v>0.21491682347847985</v>
      </c>
      <c r="Z13" s="13"/>
    </row>
    <row r="14" spans="1:26">
      <c r="A14" t="s">
        <v>9</v>
      </c>
      <c r="B14">
        <v>1.1831331910105354</v>
      </c>
      <c r="C14">
        <v>2.3705324550412972E-2</v>
      </c>
      <c r="E14">
        <v>1.2058804900729703</v>
      </c>
      <c r="F14">
        <v>0.22599485556746809</v>
      </c>
      <c r="H14">
        <v>1.2479892615077506</v>
      </c>
      <c r="I14">
        <v>0.15057633084768887</v>
      </c>
      <c r="K14">
        <f>AVERAGE(B14,E14,H14)</f>
        <v>1.2123343141970853</v>
      </c>
      <c r="L14">
        <f>STDEV(B14,E14,H14)</f>
        <v>3.2906175020103672E-2</v>
      </c>
      <c r="M14" s="13"/>
      <c r="N14" t="s">
        <v>9</v>
      </c>
      <c r="O14">
        <v>1.0943021202100356</v>
      </c>
      <c r="P14">
        <v>4.624219699417445E-2</v>
      </c>
      <c r="R14">
        <v>1.0792504790260304</v>
      </c>
      <c r="S14">
        <v>3.1363443511099834E-2</v>
      </c>
      <c r="U14">
        <v>1.2147236534191803</v>
      </c>
      <c r="V14">
        <v>3.3752549381454104E-2</v>
      </c>
      <c r="X14">
        <f t="shared" si="0"/>
        <v>1.1294254175517489</v>
      </c>
      <c r="Y14">
        <f t="shared" si="1"/>
        <v>7.4252809759328284E-2</v>
      </c>
      <c r="Z14" s="13"/>
    </row>
    <row r="15" spans="1:26">
      <c r="A15" t="s">
        <v>10</v>
      </c>
      <c r="B15">
        <v>1.0230420259900304</v>
      </c>
      <c r="C15">
        <v>9.0307751703135909E-4</v>
      </c>
      <c r="E15">
        <v>1.0874118550675513</v>
      </c>
      <c r="F15">
        <v>0.20977752330022706</v>
      </c>
      <c r="H15">
        <v>1.1650368663234234</v>
      </c>
      <c r="I15">
        <v>0.34563944744169917</v>
      </c>
      <c r="K15">
        <f>AVERAGE(B15,E15,H15)</f>
        <v>1.0918302491270018</v>
      </c>
      <c r="L15">
        <f>STDEV(B15,E15,H15)</f>
        <v>7.1100459385821727E-2</v>
      </c>
      <c r="M15" s="13"/>
      <c r="N15" t="s">
        <v>10</v>
      </c>
      <c r="O15">
        <v>0.97351388638663738</v>
      </c>
      <c r="P15">
        <v>6.0183898165665876E-2</v>
      </c>
      <c r="R15">
        <v>1.3963494816827355</v>
      </c>
      <c r="S15">
        <v>0.1584051955512428</v>
      </c>
      <c r="U15">
        <v>1.0090473409200209</v>
      </c>
      <c r="V15">
        <v>1.4458657758582875E-2</v>
      </c>
      <c r="X15">
        <f t="shared" si="0"/>
        <v>1.1263035696631312</v>
      </c>
      <c r="Y15">
        <f t="shared" si="1"/>
        <v>0.23454051365732984</v>
      </c>
      <c r="Z15" s="13"/>
    </row>
    <row r="16" spans="1:26">
      <c r="A16" t="s">
        <v>9</v>
      </c>
      <c r="B16">
        <v>1.3761090225609207</v>
      </c>
      <c r="C16">
        <v>1.2113313451155048E-2</v>
      </c>
      <c r="E16">
        <v>1.3063470389206555</v>
      </c>
      <c r="F16">
        <v>0.21626376179359877</v>
      </c>
      <c r="H16">
        <v>1.2867433336818708</v>
      </c>
      <c r="I16">
        <v>5.0185580698253879E-2</v>
      </c>
      <c r="K16">
        <f>AVERAGE(B16,E16,H16)</f>
        <v>1.3230664650544826</v>
      </c>
      <c r="L16">
        <f>STDEV(B16,E16,H16)</f>
        <v>4.6970320361800343E-2</v>
      </c>
      <c r="M16" s="13"/>
      <c r="N16" t="s">
        <v>9</v>
      </c>
      <c r="O16">
        <v>1.0943682027984503</v>
      </c>
      <c r="P16">
        <v>3.167563800687262E-2</v>
      </c>
      <c r="R16">
        <v>1.2003237571305705</v>
      </c>
      <c r="S16">
        <v>0.1468819763765348</v>
      </c>
      <c r="U16">
        <v>1.1021171521855304</v>
      </c>
      <c r="V16">
        <v>3.5086491735206081E-2</v>
      </c>
      <c r="X16">
        <f t="shared" si="0"/>
        <v>1.1322697040381839</v>
      </c>
      <c r="Y16">
        <f t="shared" si="1"/>
        <v>5.9063755052290147E-2</v>
      </c>
      <c r="Z16" s="13"/>
    </row>
    <row r="17" spans="1:26">
      <c r="A17" t="s">
        <v>10</v>
      </c>
      <c r="B17">
        <v>1.1817035530377704</v>
      </c>
      <c r="C17">
        <v>1.5685243981875978E-2</v>
      </c>
      <c r="E17">
        <v>1.1367634093572874</v>
      </c>
      <c r="F17">
        <v>0.23297499562060092</v>
      </c>
      <c r="H17">
        <v>1.2604017858381307</v>
      </c>
      <c r="I17">
        <v>0.29613668564140982</v>
      </c>
      <c r="K17">
        <f>AVERAGE(B17,E17,H17)</f>
        <v>1.1929562494110628</v>
      </c>
      <c r="L17">
        <f>STDEV(B17,E17,H17)</f>
        <v>6.2582580774979371E-2</v>
      </c>
      <c r="M17" s="13"/>
      <c r="N17" t="s">
        <v>10</v>
      </c>
      <c r="O17">
        <v>1.026307191854916</v>
      </c>
      <c r="P17">
        <v>6.5424631894259497E-2</v>
      </c>
      <c r="R17">
        <v>1.3003902444339106</v>
      </c>
      <c r="S17">
        <v>0.200343453879403</v>
      </c>
      <c r="U17">
        <v>1.1188298099708653</v>
      </c>
      <c r="V17">
        <v>1.3298278486010237E-2</v>
      </c>
      <c r="X17">
        <f t="shared" si="0"/>
        <v>1.148509082086564</v>
      </c>
      <c r="Y17">
        <f t="shared" si="1"/>
        <v>0.13943107373445576</v>
      </c>
      <c r="Z17" s="13"/>
    </row>
    <row r="18" spans="1:26">
      <c r="A18" t="s">
        <v>9</v>
      </c>
      <c r="B18">
        <v>1.1007836129255504</v>
      </c>
      <c r="C18">
        <v>3.3720762750243639E-2</v>
      </c>
      <c r="E18">
        <v>1.0891193221107565</v>
      </c>
      <c r="F18">
        <v>0.13921859728067451</v>
      </c>
      <c r="H18">
        <v>1.0840570830985254</v>
      </c>
      <c r="I18">
        <v>5.1081522095381852E-2</v>
      </c>
      <c r="K18">
        <f>AVERAGE(B18,E18,H18)</f>
        <v>1.0913200060449442</v>
      </c>
      <c r="L18">
        <f>STDEV(B18,E18,H18)</f>
        <v>8.5776720237621812E-3</v>
      </c>
      <c r="M18" s="13"/>
      <c r="N18" t="s">
        <v>9</v>
      </c>
      <c r="O18">
        <v>0.76436150298034689</v>
      </c>
      <c r="P18">
        <v>4.7790544705792436E-3</v>
      </c>
      <c r="R18">
        <v>1.2399365765876253</v>
      </c>
      <c r="S18">
        <v>0.224343846039365</v>
      </c>
      <c r="U18">
        <v>0.83764279194772784</v>
      </c>
      <c r="V18">
        <v>1.3557124330081121E-2</v>
      </c>
      <c r="X18">
        <f t="shared" si="0"/>
        <v>0.94731362383856654</v>
      </c>
      <c r="Y18">
        <f t="shared" si="1"/>
        <v>0.25605405910640022</v>
      </c>
      <c r="Z18" s="13"/>
    </row>
    <row r="19" spans="1:26">
      <c r="A19" s="3" t="s">
        <v>9</v>
      </c>
      <c r="B19">
        <v>0.79451269511879785</v>
      </c>
      <c r="C19">
        <v>2.0973084867262782E-2</v>
      </c>
      <c r="E19">
        <v>0.73839116402236438</v>
      </c>
      <c r="F19">
        <v>7.528391936086945E-2</v>
      </c>
      <c r="H19">
        <v>0.71417178728446828</v>
      </c>
      <c r="I19">
        <v>6.8682382127150721E-2</v>
      </c>
      <c r="K19">
        <f>AVERAGE(B19,E19,H19)</f>
        <v>0.74902521547521017</v>
      </c>
      <c r="L19">
        <f>STDEV(B19,E19,H19)</f>
        <v>4.1212590984277951E-2</v>
      </c>
      <c r="M19" s="13"/>
      <c r="N19" s="3" t="s">
        <v>9</v>
      </c>
      <c r="O19">
        <v>0.34027655456930517</v>
      </c>
      <c r="P19">
        <v>1.8992481068158505E-2</v>
      </c>
      <c r="R19">
        <v>0.927823446165845</v>
      </c>
      <c r="S19">
        <v>8.9016866162516181E-2</v>
      </c>
      <c r="U19">
        <v>0.39483257681909062</v>
      </c>
      <c r="V19">
        <v>8.6496543778780792E-3</v>
      </c>
      <c r="X19">
        <f t="shared" si="0"/>
        <v>0.55431085918474687</v>
      </c>
      <c r="Y19">
        <f t="shared" si="1"/>
        <v>0.32461951476446094</v>
      </c>
      <c r="Z19" s="13"/>
    </row>
    <row r="20" spans="1:26">
      <c r="A20" s="3" t="s">
        <v>8</v>
      </c>
      <c r="B20">
        <v>0.74844919475476934</v>
      </c>
      <c r="C20">
        <v>2.7824756932560573E-2</v>
      </c>
      <c r="E20">
        <v>0.60762212973188978</v>
      </c>
      <c r="F20">
        <v>6.5526447486525669E-2</v>
      </c>
      <c r="H20">
        <v>0.64766597591544628</v>
      </c>
      <c r="I20">
        <v>0.2131382213031596</v>
      </c>
      <c r="K20">
        <f>AVERAGE(B20,E20,H20)</f>
        <v>0.6679124334673685</v>
      </c>
      <c r="L20">
        <f>STDEV(B20,E20,H20)</f>
        <v>7.2563798434832003E-2</v>
      </c>
      <c r="M20" s="13"/>
      <c r="N20" s="3" t="s">
        <v>8</v>
      </c>
      <c r="O20">
        <v>0.1668247286731456</v>
      </c>
      <c r="P20">
        <v>3.3727491313457876E-2</v>
      </c>
      <c r="R20">
        <v>0.44135827087044921</v>
      </c>
      <c r="S20">
        <v>4.3943026699314783E-2</v>
      </c>
      <c r="U20">
        <v>0.22583771753743462</v>
      </c>
      <c r="V20">
        <v>1.0451957096282905E-2</v>
      </c>
      <c r="X20">
        <f t="shared" si="0"/>
        <v>0.27800690569367648</v>
      </c>
      <c r="Y20">
        <f t="shared" si="1"/>
        <v>0.14451084593382843</v>
      </c>
      <c r="Z20" s="13"/>
    </row>
    <row r="21" spans="1:26">
      <c r="A21" s="3" t="s">
        <v>9</v>
      </c>
      <c r="B21">
        <v>0.41063962234549717</v>
      </c>
      <c r="C21">
        <v>1.4829026878449197E-2</v>
      </c>
      <c r="E21">
        <v>0.4727310123854872</v>
      </c>
      <c r="F21">
        <v>7.2605844622860294E-2</v>
      </c>
      <c r="H21">
        <v>0.33246444000314368</v>
      </c>
      <c r="I21">
        <v>7.3511996957223352E-2</v>
      </c>
      <c r="K21">
        <f>AVERAGE(B21,E21,H21)</f>
        <v>0.40527835824470931</v>
      </c>
      <c r="L21">
        <f>STDEV(B21,E21,H21)</f>
        <v>7.0286806703261401E-2</v>
      </c>
      <c r="M21" s="13"/>
      <c r="N21" s="3" t="s">
        <v>9</v>
      </c>
      <c r="O21">
        <v>0.12044546491643507</v>
      </c>
      <c r="P21">
        <v>9.4159583391245655E-3</v>
      </c>
      <c r="R21">
        <v>0.22122606376319012</v>
      </c>
      <c r="S21">
        <v>4.4448999446970554E-2</v>
      </c>
      <c r="U21">
        <v>0.16056279565779361</v>
      </c>
      <c r="V21">
        <v>2.4786552594524025E-3</v>
      </c>
      <c r="X21">
        <f t="shared" si="0"/>
        <v>0.16741144144580625</v>
      </c>
      <c r="Y21">
        <f t="shared" si="1"/>
        <v>5.0738153669845895E-2</v>
      </c>
      <c r="Z21" s="13"/>
    </row>
    <row r="22" spans="1:26">
      <c r="A22" s="3" t="s">
        <v>8</v>
      </c>
      <c r="B22">
        <v>0.10835400739295545</v>
      </c>
      <c r="C22">
        <v>1.3076663680972649E-2</v>
      </c>
      <c r="E22">
        <v>0.14446665254061206</v>
      </c>
      <c r="F22">
        <v>3.1414968494852674E-2</v>
      </c>
      <c r="H22">
        <v>-4.9686272704686778E-2</v>
      </c>
      <c r="I22">
        <v>9.6715551975688388E-2</v>
      </c>
      <c r="K22">
        <f>AVERAGE(B22,E22,H22)</f>
        <v>6.7711462409626902E-2</v>
      </c>
      <c r="L22">
        <f>STDEV(B22,E22,H22)</f>
        <v>0.10326035997597559</v>
      </c>
      <c r="M22" s="13"/>
      <c r="N22" s="3" t="s">
        <v>8</v>
      </c>
      <c r="O22">
        <v>3.7448067194644514E-3</v>
      </c>
      <c r="P22">
        <v>3.1534972651537443E-2</v>
      </c>
      <c r="R22">
        <v>0.15148498063015955</v>
      </c>
      <c r="S22">
        <v>1.8775520243786162E-2</v>
      </c>
      <c r="U22">
        <v>5.0973446988558567E-2</v>
      </c>
      <c r="V22">
        <v>1.1356841307827967E-2</v>
      </c>
      <c r="X22">
        <f t="shared" si="0"/>
        <v>6.8734411446060864E-2</v>
      </c>
      <c r="Y22">
        <f t="shared" si="1"/>
        <v>7.5454480586881673E-2</v>
      </c>
      <c r="Z22" s="13"/>
    </row>
    <row r="23" spans="1:26">
      <c r="A23" s="3" t="s">
        <v>8</v>
      </c>
      <c r="B23">
        <v>-0.22931814626541061</v>
      </c>
      <c r="C23">
        <v>1.3354152001047387E-2</v>
      </c>
      <c r="E23">
        <v>5.7384546445076567E-2</v>
      </c>
      <c r="F23">
        <v>8.7231145407663274E-2</v>
      </c>
      <c r="H23">
        <v>-0.45866758487261872</v>
      </c>
      <c r="I23">
        <v>5.158145797684708E-2</v>
      </c>
      <c r="K23">
        <f>AVERAGE(B23,E23,H23)</f>
        <v>-0.21020039489765094</v>
      </c>
      <c r="L23">
        <f>STDEV(B23,E23,H23)</f>
        <v>0.25855669953107685</v>
      </c>
      <c r="M23" s="13"/>
      <c r="N23" s="3" t="s">
        <v>8</v>
      </c>
      <c r="O23">
        <v>-0.21198599709845309</v>
      </c>
      <c r="P23">
        <v>7.5143677175388522E-3</v>
      </c>
      <c r="R23">
        <v>0.10411344912328499</v>
      </c>
      <c r="S23">
        <v>6.4459395434632832E-2</v>
      </c>
      <c r="U23">
        <v>-8.5748997005582139E-2</v>
      </c>
      <c r="V23">
        <v>4.6750757645089888E-2</v>
      </c>
      <c r="X23">
        <f t="shared" si="0"/>
        <v>-6.4540514993583417E-2</v>
      </c>
      <c r="Y23">
        <f t="shared" si="1"/>
        <v>0.1591133707686514</v>
      </c>
      <c r="Z23" s="13"/>
    </row>
    <row r="24" spans="1:26">
      <c r="A24" s="3" t="s">
        <v>8</v>
      </c>
      <c r="B24">
        <v>-1.6113441395916457</v>
      </c>
      <c r="C24">
        <v>3.9333785155084448E-2</v>
      </c>
      <c r="E24">
        <v>-0.17604446729790788</v>
      </c>
      <c r="F24">
        <v>0.29469088314234027</v>
      </c>
      <c r="H24">
        <v>-2.2565772861790609</v>
      </c>
      <c r="I24">
        <v>5.4358949495676753E-2</v>
      </c>
      <c r="K24">
        <f>AVERAGE(B24,E24,H24)</f>
        <v>-1.3479886310228715</v>
      </c>
      <c r="L24">
        <f>STDEV(B24,E24,H24)</f>
        <v>1.0649747863355861</v>
      </c>
      <c r="M24" s="13"/>
      <c r="N24" s="3" t="s">
        <v>8</v>
      </c>
      <c r="O24">
        <v>-1.2450843007907353</v>
      </c>
      <c r="P24">
        <v>0.24598631069130852</v>
      </c>
      <c r="R24">
        <v>9.2877381813559548E-2</v>
      </c>
      <c r="S24">
        <v>9.3199792987704796E-2</v>
      </c>
      <c r="U24">
        <v>-0.96229426160225406</v>
      </c>
      <c r="V24">
        <v>0.30891455122231276</v>
      </c>
      <c r="X24">
        <f t="shared" si="0"/>
        <v>-0.70483372685980994</v>
      </c>
      <c r="Y24">
        <f t="shared" si="1"/>
        <v>0.7051594225717529</v>
      </c>
      <c r="Z24" s="13"/>
    </row>
    <row r="25" spans="1:26">
      <c r="A25" s="3" t="s">
        <v>9</v>
      </c>
      <c r="B25">
        <v>0.31214924878317513</v>
      </c>
      <c r="C25">
        <v>1.7666230960314319E-2</v>
      </c>
      <c r="E25">
        <v>0.73570080788840631</v>
      </c>
      <c r="F25">
        <v>0.10667999150757788</v>
      </c>
      <c r="H25">
        <v>0.1950446854011261</v>
      </c>
      <c r="I25">
        <v>6.8176223789874618E-2</v>
      </c>
      <c r="K25">
        <f>AVERAGE(B25,E25,H25)</f>
        <v>0.41429824735756915</v>
      </c>
      <c r="L25">
        <f>STDEV(B25,E25,H25)</f>
        <v>0.28443465704456422</v>
      </c>
      <c r="M25" s="13"/>
      <c r="N25" s="3" t="s">
        <v>9</v>
      </c>
      <c r="O25">
        <v>-0.13093169480648206</v>
      </c>
      <c r="P25">
        <v>2.1921130745376872E-2</v>
      </c>
      <c r="R25">
        <v>-0.65067970015035337</v>
      </c>
      <c r="S25">
        <v>0.39104786667537411</v>
      </c>
      <c r="U25">
        <v>-0.30201219386107758</v>
      </c>
      <c r="V25">
        <v>1.6164917700710628E-3</v>
      </c>
      <c r="X25">
        <f t="shared" si="0"/>
        <v>-0.36120786293930429</v>
      </c>
      <c r="Y25">
        <f t="shared" si="1"/>
        <v>0.26488222419208785</v>
      </c>
      <c r="Z25" s="13"/>
    </row>
    <row r="26" spans="1:26">
      <c r="A26" s="3" t="s">
        <v>11</v>
      </c>
      <c r="B26">
        <v>0.4924631350719777</v>
      </c>
      <c r="C26">
        <v>3.859275534031132E-2</v>
      </c>
      <c r="E26">
        <v>0.59069739403706223</v>
      </c>
      <c r="F26">
        <v>0.10562858612322419</v>
      </c>
      <c r="H26">
        <v>0.42922121387821965</v>
      </c>
      <c r="I26">
        <v>1.0917606460829373E-2</v>
      </c>
      <c r="K26">
        <f>AVERAGE(B26,E26,H26)</f>
        <v>0.5041272476624199</v>
      </c>
      <c r="L26">
        <f>STDEV(B26,E26,H26)</f>
        <v>8.1367547778980129E-2</v>
      </c>
      <c r="M26" s="13"/>
      <c r="N26" s="3" t="s">
        <v>11</v>
      </c>
      <c r="O26">
        <v>0.11847336952546406</v>
      </c>
      <c r="P26">
        <v>4.0274620636520991E-4</v>
      </c>
      <c r="R26">
        <v>-0.26098639228867393</v>
      </c>
      <c r="S26">
        <v>0.26260260151883957</v>
      </c>
      <c r="U26">
        <v>-9.8031353792751557E-3</v>
      </c>
      <c r="V26">
        <v>0.11952461783680339</v>
      </c>
      <c r="X26">
        <f t="shared" si="0"/>
        <v>-5.0772052714161679E-2</v>
      </c>
      <c r="Y26">
        <f t="shared" si="1"/>
        <v>0.19301882511740964</v>
      </c>
      <c r="Z26" s="13"/>
    </row>
    <row r="27" spans="1:26">
      <c r="A27" s="3" t="s">
        <v>8</v>
      </c>
      <c r="B27">
        <v>0.51057105402998171</v>
      </c>
      <c r="C27">
        <v>4.4332547420592068E-3</v>
      </c>
      <c r="E27">
        <v>0.5510071850029612</v>
      </c>
      <c r="F27">
        <v>4.6964237238194366E-2</v>
      </c>
      <c r="H27">
        <v>0.43347654933010021</v>
      </c>
      <c r="I27">
        <v>2.5429420124592476E-2</v>
      </c>
      <c r="K27">
        <f>AVERAGE(B27,E27,H27)</f>
        <v>0.49835159612101437</v>
      </c>
      <c r="L27">
        <f>STDEV(B27,E27,H27)</f>
        <v>5.971054298956311E-2</v>
      </c>
      <c r="M27" s="13"/>
      <c r="N27" s="3" t="s">
        <v>8</v>
      </c>
      <c r="O27">
        <v>3.4897511956026514E-2</v>
      </c>
      <c r="P27">
        <v>1.7152433552627116E-2</v>
      </c>
      <c r="R27">
        <v>-0.14453142035555355</v>
      </c>
      <c r="S27">
        <v>3.6289707722847876E-2</v>
      </c>
      <c r="U27">
        <v>3.7812155868832353E-2</v>
      </c>
      <c r="V27">
        <v>4.0056186261506775E-2</v>
      </c>
      <c r="X27">
        <f t="shared" si="0"/>
        <v>-2.394058417689823E-2</v>
      </c>
      <c r="Y27">
        <f t="shared" si="1"/>
        <v>0.10444489511213594</v>
      </c>
      <c r="Z27" s="13"/>
    </row>
    <row r="28" spans="1:26">
      <c r="A28" s="3" t="s">
        <v>10</v>
      </c>
      <c r="B28">
        <v>0.61944656240032925</v>
      </c>
      <c r="C28">
        <v>5.055309213996978E-2</v>
      </c>
      <c r="E28">
        <v>0.81488209321108729</v>
      </c>
      <c r="F28">
        <v>6.7624088004572341E-2</v>
      </c>
      <c r="H28">
        <v>0.75967909985881132</v>
      </c>
      <c r="I28">
        <v>0.31574970076423381</v>
      </c>
      <c r="K28">
        <f>AVERAGE(B28,E28,H28)</f>
        <v>0.73133591849007595</v>
      </c>
      <c r="L28">
        <f>STDEV(B28,E28,H28)</f>
        <v>0.10075347946049594</v>
      </c>
      <c r="M28" s="13"/>
      <c r="N28" s="3" t="s">
        <v>10</v>
      </c>
      <c r="O28">
        <v>6.121047704735566E-2</v>
      </c>
      <c r="P28">
        <v>7.7512883929102813E-2</v>
      </c>
      <c r="R28">
        <v>-7.2473378858214643E-3</v>
      </c>
      <c r="S28">
        <v>2.1553655067377664E-2</v>
      </c>
      <c r="U28">
        <v>0.12558087234541246</v>
      </c>
      <c r="V28">
        <v>8.0341157752894105E-2</v>
      </c>
      <c r="X28">
        <f t="shared" si="0"/>
        <v>5.9848003835648887E-2</v>
      </c>
      <c r="Y28">
        <f t="shared" si="1"/>
        <v>6.6424585871856831E-2</v>
      </c>
      <c r="Z28" s="13"/>
    </row>
    <row r="29" spans="1:26">
      <c r="A29" s="3" t="s">
        <v>9</v>
      </c>
      <c r="B29">
        <v>0.85289407627531233</v>
      </c>
      <c r="C29">
        <v>7.1209022610286381E-3</v>
      </c>
      <c r="E29">
        <v>0.99909457434066995</v>
      </c>
      <c r="F29">
        <v>0.11240378007165777</v>
      </c>
      <c r="H29">
        <v>0.82401928973567085</v>
      </c>
      <c r="I29">
        <v>1.0405723550216309E-2</v>
      </c>
      <c r="K29">
        <f>AVERAGE(B29,E29,H29)</f>
        <v>0.89200264678388441</v>
      </c>
      <c r="L29">
        <f>STDEV(B29,E29,H29)</f>
        <v>9.3861328753104295E-2</v>
      </c>
      <c r="M29" s="13"/>
      <c r="N29" s="3" t="s">
        <v>9</v>
      </c>
      <c r="O29">
        <v>9.5677861406161233E-2</v>
      </c>
      <c r="P29">
        <v>8.8247368878047443E-3</v>
      </c>
      <c r="R29">
        <v>4.3582082582038065E-2</v>
      </c>
      <c r="S29">
        <v>7.5291479909174022E-2</v>
      </c>
      <c r="U29">
        <v>0.11636930143554555</v>
      </c>
      <c r="V29">
        <v>2.9362362503857144E-3</v>
      </c>
      <c r="X29">
        <f t="shared" si="0"/>
        <v>8.5209748474581626E-2</v>
      </c>
      <c r="Y29">
        <f t="shared" si="1"/>
        <v>3.7505744204965802E-2</v>
      </c>
      <c r="Z29" s="13"/>
    </row>
    <row r="30" spans="1:26">
      <c r="A30" s="3" t="s">
        <v>11</v>
      </c>
      <c r="B30">
        <v>0.19004981892272357</v>
      </c>
      <c r="C30">
        <v>2.6180837127512957E-3</v>
      </c>
      <c r="E30">
        <v>0.30898388638299912</v>
      </c>
      <c r="F30">
        <v>6.2097522416866462E-3</v>
      </c>
      <c r="H30">
        <v>9.7728273661280188E-2</v>
      </c>
      <c r="I30">
        <v>7.3825435497197611E-3</v>
      </c>
      <c r="K30">
        <f>AVERAGE(B30,E30,H30)</f>
        <v>0.19892065965566763</v>
      </c>
      <c r="L30">
        <f>STDEV(B30,E30,H30)</f>
        <v>0.10590680968705064</v>
      </c>
      <c r="M30" s="13"/>
      <c r="N30" s="3" t="s">
        <v>11</v>
      </c>
      <c r="O30">
        <v>0.2113569942971941</v>
      </c>
      <c r="P30">
        <v>0.10284510440860059</v>
      </c>
      <c r="R30">
        <v>0.14463030204278657</v>
      </c>
      <c r="S30">
        <v>1.137871434391228E-3</v>
      </c>
      <c r="U30">
        <v>0.20395730875747059</v>
      </c>
      <c r="V30">
        <v>8.9216356427754814E-2</v>
      </c>
      <c r="X30">
        <f t="shared" si="0"/>
        <v>0.18664820169915042</v>
      </c>
      <c r="Y30">
        <f t="shared" si="1"/>
        <v>3.6576177426993241E-2</v>
      </c>
      <c r="Z30" s="13"/>
    </row>
    <row r="31" spans="1:26">
      <c r="A31" s="3" t="s">
        <v>11</v>
      </c>
      <c r="B31">
        <v>5.024770190003032E-2</v>
      </c>
      <c r="C31">
        <v>3.5203075755657981E-2</v>
      </c>
      <c r="E31">
        <v>0.37039854894477314</v>
      </c>
      <c r="F31">
        <v>3.8561075256712235E-2</v>
      </c>
      <c r="H31">
        <v>-9.1458220958636288E-2</v>
      </c>
      <c r="I31">
        <v>2.1049669021310079E-2</v>
      </c>
      <c r="K31">
        <f>AVERAGE(B31,E31,H31)</f>
        <v>0.10972934329538904</v>
      </c>
      <c r="L31">
        <f>STDEV(B31,E31,H31)</f>
        <v>0.23660403256013468</v>
      </c>
      <c r="M31" s="13"/>
      <c r="N31" s="3" t="s">
        <v>11</v>
      </c>
      <c r="O31">
        <v>0.1782269004123791</v>
      </c>
      <c r="P31">
        <v>4.5737526445228271E-2</v>
      </c>
      <c r="R31">
        <v>0.1011726032813553</v>
      </c>
      <c r="S31">
        <v>6.941677798000101E-2</v>
      </c>
      <c r="U31">
        <v>0.26438985183966113</v>
      </c>
      <c r="V31">
        <v>8.4179778604038455E-2</v>
      </c>
      <c r="X31">
        <f t="shared" si="0"/>
        <v>0.18126311851113183</v>
      </c>
      <c r="Y31">
        <f t="shared" si="1"/>
        <v>8.1650973796969201E-2</v>
      </c>
      <c r="Z31" s="13"/>
    </row>
    <row r="32" spans="1:26">
      <c r="A32" s="3" t="s">
        <v>9</v>
      </c>
      <c r="B32">
        <v>-0.35702348747909568</v>
      </c>
      <c r="C32">
        <v>0.10062655753444366</v>
      </c>
      <c r="E32">
        <v>-0.11606834869882254</v>
      </c>
      <c r="F32">
        <v>0.43381118527937734</v>
      </c>
      <c r="H32">
        <v>-1.1713546421367256</v>
      </c>
      <c r="I32">
        <v>3.3798189888494416E-2</v>
      </c>
      <c r="K32">
        <f>AVERAGE(B32,E32,H32)</f>
        <v>-0.54814882610488125</v>
      </c>
      <c r="L32">
        <f>STDEV(B32,E32,H32)</f>
        <v>0.55299544444605775</v>
      </c>
      <c r="M32" s="13"/>
      <c r="N32" s="3" t="s">
        <v>9</v>
      </c>
      <c r="O32">
        <v>-8.478698886738617E-2</v>
      </c>
      <c r="P32">
        <v>0.11135623957250473</v>
      </c>
      <c r="R32">
        <v>0.16026063722858949</v>
      </c>
      <c r="S32">
        <v>0.17693652426098641</v>
      </c>
      <c r="U32">
        <v>0.18340583105225858</v>
      </c>
      <c r="V32">
        <v>5.3531357608839508E-2</v>
      </c>
      <c r="X32">
        <f t="shared" si="0"/>
        <v>8.6293159804487304E-2</v>
      </c>
      <c r="Y32">
        <f t="shared" si="1"/>
        <v>0.14861102903713624</v>
      </c>
      <c r="Z32" s="13"/>
    </row>
    <row r="33" spans="1:26">
      <c r="A33" s="3" t="s">
        <v>8</v>
      </c>
      <c r="B33">
        <v>-0.52638663060285928</v>
      </c>
      <c r="C33">
        <v>3.1141297176845585E-2</v>
      </c>
      <c r="E33">
        <v>-0.29070289001787047</v>
      </c>
      <c r="F33">
        <v>0.53647228173198214</v>
      </c>
      <c r="H33">
        <v>-1.3445778211617958</v>
      </c>
      <c r="I33">
        <v>0.13160099737118083</v>
      </c>
      <c r="K33">
        <f>AVERAGE(B33,E33,H33)</f>
        <v>-0.72055578059417513</v>
      </c>
      <c r="L33">
        <f>STDEV(B33,E33,H33)</f>
        <v>0.55311783259054847</v>
      </c>
      <c r="M33" s="13"/>
      <c r="N33" s="3" t="s">
        <v>8</v>
      </c>
      <c r="O33">
        <v>-8.9614782153101605E-2</v>
      </c>
      <c r="P33">
        <v>0.22618100145999018</v>
      </c>
      <c r="R33">
        <v>0.31875954128505363</v>
      </c>
      <c r="S33">
        <v>0.25869955773958386</v>
      </c>
      <c r="U33">
        <v>4.5352352156530024E-2</v>
      </c>
      <c r="V33">
        <v>0.21299392522614419</v>
      </c>
      <c r="X33">
        <f t="shared" si="0"/>
        <v>9.1499037096160696E-2</v>
      </c>
      <c r="Y33">
        <f t="shared" si="1"/>
        <v>0.2080613717369971</v>
      </c>
      <c r="Z33" s="13"/>
    </row>
    <row r="34" spans="1:26">
      <c r="A34" s="3" t="s">
        <v>8</v>
      </c>
      <c r="B34">
        <v>0.43106934054865215</v>
      </c>
      <c r="C34">
        <v>3.3543293668320213E-2</v>
      </c>
      <c r="E34">
        <v>1.00372609808778</v>
      </c>
      <c r="F34">
        <v>0.16766205954195607</v>
      </c>
      <c r="H34">
        <v>0.32740744873822464</v>
      </c>
      <c r="I34">
        <v>4.8877267921718398E-2</v>
      </c>
      <c r="K34">
        <f>AVERAGE(B34,E34,H34)</f>
        <v>0.58740096245821893</v>
      </c>
      <c r="L34">
        <f>STDEV(B34,E34,H34)</f>
        <v>0.36425459622516582</v>
      </c>
      <c r="M34" s="13"/>
      <c r="N34" s="3" t="s">
        <v>8</v>
      </c>
      <c r="O34">
        <v>1.2415481077675954</v>
      </c>
      <c r="P34">
        <v>5.5357522394567649E-2</v>
      </c>
      <c r="R34">
        <v>0.49551747502395671</v>
      </c>
      <c r="S34">
        <v>0.27393225393088289</v>
      </c>
      <c r="U34">
        <v>1.0768511769143805</v>
      </c>
      <c r="V34">
        <v>4.4733887817694433E-2</v>
      </c>
      <c r="X34">
        <f t="shared" si="0"/>
        <v>0.93797225323531086</v>
      </c>
      <c r="Y34">
        <f t="shared" si="1"/>
        <v>0.39192594049088025</v>
      </c>
      <c r="Z34" s="13"/>
    </row>
    <row r="35" spans="1:26">
      <c r="A35" s="3" t="s">
        <v>9</v>
      </c>
      <c r="B35">
        <v>0.59147429322430467</v>
      </c>
      <c r="C35">
        <v>4.0470966393813701E-2</v>
      </c>
      <c r="E35">
        <v>0.86347157439647682</v>
      </c>
      <c r="F35">
        <v>0.1984715130701307</v>
      </c>
      <c r="H35">
        <v>0.74414479071603579</v>
      </c>
      <c r="I35">
        <v>5.1495112287410216E-2</v>
      </c>
      <c r="K35">
        <f>AVERAGE(B35,E35,H35)</f>
        <v>0.73303021944560565</v>
      </c>
      <c r="L35">
        <f>STDEV(B35,E35,H35)</f>
        <v>0.13633884447272374</v>
      </c>
      <c r="M35" s="13"/>
      <c r="N35" s="3" t="s">
        <v>9</v>
      </c>
      <c r="O35">
        <v>1.4146860716501257</v>
      </c>
      <c r="P35">
        <v>7.6261327569171885E-3</v>
      </c>
      <c r="R35">
        <v>1.1728270427831653</v>
      </c>
      <c r="S35">
        <v>0.21877634696459469</v>
      </c>
      <c r="U35">
        <v>1.4991235078755156</v>
      </c>
      <c r="V35">
        <v>5.746605478391649E-2</v>
      </c>
      <c r="X35">
        <f t="shared" si="0"/>
        <v>1.3622122074362688</v>
      </c>
      <c r="Y35">
        <f t="shared" si="1"/>
        <v>0.16935901393811717</v>
      </c>
      <c r="Z35" s="13"/>
    </row>
    <row r="36" spans="1:26">
      <c r="A36" s="3" t="s">
        <v>10</v>
      </c>
      <c r="B36">
        <v>0.69493528352846778</v>
      </c>
      <c r="C36">
        <v>1.6031267314476374E-2</v>
      </c>
      <c r="E36">
        <v>0.75457042147088882</v>
      </c>
      <c r="F36">
        <v>9.5772855002539264E-2</v>
      </c>
      <c r="H36">
        <v>0.88304592038073293</v>
      </c>
      <c r="I36">
        <v>9.0276277652461354E-3</v>
      </c>
      <c r="K36">
        <f>AVERAGE(B36,E36,H36)</f>
        <v>0.77751720846002981</v>
      </c>
      <c r="L36">
        <f>STDEV(B36,E36,H36)</f>
        <v>9.6131780380293574E-2</v>
      </c>
      <c r="M36" s="13"/>
      <c r="N36" s="3" t="s">
        <v>10</v>
      </c>
      <c r="O36">
        <v>1.0416583862000253</v>
      </c>
      <c r="P36">
        <v>3.1646245595043005E-3</v>
      </c>
      <c r="R36">
        <v>1.6939918807768857</v>
      </c>
      <c r="S36">
        <v>2.8472215243843933E-2</v>
      </c>
      <c r="U36">
        <v>1.2299011653515803</v>
      </c>
      <c r="V36">
        <v>1.2996520891652421E-2</v>
      </c>
      <c r="X36">
        <f t="shared" si="0"/>
        <v>1.3218504774428304</v>
      </c>
      <c r="Y36">
        <f t="shared" si="1"/>
        <v>0.33574656220467169</v>
      </c>
      <c r="Z36" s="13"/>
    </row>
    <row r="37" spans="1:26">
      <c r="A37" s="3" t="s">
        <v>10</v>
      </c>
      <c r="B37">
        <v>0.94907593506590349</v>
      </c>
      <c r="C37">
        <v>1.8697576564964447E-2</v>
      </c>
      <c r="E37">
        <v>0.94967841358400551</v>
      </c>
      <c r="F37">
        <v>0.17115259900768384</v>
      </c>
      <c r="H37">
        <v>1.0885932444275654</v>
      </c>
      <c r="I37">
        <v>7.3616752077494269E-2</v>
      </c>
      <c r="K37">
        <f>AVERAGE(B37,E37,H37)</f>
        <v>0.99578253102582481</v>
      </c>
      <c r="L37">
        <f>STDEV(B37,E37,H37)</f>
        <v>8.0377000047875777E-2</v>
      </c>
      <c r="M37" s="13"/>
      <c r="N37" s="3" t="s">
        <v>10</v>
      </c>
      <c r="O37">
        <v>1.2288438907407955</v>
      </c>
      <c r="P37">
        <v>6.1144693002496621E-2</v>
      </c>
      <c r="R37">
        <v>1.3345164489049106</v>
      </c>
      <c r="S37">
        <v>6.6426514277294554E-2</v>
      </c>
      <c r="U37">
        <v>1.3852863870500307</v>
      </c>
      <c r="V37">
        <v>2.8372227696112601E-2</v>
      </c>
      <c r="X37">
        <f t="shared" si="0"/>
        <v>1.3162155755652456</v>
      </c>
      <c r="Y37">
        <f t="shared" si="1"/>
        <v>7.9810745746497797E-2</v>
      </c>
      <c r="Z37" s="13"/>
    </row>
    <row r="38" spans="1:26">
      <c r="A38" s="3" t="s">
        <v>9</v>
      </c>
      <c r="B38">
        <v>0.56581485001584375</v>
      </c>
      <c r="C38">
        <v>1.4629171432941528E-2</v>
      </c>
      <c r="E38">
        <v>0.60119912059851277</v>
      </c>
      <c r="F38">
        <v>8.3451428002618511E-2</v>
      </c>
      <c r="H38">
        <v>0.61915823261573222</v>
      </c>
      <c r="I38">
        <v>1.5943571986495778E-2</v>
      </c>
      <c r="K38">
        <f>AVERAGE(B38,E38,H38)</f>
        <v>0.59539073441002965</v>
      </c>
      <c r="L38">
        <f>STDEV(B38,E38,H38)</f>
        <v>2.7141888832309419E-2</v>
      </c>
      <c r="M38" s="13"/>
      <c r="N38" s="3" t="s">
        <v>9</v>
      </c>
      <c r="O38">
        <v>0.23956282605260509</v>
      </c>
      <c r="P38">
        <v>3.1176305579077933E-2</v>
      </c>
      <c r="R38">
        <v>1.5568793733807207</v>
      </c>
      <c r="S38">
        <v>1.40032491512307E-2</v>
      </c>
      <c r="U38">
        <v>0.2967078841235346</v>
      </c>
      <c r="V38">
        <v>3.8503687396211443E-4</v>
      </c>
      <c r="X38">
        <f t="shared" si="0"/>
        <v>0.69771669451895335</v>
      </c>
      <c r="Y38">
        <f t="shared" si="1"/>
        <v>0.74460511076487967</v>
      </c>
      <c r="Z38" s="13"/>
    </row>
    <row r="39" spans="1:26">
      <c r="A39" s="3" t="s">
        <v>8</v>
      </c>
      <c r="B39">
        <v>0.27218667460893764</v>
      </c>
      <c r="C39">
        <v>2.4431864611219769E-3</v>
      </c>
      <c r="E39">
        <v>0.37896020798029467</v>
      </c>
      <c r="F39">
        <v>2.2859173839290571E-2</v>
      </c>
      <c r="H39">
        <v>0.30088901099164661</v>
      </c>
      <c r="I39">
        <v>1.8732385799223508E-2</v>
      </c>
      <c r="K39">
        <f>AVERAGE(B39,E39,H39)</f>
        <v>0.31734529786029303</v>
      </c>
      <c r="L39">
        <f>STDEV(B39,E39,H39)</f>
        <v>5.5256256571346203E-2</v>
      </c>
      <c r="M39" s="13"/>
      <c r="N39" s="3" t="s">
        <v>8</v>
      </c>
      <c r="O39">
        <v>1.144234374464286E-2</v>
      </c>
      <c r="P39">
        <v>3.6438612559475578E-3</v>
      </c>
      <c r="R39">
        <v>0.37401790643188765</v>
      </c>
      <c r="S39">
        <v>2.3526564159549006E-2</v>
      </c>
      <c r="U39">
        <v>3.9472373644438619E-2</v>
      </c>
      <c r="V39">
        <v>5.0865009352372851E-3</v>
      </c>
      <c r="X39">
        <f t="shared" si="0"/>
        <v>0.14164420794032304</v>
      </c>
      <c r="Y39">
        <f t="shared" si="1"/>
        <v>0.20172895790399623</v>
      </c>
      <c r="Z39" s="13"/>
    </row>
    <row r="40" spans="1:26">
      <c r="A40" s="3" t="s">
        <v>10</v>
      </c>
      <c r="B40">
        <v>0.41219227105294065</v>
      </c>
      <c r="C40">
        <v>2.7748955111158793E-2</v>
      </c>
      <c r="E40">
        <v>0.4962725032782167</v>
      </c>
      <c r="F40">
        <v>4.6787303409701636E-2</v>
      </c>
      <c r="H40">
        <v>0.41167317922272767</v>
      </c>
      <c r="I40">
        <v>9.4533180487757079E-3</v>
      </c>
      <c r="K40">
        <f>AVERAGE(B40,E40,H40)</f>
        <v>0.44004598451796167</v>
      </c>
      <c r="L40">
        <f>STDEV(B40,E40,H40)</f>
        <v>4.8694285321842758E-2</v>
      </c>
      <c r="M40" s="13"/>
      <c r="N40" s="3" t="s">
        <v>10</v>
      </c>
      <c r="O40">
        <v>8.9341236950475439E-2</v>
      </c>
      <c r="P40">
        <v>1.8179577099441274E-2</v>
      </c>
      <c r="R40">
        <v>0.1049503576370427</v>
      </c>
      <c r="S40">
        <v>5.3398795161476373E-2</v>
      </c>
      <c r="U40">
        <v>0.17081530274878207</v>
      </c>
      <c r="V40">
        <v>1.6326087292202623E-2</v>
      </c>
      <c r="X40">
        <f t="shared" si="0"/>
        <v>0.12170229911210007</v>
      </c>
      <c r="Y40">
        <f t="shared" si="1"/>
        <v>4.3243224981660569E-2</v>
      </c>
      <c r="Z40" s="13"/>
    </row>
    <row r="41" spans="1:26">
      <c r="A41" s="3" t="s">
        <v>11</v>
      </c>
      <c r="B41">
        <v>0.22328364100954562</v>
      </c>
      <c r="C41">
        <v>1.1601382318896609E-2</v>
      </c>
      <c r="E41">
        <v>0.31353032018734017</v>
      </c>
      <c r="F41">
        <v>9.0315914181050269E-2</v>
      </c>
      <c r="H41">
        <v>0.28695056461628565</v>
      </c>
      <c r="I41">
        <v>3.7560398184505184E-2</v>
      </c>
      <c r="K41">
        <f>AVERAGE(B41,E41,H41)</f>
        <v>0.27458817527105717</v>
      </c>
      <c r="L41">
        <f>STDEV(B41,E41,H41)</f>
        <v>4.6376042073437096E-2</v>
      </c>
      <c r="M41" s="13"/>
      <c r="N41" s="3" t="s">
        <v>11</v>
      </c>
      <c r="O41">
        <v>4.0193065592726319E-2</v>
      </c>
      <c r="P41">
        <v>4.6169910899209908E-3</v>
      </c>
      <c r="R41">
        <v>1.0957358344135788</v>
      </c>
      <c r="S41">
        <v>1.4926439124670656</v>
      </c>
      <c r="U41">
        <v>2.8289961362629113E-2</v>
      </c>
      <c r="V41">
        <v>8.0469934052321695E-3</v>
      </c>
      <c r="X41">
        <f t="shared" si="0"/>
        <v>0.38807295378964474</v>
      </c>
      <c r="Y41">
        <f t="shared" si="1"/>
        <v>0.61288292963036695</v>
      </c>
      <c r="Z41" s="13"/>
    </row>
    <row r="42" spans="1:26">
      <c r="A42" s="3" t="s">
        <v>8</v>
      </c>
      <c r="B42">
        <v>0.18593740157641156</v>
      </c>
      <c r="C42">
        <v>5.4809478506939163E-3</v>
      </c>
      <c r="E42">
        <v>0.25726505393872862</v>
      </c>
      <c r="F42">
        <v>5.3515280063460527E-2</v>
      </c>
      <c r="H42">
        <v>0.17200701168533308</v>
      </c>
      <c r="I42">
        <v>1.2687252867064805E-2</v>
      </c>
      <c r="K42">
        <f>AVERAGE(B42,E42,H42)</f>
        <v>0.20506982240015773</v>
      </c>
      <c r="L42">
        <f>STDEV(B42,E42,H42)</f>
        <v>4.5735878554512895E-2</v>
      </c>
      <c r="M42" s="13"/>
      <c r="N42" s="3" t="s">
        <v>8</v>
      </c>
      <c r="O42">
        <v>7.0885474952041727E-2</v>
      </c>
      <c r="P42">
        <v>3.7084030224964074E-3</v>
      </c>
      <c r="R42">
        <v>7.4109401378354825E-2</v>
      </c>
      <c r="S42">
        <v>9.062167728270866E-2</v>
      </c>
      <c r="U42">
        <v>0.2842800570981166</v>
      </c>
      <c r="V42">
        <v>0.1035956298324638</v>
      </c>
      <c r="X42">
        <f t="shared" si="0"/>
        <v>0.14309164447617104</v>
      </c>
      <c r="Y42">
        <f t="shared" si="1"/>
        <v>0.12228337711818862</v>
      </c>
      <c r="Z42" s="13"/>
    </row>
    <row r="43" spans="1:26">
      <c r="A43" s="3" t="s">
        <v>8</v>
      </c>
      <c r="B43">
        <v>0.3213549044658412</v>
      </c>
      <c r="C43">
        <v>1.3918523010598254E-2</v>
      </c>
      <c r="E43">
        <v>0.55713005101459179</v>
      </c>
      <c r="F43">
        <v>6.8767068393186789E-2</v>
      </c>
      <c r="H43">
        <v>0.42495256440273615</v>
      </c>
      <c r="I43">
        <v>5.9670601934584733E-2</v>
      </c>
      <c r="K43">
        <f>AVERAGE(B43,E43,H43)</f>
        <v>0.43447917329438973</v>
      </c>
      <c r="L43">
        <f>STDEV(B43,E43,H43)</f>
        <v>0.11817591607536646</v>
      </c>
      <c r="M43" s="13"/>
      <c r="N43" s="3" t="s">
        <v>8</v>
      </c>
      <c r="O43">
        <v>0.12532180908727855</v>
      </c>
      <c r="P43">
        <v>1.2385033386871309E-2</v>
      </c>
      <c r="R43">
        <v>0.44766609511283179</v>
      </c>
      <c r="S43">
        <v>0.54881067440459919</v>
      </c>
      <c r="U43">
        <v>0.23852637104686961</v>
      </c>
      <c r="V43">
        <v>3.9802069310932747E-2</v>
      </c>
      <c r="X43">
        <f t="shared" si="0"/>
        <v>0.27050475841565996</v>
      </c>
      <c r="Y43">
        <f t="shared" si="1"/>
        <v>0.16353416348690641</v>
      </c>
      <c r="Z43" s="13"/>
    </row>
    <row r="44" spans="1:26">
      <c r="A44" s="3" t="s">
        <v>9</v>
      </c>
      <c r="B44">
        <v>0.39385753068542417</v>
      </c>
      <c r="C44">
        <v>1.5238096832432125E-2</v>
      </c>
      <c r="E44">
        <v>0.55807656856818322</v>
      </c>
      <c r="F44">
        <v>9.8934625686496164E-2</v>
      </c>
      <c r="H44">
        <v>0.47078792540562975</v>
      </c>
      <c r="I44">
        <v>1.6269912427870466E-2</v>
      </c>
      <c r="K44">
        <f>AVERAGE(B44,E44,H44)</f>
        <v>0.47424067488641236</v>
      </c>
      <c r="L44">
        <f>STDEV(B44,E44,H44)</f>
        <v>8.2163947142390253E-2</v>
      </c>
      <c r="M44" s="13"/>
      <c r="N44" s="3" t="s">
        <v>9</v>
      </c>
      <c r="O44">
        <v>0.63399314301171039</v>
      </c>
      <c r="P44">
        <v>3.5239363671609507E-2</v>
      </c>
      <c r="R44">
        <v>0.30097619133168313</v>
      </c>
      <c r="S44">
        <v>0.20739043412893787</v>
      </c>
      <c r="U44">
        <v>0.7326968585212833</v>
      </c>
      <c r="V44">
        <v>3.6615216028852503E-2</v>
      </c>
      <c r="X44">
        <f t="shared" si="0"/>
        <v>0.55588873095489222</v>
      </c>
      <c r="Y44">
        <f t="shared" si="1"/>
        <v>0.2262098760149836</v>
      </c>
      <c r="Z44" s="13"/>
    </row>
    <row r="45" spans="1:26">
      <c r="A45" t="s">
        <v>8</v>
      </c>
      <c r="B45">
        <v>0.35548309522362714</v>
      </c>
      <c r="C45">
        <v>5.4673202123712995E-2</v>
      </c>
      <c r="E45">
        <v>0.8290834853416208</v>
      </c>
      <c r="F45">
        <v>0.16585155224626624</v>
      </c>
      <c r="H45">
        <v>0.77006366871781073</v>
      </c>
      <c r="I45">
        <v>0.29803907980943034</v>
      </c>
      <c r="K45">
        <f>AVERAGE(B45,E45,H45)</f>
        <v>0.65154341642768621</v>
      </c>
      <c r="L45">
        <f>STDEV(B45,E45,H45)</f>
        <v>0.25808839577200132</v>
      </c>
      <c r="M45" s="13"/>
      <c r="N45" t="s">
        <v>8</v>
      </c>
      <c r="O45">
        <v>0.79627577382023884</v>
      </c>
      <c r="P45">
        <v>5.8884986177835316E-2</v>
      </c>
      <c r="R45">
        <v>0.79671096823429888</v>
      </c>
      <c r="S45">
        <v>3.061160336425125E-3</v>
      </c>
      <c r="U45">
        <v>1.1262119835981403</v>
      </c>
      <c r="V45">
        <v>3.4398815459362794E-3</v>
      </c>
      <c r="X45">
        <f t="shared" si="0"/>
        <v>0.90639957521755932</v>
      </c>
      <c r="Y45">
        <f t="shared" si="1"/>
        <v>0.1903632540883293</v>
      </c>
      <c r="Z45" s="13"/>
    </row>
    <row r="46" spans="1:26">
      <c r="A46" t="s">
        <v>9</v>
      </c>
      <c r="B46">
        <v>0.38581732022348819</v>
      </c>
      <c r="C46">
        <v>1.8772045968105534E-2</v>
      </c>
      <c r="E46">
        <v>0.7055577079085259</v>
      </c>
      <c r="F46">
        <v>0.2102666144610805</v>
      </c>
      <c r="H46">
        <v>0.73121004161872138</v>
      </c>
      <c r="I46">
        <v>7.5248966330733774E-2</v>
      </c>
      <c r="K46">
        <f>AVERAGE(B46,E46,H46)</f>
        <v>0.60752835658357851</v>
      </c>
      <c r="L46">
        <f>STDEV(B46,E46,H46)</f>
        <v>0.19243530936159772</v>
      </c>
      <c r="M46" s="13"/>
      <c r="N46" t="s">
        <v>9</v>
      </c>
      <c r="O46">
        <v>0.87938975039531453</v>
      </c>
      <c r="P46">
        <v>7.6170078995635659E-2</v>
      </c>
      <c r="R46">
        <v>1.1887900182638105</v>
      </c>
      <c r="S46">
        <v>8.06010740157561E-2</v>
      </c>
      <c r="U46">
        <v>1.1128333606036103</v>
      </c>
      <c r="V46">
        <v>9.4408766215053799E-2</v>
      </c>
      <c r="X46">
        <f t="shared" si="0"/>
        <v>1.060337709754245</v>
      </c>
      <c r="Y46">
        <f t="shared" si="1"/>
        <v>0.16124198106525514</v>
      </c>
      <c r="Z46" s="13"/>
    </row>
    <row r="47" spans="1:26">
      <c r="A47" t="s">
        <v>8</v>
      </c>
      <c r="B47">
        <v>0.62208019116563917</v>
      </c>
      <c r="C47">
        <v>9.4539230874262692E-2</v>
      </c>
      <c r="E47">
        <v>0.80576883544814837</v>
      </c>
      <c r="F47">
        <v>6.0023690033013159E-2</v>
      </c>
      <c r="H47">
        <v>0.9878284832131099</v>
      </c>
      <c r="I47">
        <v>0.48575305183923068</v>
      </c>
      <c r="K47">
        <f>AVERAGE(B47,E47,H47)</f>
        <v>0.80522583660896585</v>
      </c>
      <c r="L47">
        <f>STDEV(B47,E47,H47)</f>
        <v>0.18287475063473058</v>
      </c>
      <c r="M47" s="13"/>
      <c r="N47" t="s">
        <v>8</v>
      </c>
      <c r="O47">
        <v>0.57537044400608872</v>
      </c>
      <c r="P47">
        <v>8.0211352803328945E-2</v>
      </c>
      <c r="R47">
        <v>1.1530526741918306</v>
      </c>
      <c r="S47">
        <v>8.5746287540175881E-2</v>
      </c>
      <c r="U47">
        <v>0.89749952220918194</v>
      </c>
      <c r="V47">
        <v>7.305371464944764E-2</v>
      </c>
      <c r="X47">
        <f t="shared" si="0"/>
        <v>0.87530754680236711</v>
      </c>
      <c r="Y47">
        <f t="shared" si="1"/>
        <v>0.28947979652721084</v>
      </c>
      <c r="Z47" s="13"/>
    </row>
    <row r="48" spans="1:26">
      <c r="A48" t="s">
        <v>9</v>
      </c>
      <c r="B48">
        <v>0.88275014667669338</v>
      </c>
      <c r="C48">
        <v>7.5572204304183058E-2</v>
      </c>
      <c r="E48">
        <v>1.1716218486826955</v>
      </c>
      <c r="F48">
        <v>0.11746700244006264</v>
      </c>
      <c r="H48">
        <v>1.3370031086921457</v>
      </c>
      <c r="I48">
        <v>4.2211168847029655E-2</v>
      </c>
      <c r="K48">
        <f>AVERAGE(B48,E48,H48)</f>
        <v>1.1304583680171783</v>
      </c>
      <c r="L48">
        <f>STDEV(B48,E48,H48)</f>
        <v>0.22990707357610443</v>
      </c>
      <c r="M48" s="13"/>
      <c r="N48" t="s">
        <v>9</v>
      </c>
      <c r="O48">
        <v>1.1930855942706056</v>
      </c>
      <c r="P48">
        <v>3.0016220879680013E-2</v>
      </c>
      <c r="R48">
        <v>0.85283115101930929</v>
      </c>
      <c r="S48">
        <v>8.6845407552058496E-2</v>
      </c>
      <c r="U48">
        <v>1.4025156848854208</v>
      </c>
      <c r="V48">
        <v>6.7108238906142023E-2</v>
      </c>
      <c r="X48">
        <f t="shared" si="0"/>
        <v>1.1494774767251119</v>
      </c>
      <c r="Y48">
        <f t="shared" si="1"/>
        <v>0.27742480536137581</v>
      </c>
      <c r="Z48" s="13"/>
    </row>
    <row r="49" spans="1:26">
      <c r="A49" t="s">
        <v>10</v>
      </c>
      <c r="B49">
        <v>0.73364440046688084</v>
      </c>
      <c r="C49">
        <v>2.2842619927791737E-2</v>
      </c>
      <c r="E49">
        <v>0.94168527995244244</v>
      </c>
      <c r="F49">
        <v>0.20021437804815603</v>
      </c>
      <c r="H49">
        <v>0.99863152051058135</v>
      </c>
      <c r="I49">
        <v>3.4579951739111013E-2</v>
      </c>
      <c r="K49">
        <f>AVERAGE(B49,E49,H49)</f>
        <v>0.89132040030996817</v>
      </c>
      <c r="L49">
        <f>STDEV(B49,E49,H49)</f>
        <v>0.13948838400854172</v>
      </c>
      <c r="M49" s="13"/>
      <c r="N49" t="s">
        <v>10</v>
      </c>
      <c r="O49">
        <v>0.86846854404433782</v>
      </c>
      <c r="P49">
        <v>2.0254157573291066E-3</v>
      </c>
      <c r="R49">
        <v>1.7200292004121256</v>
      </c>
      <c r="S49">
        <v>0.38657354648965142</v>
      </c>
      <c r="U49">
        <v>0.99739734465870244</v>
      </c>
      <c r="V49">
        <v>3.609385806166495E-2</v>
      </c>
      <c r="X49">
        <f t="shared" si="0"/>
        <v>1.1952983630383887</v>
      </c>
      <c r="Y49">
        <f t="shared" si="1"/>
        <v>0.45897984451952994</v>
      </c>
      <c r="Z49" s="13"/>
    </row>
    <row r="50" spans="1:26">
      <c r="A50" t="s">
        <v>8</v>
      </c>
      <c r="B50">
        <v>0.74716325639513481</v>
      </c>
      <c r="C50">
        <v>1.0708968843889216E-2</v>
      </c>
      <c r="E50">
        <v>0.82284347462789487</v>
      </c>
      <c r="F50">
        <v>8.1459701770859372E-2</v>
      </c>
      <c r="H50">
        <v>0.95549583286012896</v>
      </c>
      <c r="I50">
        <v>4.4123135619688572E-2</v>
      </c>
      <c r="K50">
        <f>AVERAGE(B50,E50,H50)</f>
        <v>0.84183418796105292</v>
      </c>
      <c r="L50">
        <f>STDEV(B50,E50,H50)</f>
        <v>0.10545663089067533</v>
      </c>
      <c r="M50" s="13"/>
      <c r="N50" t="s">
        <v>8</v>
      </c>
      <c r="O50">
        <v>0.80396874789157735</v>
      </c>
      <c r="P50">
        <v>1.3042984434715597E-2</v>
      </c>
      <c r="R50">
        <v>1.0447538738714743</v>
      </c>
      <c r="S50">
        <v>0.11804154563793622</v>
      </c>
      <c r="U50">
        <v>0.98193838400004241</v>
      </c>
      <c r="V50">
        <v>4.4320049632546495E-2</v>
      </c>
      <c r="X50">
        <f t="shared" si="0"/>
        <v>0.94355366858769807</v>
      </c>
      <c r="Y50">
        <f t="shared" si="1"/>
        <v>0.12489759407712342</v>
      </c>
      <c r="Z50" s="13"/>
    </row>
    <row r="51" spans="1:26">
      <c r="A51" t="s">
        <v>10</v>
      </c>
      <c r="B51">
        <v>0.11318284326839426</v>
      </c>
      <c r="C51">
        <v>1.9912563845298669E-2</v>
      </c>
      <c r="E51">
        <v>0.26107288028327613</v>
      </c>
      <c r="F51">
        <v>9.5359978413013982E-2</v>
      </c>
      <c r="H51">
        <v>0.28115045451511061</v>
      </c>
      <c r="I51">
        <v>8.687177128088347E-2</v>
      </c>
      <c r="K51">
        <f>AVERAGE(B51,E51,H51)</f>
        <v>0.21846872602226033</v>
      </c>
      <c r="L51">
        <f>STDEV(B51,E51,H51)</f>
        <v>9.1731211030948057E-2</v>
      </c>
      <c r="M51" s="13"/>
      <c r="N51" t="s">
        <v>10</v>
      </c>
      <c r="O51">
        <v>0.48151345639537424</v>
      </c>
      <c r="P51">
        <v>1.9285594986591305E-2</v>
      </c>
      <c r="R51">
        <v>0.97060800499176536</v>
      </c>
      <c r="S51">
        <v>0.22377525810671109</v>
      </c>
      <c r="U51">
        <v>0.66084034445598983</v>
      </c>
      <c r="V51">
        <v>8.2600000101568372E-2</v>
      </c>
      <c r="X51">
        <f t="shared" si="0"/>
        <v>0.70432060194770985</v>
      </c>
      <c r="Y51">
        <f t="shared" si="1"/>
        <v>0.2474293211410819</v>
      </c>
      <c r="Z51" s="13"/>
    </row>
    <row r="52" spans="1:26">
      <c r="A52" t="s">
        <v>8</v>
      </c>
      <c r="B52">
        <v>0.4543812692684972</v>
      </c>
      <c r="C52">
        <v>2.6971026415026883E-2</v>
      </c>
      <c r="E52">
        <v>0.53537751184413518</v>
      </c>
      <c r="F52">
        <v>0.16342560443565068</v>
      </c>
      <c r="H52">
        <v>0.60188069375198971</v>
      </c>
      <c r="I52">
        <v>6.3317794634880964E-2</v>
      </c>
      <c r="K52">
        <f>AVERAGE(B52,E52,H52)</f>
        <v>0.53054649162154066</v>
      </c>
      <c r="L52">
        <f>STDEV(B52,E52,H52)</f>
        <v>7.3868289021972455E-2</v>
      </c>
      <c r="M52" s="13"/>
      <c r="N52" t="s">
        <v>8</v>
      </c>
      <c r="O52">
        <v>0.68508097561873538</v>
      </c>
      <c r="P52">
        <v>7.7786626035989386E-3</v>
      </c>
      <c r="R52">
        <v>0.65758843120833232</v>
      </c>
      <c r="S52">
        <v>0.16526847269293618</v>
      </c>
      <c r="U52">
        <v>0.8949524927346364</v>
      </c>
      <c r="V52">
        <v>9.2845133347701475E-2</v>
      </c>
      <c r="X52">
        <f t="shared" si="0"/>
        <v>0.74587396652056803</v>
      </c>
      <c r="Y52">
        <f t="shared" si="1"/>
        <v>0.12983553147408627</v>
      </c>
      <c r="Z52" s="13"/>
    </row>
    <row r="53" spans="1:26">
      <c r="A53" t="s">
        <v>9</v>
      </c>
      <c r="B53">
        <v>0.20114075238230858</v>
      </c>
      <c r="C53">
        <v>1.322460986427437E-3</v>
      </c>
      <c r="E53">
        <v>0.29345069072977309</v>
      </c>
      <c r="F53">
        <v>9.3168739820890675E-2</v>
      </c>
      <c r="H53">
        <v>0.31117229602967711</v>
      </c>
      <c r="I53">
        <v>1.2944571739470039E-2</v>
      </c>
      <c r="K53">
        <f>AVERAGE(B53,E53,H53)</f>
        <v>0.26858791304725294</v>
      </c>
      <c r="L53">
        <f>STDEV(B53,E53,H53)</f>
        <v>5.9079213221940437E-2</v>
      </c>
      <c r="M53" s="13"/>
      <c r="N53" t="s">
        <v>9</v>
      </c>
      <c r="O53">
        <v>0.33413401574264867</v>
      </c>
      <c r="P53">
        <v>7.1771763049583775E-3</v>
      </c>
      <c r="R53">
        <v>0.88050714201260794</v>
      </c>
      <c r="S53">
        <v>5.9141338916329507E-2</v>
      </c>
      <c r="U53">
        <v>0.37169368909218664</v>
      </c>
      <c r="V53">
        <v>2.7673025241565553E-2</v>
      </c>
      <c r="X53">
        <f t="shared" si="0"/>
        <v>0.52877828228248114</v>
      </c>
      <c r="Y53">
        <f t="shared" si="1"/>
        <v>0.30518449393903091</v>
      </c>
      <c r="Z53" s="13"/>
    </row>
    <row r="54" spans="1:26">
      <c r="M54" s="13"/>
      <c r="Z54" s="13"/>
    </row>
    <row r="55" spans="1:26">
      <c r="M55" s="13"/>
      <c r="Z55" s="13"/>
    </row>
    <row r="56" spans="1:26">
      <c r="M56" s="13"/>
      <c r="Z56" s="13"/>
    </row>
    <row r="57" spans="1:26">
      <c r="M57" s="13"/>
      <c r="Z57" s="13"/>
    </row>
    <row r="58" spans="1:26">
      <c r="B58" s="13" t="s">
        <v>30</v>
      </c>
      <c r="C58" s="13"/>
      <c r="E58" s="13" t="s">
        <v>30</v>
      </c>
      <c r="F58" s="13"/>
      <c r="H58" s="13" t="s">
        <v>30</v>
      </c>
      <c r="I58" s="13"/>
      <c r="K58" s="13" t="s">
        <v>30</v>
      </c>
      <c r="L58" s="13"/>
      <c r="M58" s="13"/>
      <c r="O58" s="13" t="s">
        <v>30</v>
      </c>
      <c r="P58" s="13"/>
      <c r="R58" s="13" t="s">
        <v>30</v>
      </c>
      <c r="S58" s="13"/>
      <c r="U58" s="13" t="s">
        <v>30</v>
      </c>
      <c r="V58" s="13"/>
      <c r="X58" s="13" t="s">
        <v>30</v>
      </c>
      <c r="Y58" s="13"/>
      <c r="Z58" s="13"/>
    </row>
    <row r="59" spans="1:26">
      <c r="B59" t="s">
        <v>17</v>
      </c>
      <c r="C59" t="s">
        <v>7</v>
      </c>
      <c r="E59" t="s">
        <v>17</v>
      </c>
      <c r="F59" t="s">
        <v>7</v>
      </c>
      <c r="H59" t="s">
        <v>17</v>
      </c>
      <c r="I59" t="s">
        <v>7</v>
      </c>
      <c r="K59" s="18" t="s">
        <v>5</v>
      </c>
      <c r="L59" s="18" t="s">
        <v>7</v>
      </c>
      <c r="M59" s="13"/>
      <c r="O59" t="s">
        <v>17</v>
      </c>
      <c r="P59" t="s">
        <v>7</v>
      </c>
      <c r="R59" t="s">
        <v>17</v>
      </c>
      <c r="S59" t="s">
        <v>7</v>
      </c>
      <c r="U59" t="s">
        <v>17</v>
      </c>
      <c r="V59" t="s">
        <v>7</v>
      </c>
      <c r="X59" s="18" t="s">
        <v>5</v>
      </c>
      <c r="Y59" s="18" t="s">
        <v>7</v>
      </c>
      <c r="Z59" s="13"/>
    </row>
    <row r="60" spans="1:26">
      <c r="A60" t="s">
        <v>8</v>
      </c>
      <c r="B60">
        <v>-2.6079785248571361</v>
      </c>
      <c r="C60">
        <v>0.29220882872027526</v>
      </c>
      <c r="E60">
        <v>1.07848247810469</v>
      </c>
      <c r="F60">
        <v>0.25701904796799546</v>
      </c>
      <c r="H60">
        <v>-1.3704347728297408</v>
      </c>
      <c r="I60">
        <v>6.0613790376283498E-2</v>
      </c>
      <c r="K60">
        <f>AVERAGE(B60,E60,H60)</f>
        <v>-0.96664360652739567</v>
      </c>
      <c r="L60">
        <f>STDEV(B60,E60,H60)</f>
        <v>1.8761087817814386</v>
      </c>
      <c r="M60" s="13"/>
      <c r="N60" t="s">
        <v>8</v>
      </c>
      <c r="O60">
        <v>0.89396818278253898</v>
      </c>
      <c r="P60">
        <v>0.39162239773750007</v>
      </c>
      <c r="R60">
        <v>0.11508422504324031</v>
      </c>
      <c r="S60">
        <v>0.17901643816429993</v>
      </c>
      <c r="U60">
        <v>0.75669735489038936</v>
      </c>
      <c r="V60">
        <v>0.1224921023671813</v>
      </c>
      <c r="X60">
        <f>AVERAGE(O60,R60,U60)</f>
        <v>0.58858325423872282</v>
      </c>
      <c r="Y60">
        <f>STDEV(O60,R60,U60)</f>
        <v>0.41576654270677843</v>
      </c>
      <c r="Z60" s="13"/>
    </row>
    <row r="61" spans="1:26">
      <c r="A61" t="s">
        <v>9</v>
      </c>
      <c r="B61">
        <v>0.67216995474239938</v>
      </c>
      <c r="C61">
        <v>5.9800818189687688E-2</v>
      </c>
      <c r="E61">
        <v>1.1260097162477885</v>
      </c>
      <c r="F61">
        <v>0.20148892963644879</v>
      </c>
      <c r="H61">
        <v>0.81784340838027336</v>
      </c>
      <c r="I61">
        <v>3.6614610328336891E-2</v>
      </c>
      <c r="K61">
        <f>AVERAGE(B61,E61,H61)</f>
        <v>0.87200769312348703</v>
      </c>
      <c r="L61">
        <f>STDEV(B61,E61,H61)</f>
        <v>0.2317174132151599</v>
      </c>
      <c r="M61" s="13"/>
      <c r="N61" t="s">
        <v>9</v>
      </c>
      <c r="O61">
        <v>1.0980836814320805</v>
      </c>
      <c r="P61">
        <v>0.11094744110902965</v>
      </c>
      <c r="R61">
        <v>0.52215772219756418</v>
      </c>
      <c r="S61">
        <v>0.46957337895956081</v>
      </c>
      <c r="U61">
        <v>1.0912022561885855</v>
      </c>
      <c r="V61">
        <v>1.2779876890843929E-2</v>
      </c>
      <c r="X61">
        <f t="shared" ref="X61:X107" si="2">AVERAGE(O61,R61,U61)</f>
        <v>0.9038145532727434</v>
      </c>
      <c r="Y61">
        <f t="shared" ref="Y61:Y107" si="3">STDEV(O61,R61,U61)</f>
        <v>0.33054241941558177</v>
      </c>
      <c r="Z61" s="13"/>
    </row>
    <row r="62" spans="1:26">
      <c r="A62" t="s">
        <v>9</v>
      </c>
      <c r="B62">
        <v>1.0835010760178756</v>
      </c>
      <c r="C62">
        <v>6.588280994781566E-2</v>
      </c>
      <c r="E62">
        <v>1.2191113875587904</v>
      </c>
      <c r="F62">
        <v>0.15733448959138133</v>
      </c>
      <c r="H62">
        <v>1.0684816505238754</v>
      </c>
      <c r="I62">
        <v>3.7823838678148702E-2</v>
      </c>
      <c r="K62">
        <f>AVERAGE(B62,E62,H62)</f>
        <v>1.1236980380335138</v>
      </c>
      <c r="L62">
        <f>STDEV(B62,E62,H62)</f>
        <v>8.2970936093712408E-2</v>
      </c>
      <c r="M62" s="13"/>
      <c r="N62" t="s">
        <v>9</v>
      </c>
      <c r="O62">
        <v>1.0027472247101068</v>
      </c>
      <c r="P62">
        <v>5.0008383332947465E-2</v>
      </c>
      <c r="R62">
        <v>1.1061356949792704</v>
      </c>
      <c r="S62">
        <v>0.13339918406416004</v>
      </c>
      <c r="U62">
        <v>1.0498808066919105</v>
      </c>
      <c r="V62">
        <v>1.8529647733137062E-3</v>
      </c>
      <c r="X62">
        <f t="shared" si="2"/>
        <v>1.0529212421270959</v>
      </c>
      <c r="Y62">
        <f t="shared" si="3"/>
        <v>5.1761251258794758E-2</v>
      </c>
      <c r="Z62" s="13"/>
    </row>
    <row r="63" spans="1:26">
      <c r="A63" t="s">
        <v>9</v>
      </c>
      <c r="B63">
        <v>0.74634827618480781</v>
      </c>
      <c r="C63">
        <v>5.6817517620380897E-2</v>
      </c>
      <c r="E63">
        <v>0.9801647427387945</v>
      </c>
      <c r="F63">
        <v>0.1876208892983946</v>
      </c>
      <c r="H63">
        <v>0.85864438552724032</v>
      </c>
      <c r="I63">
        <v>0.18304132958888525</v>
      </c>
      <c r="K63">
        <f>AVERAGE(B63,E63,H63)</f>
        <v>0.86171913481694762</v>
      </c>
      <c r="L63">
        <f>STDEV(B63,E63,H63)</f>
        <v>0.11693855467870268</v>
      </c>
      <c r="M63" s="13"/>
      <c r="N63" t="s">
        <v>9</v>
      </c>
      <c r="O63">
        <v>0.9754517774904925</v>
      </c>
      <c r="P63">
        <v>5.5857171299320295E-2</v>
      </c>
      <c r="R63">
        <v>1.1524304033985004</v>
      </c>
      <c r="S63">
        <v>0.14844291639055629</v>
      </c>
      <c r="U63">
        <v>1.0004531362467168</v>
      </c>
      <c r="V63">
        <v>3.4397071543878811E-3</v>
      </c>
      <c r="X63">
        <f t="shared" si="2"/>
        <v>1.0427784390452366</v>
      </c>
      <c r="Y63">
        <f t="shared" si="3"/>
        <v>9.5780644964478301E-2</v>
      </c>
      <c r="Z63" s="13"/>
    </row>
    <row r="64" spans="1:26">
      <c r="A64" t="s">
        <v>9</v>
      </c>
      <c r="B64">
        <v>0.68171978218263385</v>
      </c>
      <c r="C64">
        <v>1.4515039775297241E-3</v>
      </c>
      <c r="E64">
        <v>0.88914049345954638</v>
      </c>
      <c r="F64">
        <v>0.20003760770643508</v>
      </c>
      <c r="H64">
        <v>0.71873220324135978</v>
      </c>
      <c r="I64">
        <v>0.13613675187914204</v>
      </c>
      <c r="K64">
        <f>AVERAGE(B64,E64,H64)</f>
        <v>0.76319749296118011</v>
      </c>
      <c r="L64">
        <f>STDEV(B64,E64,H64)</f>
        <v>0.11062870043101694</v>
      </c>
      <c r="M64" s="13"/>
      <c r="N64" t="s">
        <v>9</v>
      </c>
      <c r="O64">
        <v>0.86765539066888731</v>
      </c>
      <c r="P64">
        <v>6.6041573576636411E-3</v>
      </c>
      <c r="R64">
        <v>1.0566366718048901</v>
      </c>
      <c r="S64">
        <v>0.20213799960143722</v>
      </c>
      <c r="U64">
        <v>0.8786130926017115</v>
      </c>
      <c r="V64">
        <v>0.10063224849897352</v>
      </c>
      <c r="X64">
        <f t="shared" si="2"/>
        <v>0.93430171835849629</v>
      </c>
      <c r="Y64">
        <f t="shared" si="3"/>
        <v>0.10608674956826915</v>
      </c>
      <c r="Z64" s="13"/>
    </row>
    <row r="65" spans="1:26">
      <c r="A65" t="s">
        <v>8</v>
      </c>
      <c r="B65">
        <v>0.42015304177238472</v>
      </c>
      <c r="C65">
        <v>1.4032616098500901E-2</v>
      </c>
      <c r="E65">
        <v>0.53377568643748818</v>
      </c>
      <c r="F65">
        <v>0.20126760024900267</v>
      </c>
      <c r="H65">
        <v>0.45299509935412169</v>
      </c>
      <c r="I65">
        <v>0.29731911739877848</v>
      </c>
      <c r="K65">
        <f>AVERAGE(B65,E65,H65)</f>
        <v>0.46897460918799821</v>
      </c>
      <c r="L65">
        <f>STDEV(B65,E65,H65)</f>
        <v>5.8472514022156731E-2</v>
      </c>
      <c r="M65" s="13"/>
      <c r="N65" t="s">
        <v>8</v>
      </c>
      <c r="O65">
        <v>0.54250970848630276</v>
      </c>
      <c r="P65">
        <v>4.0445032978341039E-2</v>
      </c>
      <c r="R65">
        <v>0.93179358405608537</v>
      </c>
      <c r="S65">
        <v>0.13192832308853802</v>
      </c>
      <c r="U65">
        <v>0.56738620349193325</v>
      </c>
      <c r="V65">
        <v>0.1413194271574848</v>
      </c>
      <c r="X65">
        <f t="shared" si="2"/>
        <v>0.68056316534477368</v>
      </c>
      <c r="Y65">
        <f t="shared" si="3"/>
        <v>0.21792717238870715</v>
      </c>
      <c r="Z65" s="13"/>
    </row>
    <row r="66" spans="1:26">
      <c r="A66" t="s">
        <v>9</v>
      </c>
      <c r="B66">
        <v>0.9469337950521719</v>
      </c>
      <c r="C66">
        <v>3.6707331833334321E-2</v>
      </c>
      <c r="E66">
        <v>1.0485714035616609</v>
      </c>
      <c r="F66">
        <v>0.31934117383631377</v>
      </c>
      <c r="H66">
        <v>1.0079278752382099</v>
      </c>
      <c r="I66">
        <v>7.8210138504301224E-2</v>
      </c>
      <c r="K66">
        <f>AVERAGE(B66,E66,H66)</f>
        <v>1.0011443579506809</v>
      </c>
      <c r="L66">
        <f>STDEV(B66,E66,H66)</f>
        <v>5.1157237474033834E-2</v>
      </c>
      <c r="M66" s="13"/>
      <c r="N66" t="s">
        <v>9</v>
      </c>
      <c r="O66">
        <v>1.0480964792169254</v>
      </c>
      <c r="P66">
        <v>6.1140271746092396E-3</v>
      </c>
      <c r="R66">
        <v>0.57311207474162773</v>
      </c>
      <c r="S66">
        <v>7.6374259793506427E-2</v>
      </c>
      <c r="U66">
        <v>1.1403101456007105</v>
      </c>
      <c r="V66">
        <v>4.7290637012909746E-2</v>
      </c>
      <c r="X66">
        <f t="shared" si="2"/>
        <v>0.92050623318642122</v>
      </c>
      <c r="Y66">
        <f t="shared" si="3"/>
        <v>0.30436469252881476</v>
      </c>
      <c r="Z66" s="13"/>
    </row>
    <row r="67" spans="1:26">
      <c r="A67" t="s">
        <v>10</v>
      </c>
      <c r="B67">
        <v>0.64445243225938731</v>
      </c>
      <c r="C67">
        <v>2.4976001048589595E-2</v>
      </c>
      <c r="E67">
        <v>0.8235191360619899</v>
      </c>
      <c r="F67">
        <v>0.20097889151500198</v>
      </c>
      <c r="H67">
        <v>0.88635502084393547</v>
      </c>
      <c r="I67">
        <v>0.38730861792844729</v>
      </c>
      <c r="K67">
        <f>AVERAGE(B67,E67,H67)</f>
        <v>0.78477552972177078</v>
      </c>
      <c r="L67">
        <f>STDEV(B67,E67,H67)</f>
        <v>0.12551898607446133</v>
      </c>
      <c r="M67" s="13"/>
      <c r="N67" t="s">
        <v>10</v>
      </c>
      <c r="O67">
        <v>0.89479772987796591</v>
      </c>
      <c r="P67">
        <v>4.3072044517641954E-2</v>
      </c>
      <c r="R67">
        <v>1.1753012174891504</v>
      </c>
      <c r="S67">
        <v>0.19104043459085712</v>
      </c>
      <c r="U67">
        <v>0.89995187623700845</v>
      </c>
      <c r="V67">
        <v>0.11081231837542548</v>
      </c>
      <c r="X67">
        <f t="shared" si="2"/>
        <v>0.99001694120137484</v>
      </c>
      <c r="Y67">
        <f t="shared" si="3"/>
        <v>0.16048158332277992</v>
      </c>
      <c r="Z67" s="13"/>
    </row>
    <row r="68" spans="1:26">
      <c r="A68" t="s">
        <v>9</v>
      </c>
      <c r="B68">
        <v>1.2341480225393004</v>
      </c>
      <c r="C68">
        <v>2.4521383373362956E-2</v>
      </c>
      <c r="E68">
        <v>1.2647503516254506</v>
      </c>
      <c r="F68">
        <v>0.23019202823475485</v>
      </c>
      <c r="H68">
        <v>1.2666171258856556</v>
      </c>
      <c r="I68">
        <v>0.1485273951131966</v>
      </c>
      <c r="K68">
        <f>AVERAGE(B68,E68,H68)</f>
        <v>1.2551718333501356</v>
      </c>
      <c r="L68">
        <f>STDEV(B68,E68,H68)</f>
        <v>1.8231063526080435E-2</v>
      </c>
      <c r="M68" s="13"/>
      <c r="N68" t="s">
        <v>9</v>
      </c>
      <c r="O68">
        <v>1.0774739328272305</v>
      </c>
      <c r="P68">
        <v>4.5054022756055578E-2</v>
      </c>
      <c r="R68">
        <v>1.0496755007268406</v>
      </c>
      <c r="S68">
        <v>3.28240380614973E-2</v>
      </c>
      <c r="U68">
        <v>1.1916291200762306</v>
      </c>
      <c r="V68">
        <v>3.5191733981950045E-2</v>
      </c>
      <c r="X68">
        <f t="shared" si="2"/>
        <v>1.1062595178767671</v>
      </c>
      <c r="Y68">
        <f t="shared" si="3"/>
        <v>7.52274214736951E-2</v>
      </c>
      <c r="Z68" s="13"/>
    </row>
    <row r="69" spans="1:26">
      <c r="A69" t="s">
        <v>10</v>
      </c>
      <c r="B69">
        <v>1.1239573540564904</v>
      </c>
      <c r="C69">
        <v>2.8091913645166927E-4</v>
      </c>
      <c r="E69">
        <v>1.1669197247340306</v>
      </c>
      <c r="F69">
        <v>0.216196691980102</v>
      </c>
      <c r="H69">
        <v>1.2260322352795541</v>
      </c>
      <c r="I69">
        <v>0.34041833917421077</v>
      </c>
      <c r="K69">
        <f>AVERAGE(B69,E69,H69)</f>
        <v>1.172303104690025</v>
      </c>
      <c r="L69">
        <f>STDEV(B69,E69,H69)</f>
        <v>5.1249935892531504E-2</v>
      </c>
      <c r="M69" s="13"/>
      <c r="N69" t="s">
        <v>10</v>
      </c>
      <c r="O69">
        <v>1.0234038007814759</v>
      </c>
      <c r="P69">
        <v>5.9003584286497608E-2</v>
      </c>
      <c r="R69">
        <v>1.3226460526172608</v>
      </c>
      <c r="S69">
        <v>0.16169807788681864</v>
      </c>
      <c r="U69">
        <v>0.97402972918180042</v>
      </c>
      <c r="V69">
        <v>1.6715107526912312E-2</v>
      </c>
      <c r="X69">
        <f t="shared" si="2"/>
        <v>1.1066931941935123</v>
      </c>
      <c r="Y69">
        <f t="shared" si="3"/>
        <v>0.18864298961960702</v>
      </c>
      <c r="Z69" s="13"/>
    </row>
    <row r="70" spans="1:26">
      <c r="A70" t="s">
        <v>9</v>
      </c>
      <c r="B70">
        <v>1.4163852190024355</v>
      </c>
      <c r="C70">
        <v>1.1746578455628987E-2</v>
      </c>
      <c r="E70">
        <v>1.3952690066042506</v>
      </c>
      <c r="F70">
        <v>0.22358731638932086</v>
      </c>
      <c r="H70">
        <v>1.3006042768794608</v>
      </c>
      <c r="I70">
        <v>4.9285367205842021E-2</v>
      </c>
      <c r="K70">
        <f>AVERAGE(B70,E70,H70)</f>
        <v>1.370752834162049</v>
      </c>
      <c r="L70">
        <f>STDEV(B70,E70,H70)</f>
        <v>6.1661079078562442E-2</v>
      </c>
      <c r="M70" s="13"/>
      <c r="N70" t="s">
        <v>9</v>
      </c>
      <c r="O70">
        <v>1.0893963925268055</v>
      </c>
      <c r="P70">
        <v>3.0895173405276019E-2</v>
      </c>
      <c r="R70">
        <v>1.1513814809690706</v>
      </c>
      <c r="S70">
        <v>0.14888827249762335</v>
      </c>
      <c r="U70">
        <v>1.0853265993253856</v>
      </c>
      <c r="V70">
        <v>3.6111502158340247E-2</v>
      </c>
      <c r="X70">
        <f t="shared" si="2"/>
        <v>1.1087014909404205</v>
      </c>
      <c r="Y70">
        <f t="shared" si="3"/>
        <v>3.7017927627162342E-2</v>
      </c>
      <c r="Z70" s="13"/>
    </row>
    <row r="71" spans="1:26">
      <c r="A71" t="s">
        <v>10</v>
      </c>
      <c r="B71">
        <v>1.2757588046800155</v>
      </c>
      <c r="C71">
        <v>1.4715366760766338E-2</v>
      </c>
      <c r="E71">
        <v>1.2440928289742104</v>
      </c>
      <c r="F71">
        <v>0.24203522028055627</v>
      </c>
      <c r="H71">
        <v>1.3337522856410406</v>
      </c>
      <c r="I71">
        <v>0.29106438315484418</v>
      </c>
      <c r="K71">
        <f>AVERAGE(B71,E71,H71)</f>
        <v>1.284534639765089</v>
      </c>
      <c r="L71">
        <f>STDEV(B71,E71,H71)</f>
        <v>4.5469396340045112E-2</v>
      </c>
      <c r="M71" s="13"/>
      <c r="N71" t="s">
        <v>10</v>
      </c>
      <c r="O71">
        <v>1.0492143787091854</v>
      </c>
      <c r="P71">
        <v>6.3981792003376947E-2</v>
      </c>
      <c r="R71">
        <v>1.2361306737870554</v>
      </c>
      <c r="S71">
        <v>0.2029452502877582</v>
      </c>
      <c r="U71">
        <v>1.0751890091773055</v>
      </c>
      <c r="V71">
        <v>1.6119932046992753E-2</v>
      </c>
      <c r="X71">
        <f t="shared" si="2"/>
        <v>1.1201780205578487</v>
      </c>
      <c r="Y71">
        <f t="shared" si="3"/>
        <v>0.10125430213160491</v>
      </c>
      <c r="Z71" s="13"/>
    </row>
    <row r="72" spans="1:26">
      <c r="A72" t="s">
        <v>9</v>
      </c>
      <c r="B72">
        <v>1.1342359344686554</v>
      </c>
      <c r="C72">
        <v>3.362916596082198E-2</v>
      </c>
      <c r="E72">
        <v>1.1410058246121704</v>
      </c>
      <c r="F72">
        <v>0.14338948542059163</v>
      </c>
      <c r="H72">
        <v>1.0558393367640855</v>
      </c>
      <c r="I72">
        <v>5.136726575558398E-2</v>
      </c>
      <c r="K72">
        <f>AVERAGE(B72,E72,H72)</f>
        <v>1.1103603652816372</v>
      </c>
      <c r="L72">
        <f>STDEV(B72,E72,H72)</f>
        <v>4.73377731425716E-2</v>
      </c>
      <c r="M72" s="13"/>
      <c r="N72" t="s">
        <v>9</v>
      </c>
      <c r="O72">
        <v>0.78190101773415976</v>
      </c>
      <c r="P72">
        <v>4.575688061499327E-3</v>
      </c>
      <c r="R72">
        <v>1.1719450591447405</v>
      </c>
      <c r="S72">
        <v>0.22704326692275892</v>
      </c>
      <c r="U72">
        <v>0.7959108197643584</v>
      </c>
      <c r="V72">
        <v>1.6253660400809944E-2</v>
      </c>
      <c r="X72">
        <f t="shared" si="2"/>
        <v>0.91658563221441947</v>
      </c>
      <c r="Y72">
        <f t="shared" si="3"/>
        <v>0.2212586638526679</v>
      </c>
      <c r="Z72" s="13"/>
    </row>
    <row r="73" spans="1:26">
      <c r="A73" s="3" t="s">
        <v>9</v>
      </c>
      <c r="B73">
        <v>0.8036447553416789</v>
      </c>
      <c r="C73">
        <v>2.1054022350883023E-2</v>
      </c>
      <c r="E73">
        <v>0.79647585245702934</v>
      </c>
      <c r="F73">
        <v>8.0586628716325048E-2</v>
      </c>
      <c r="H73">
        <v>0.69092095399744735</v>
      </c>
      <c r="I73">
        <v>6.8649406159624421E-2</v>
      </c>
      <c r="K73">
        <f>AVERAGE(B73,E73,H73)</f>
        <v>0.7636805205987186</v>
      </c>
      <c r="L73">
        <f>STDEV(B73,E73,H73)</f>
        <v>6.3113502447146738E-2</v>
      </c>
      <c r="M73" s="13"/>
      <c r="N73" s="3" t="s">
        <v>9</v>
      </c>
      <c r="O73">
        <v>0.36880700566611319</v>
      </c>
      <c r="P73">
        <v>1.8685206546572956E-2</v>
      </c>
      <c r="R73">
        <v>0.87660162186940493</v>
      </c>
      <c r="S73">
        <v>9.1396453457152971E-2</v>
      </c>
      <c r="U73">
        <v>0.37598228736483968</v>
      </c>
      <c r="V73">
        <v>7.4017572704025642E-3</v>
      </c>
      <c r="X73">
        <f t="shared" si="2"/>
        <v>0.54046363830011923</v>
      </c>
      <c r="Y73">
        <f t="shared" si="3"/>
        <v>0.29112613961199546</v>
      </c>
      <c r="Z73" s="13"/>
    </row>
    <row r="74" spans="1:26">
      <c r="A74" s="3" t="s">
        <v>8</v>
      </c>
      <c r="B74">
        <v>0.83129675604038433</v>
      </c>
      <c r="C74">
        <v>2.7096566921327902E-2</v>
      </c>
      <c r="E74">
        <v>0.78144735943534482</v>
      </c>
      <c r="F74">
        <v>8.2651884681576804E-2</v>
      </c>
      <c r="H74">
        <v>0.6967728023660168</v>
      </c>
      <c r="I74">
        <v>0.20959220713142485</v>
      </c>
      <c r="K74">
        <f>AVERAGE(B74,E74,H74)</f>
        <v>0.76983897261391532</v>
      </c>
      <c r="L74">
        <f>STDEV(B74,E74,H74)</f>
        <v>6.8009113444396543E-2</v>
      </c>
      <c r="M74" s="13"/>
      <c r="N74" s="3" t="s">
        <v>8</v>
      </c>
      <c r="O74">
        <v>0.2386654092505831</v>
      </c>
      <c r="P74">
        <v>3.3289802009642828E-2</v>
      </c>
      <c r="R74">
        <v>0.40248360438423764</v>
      </c>
      <c r="S74">
        <v>4.5851144233464931E-2</v>
      </c>
      <c r="U74">
        <v>0.16894209757127357</v>
      </c>
      <c r="V74">
        <v>6.7171007466798049E-3</v>
      </c>
      <c r="X74">
        <f t="shared" si="2"/>
        <v>0.27003037040203143</v>
      </c>
      <c r="Y74">
        <f t="shared" si="3"/>
        <v>0.1198884041187525</v>
      </c>
      <c r="Z74" s="13"/>
    </row>
    <row r="75" spans="1:26">
      <c r="A75" s="3" t="s">
        <v>9</v>
      </c>
      <c r="B75">
        <v>0.41695419726983868</v>
      </c>
      <c r="C75">
        <v>1.5037124098861354E-2</v>
      </c>
      <c r="E75">
        <v>0.52502867718817581</v>
      </c>
      <c r="F75">
        <v>7.7342315574398038E-2</v>
      </c>
      <c r="H75">
        <v>0.32275226039250121</v>
      </c>
      <c r="I75">
        <v>7.3045783965590652E-2</v>
      </c>
      <c r="K75">
        <f>AVERAGE(B75,E75,H75)</f>
        <v>0.42157837828350525</v>
      </c>
      <c r="L75">
        <f>STDEV(B75,E75,H75)</f>
        <v>0.10121746136640528</v>
      </c>
      <c r="M75" s="13"/>
      <c r="N75" s="3" t="s">
        <v>9</v>
      </c>
      <c r="O75">
        <v>0.14386143747861507</v>
      </c>
      <c r="P75">
        <v>9.3108972322796628E-3</v>
      </c>
      <c r="R75">
        <v>0.15569224832030407</v>
      </c>
      <c r="S75">
        <v>4.779379085735453E-2</v>
      </c>
      <c r="U75">
        <v>0.12092700607668755</v>
      </c>
      <c r="V75">
        <v>5.0607708958279977E-3</v>
      </c>
      <c r="X75">
        <f t="shared" si="2"/>
        <v>0.14016023062520225</v>
      </c>
      <c r="Y75">
        <f t="shared" si="3"/>
        <v>1.7675681491618436E-2</v>
      </c>
      <c r="Z75" s="13"/>
    </row>
    <row r="76" spans="1:26">
      <c r="A76" s="3" t="s">
        <v>8</v>
      </c>
      <c r="B76">
        <v>9.4573016510594785E-2</v>
      </c>
      <c r="C76">
        <v>1.3031593062287773E-2</v>
      </c>
      <c r="E76">
        <v>0.29141734214781162</v>
      </c>
      <c r="F76">
        <v>1.6254542594104002E-2</v>
      </c>
      <c r="H76">
        <v>1.9885880238681958E-2</v>
      </c>
      <c r="I76">
        <v>9.3763510991225096E-2</v>
      </c>
      <c r="K76">
        <f>AVERAGE(B76,E76,H76)</f>
        <v>0.13529207963236278</v>
      </c>
      <c r="L76">
        <f>STDEV(B76,E76,H76)</f>
        <v>0.14027068573926335</v>
      </c>
      <c r="M76" s="13"/>
      <c r="N76" s="3" t="s">
        <v>8</v>
      </c>
      <c r="O76">
        <v>6.7463970623897182E-2</v>
      </c>
      <c r="P76">
        <v>3.1108136576781756E-2</v>
      </c>
      <c r="R76">
        <v>8.2880330669353533E-2</v>
      </c>
      <c r="S76">
        <v>2.2397086461587515E-2</v>
      </c>
      <c r="U76">
        <v>2.5326009441704711E-2</v>
      </c>
      <c r="V76">
        <v>9.6598027779647138E-3</v>
      </c>
      <c r="X76">
        <f t="shared" si="2"/>
        <v>5.8556770244985144E-2</v>
      </c>
      <c r="Y76">
        <f t="shared" si="3"/>
        <v>2.9793097135685891E-2</v>
      </c>
      <c r="Z76" s="13"/>
    </row>
    <row r="77" spans="1:26">
      <c r="A77" s="3" t="s">
        <v>8</v>
      </c>
      <c r="B77">
        <v>-0.23111469217599911</v>
      </c>
      <c r="C77">
        <v>1.3495599160311874E-2</v>
      </c>
      <c r="E77">
        <v>0.28567530218163162</v>
      </c>
      <c r="F77">
        <v>6.3376928300449359E-2</v>
      </c>
      <c r="H77">
        <v>-0.17946197147054208</v>
      </c>
      <c r="I77">
        <v>4.3131580160422844E-2</v>
      </c>
      <c r="K77">
        <f>AVERAGE(B77,E77,H77)</f>
        <v>-4.1633787154969855E-2</v>
      </c>
      <c r="L77">
        <f>STDEV(B77,E77,H77)</f>
        <v>0.28463209738333367</v>
      </c>
      <c r="M77" s="13"/>
      <c r="N77" s="3" t="s">
        <v>8</v>
      </c>
      <c r="O77">
        <v>-4.8151140611942971E-2</v>
      </c>
      <c r="P77">
        <v>8.1706750705936495E-3</v>
      </c>
      <c r="R77">
        <v>3.6754676994705082E-2</v>
      </c>
      <c r="S77">
        <v>6.0545093550742356E-2</v>
      </c>
      <c r="U77">
        <v>-3.4763105937466843E-2</v>
      </c>
      <c r="V77">
        <v>4.9984196740987766E-2</v>
      </c>
      <c r="X77">
        <f t="shared" si="2"/>
        <v>-1.5386523184901578E-2</v>
      </c>
      <c r="Y77">
        <f t="shared" si="3"/>
        <v>4.5649079237577224E-2</v>
      </c>
      <c r="Z77" s="13"/>
    </row>
    <row r="78" spans="1:26">
      <c r="A78" s="3" t="s">
        <v>8</v>
      </c>
      <c r="B78">
        <v>-1.6958742985834008</v>
      </c>
      <c r="C78">
        <v>3.8689331475711915E-2</v>
      </c>
      <c r="E78">
        <v>0.44089789416738023</v>
      </c>
      <c r="F78">
        <v>0.22976263765612129</v>
      </c>
      <c r="H78">
        <v>-1.7042403967771256</v>
      </c>
      <c r="I78">
        <v>6.9496171104814652E-2</v>
      </c>
      <c r="K78">
        <f>AVERAGE(B78,E78,H78)</f>
        <v>-0.98640560039771541</v>
      </c>
      <c r="L78">
        <f>STDEV(B78,E78,H78)</f>
        <v>1.2360881631574858</v>
      </c>
      <c r="M78" s="13"/>
      <c r="N78" s="3" t="s">
        <v>8</v>
      </c>
      <c r="O78">
        <v>-0.42169004934425164</v>
      </c>
      <c r="P78">
        <v>0.24432099763342396</v>
      </c>
      <c r="R78">
        <v>1.2811373210908307E-2</v>
      </c>
      <c r="S78">
        <v>8.8475351177418629E-2</v>
      </c>
      <c r="U78">
        <v>-0.66528731736886981</v>
      </c>
      <c r="V78">
        <v>0.32767626169994168</v>
      </c>
      <c r="X78">
        <f t="shared" si="2"/>
        <v>-0.3580553311674044</v>
      </c>
      <c r="Y78">
        <f t="shared" si="3"/>
        <v>0.34349889600927025</v>
      </c>
      <c r="Z78" s="13"/>
    </row>
    <row r="79" spans="1:26">
      <c r="A79" s="3" t="s">
        <v>9</v>
      </c>
      <c r="B79">
        <v>0.43940180192065925</v>
      </c>
      <c r="C79">
        <v>1.6322023748314405E-2</v>
      </c>
      <c r="E79">
        <v>0.87227655747312083</v>
      </c>
      <c r="F79">
        <v>0.11970150495096081</v>
      </c>
      <c r="H79">
        <v>0.44712170909700322</v>
      </c>
      <c r="I79">
        <v>7.4646835980840126E-2</v>
      </c>
      <c r="K79">
        <f>AVERAGE(B79,E79,H79)</f>
        <v>0.58626668949692784</v>
      </c>
      <c r="L79">
        <f>STDEV(B79,E79,H79)</f>
        <v>0.24772188574391718</v>
      </c>
      <c r="M79" s="13"/>
      <c r="N79" s="3" t="s">
        <v>9</v>
      </c>
      <c r="O79">
        <v>6.318812103934203E-2</v>
      </c>
      <c r="P79">
        <v>2.0408682123298164E-2</v>
      </c>
      <c r="R79">
        <v>-0.74516320649981538</v>
      </c>
      <c r="S79">
        <v>0.3944561570768334</v>
      </c>
      <c r="U79">
        <v>-0.28823612277029859</v>
      </c>
      <c r="V79">
        <v>2.5124218256391056E-3</v>
      </c>
      <c r="X79">
        <f t="shared" si="2"/>
        <v>-0.32340373607692396</v>
      </c>
      <c r="Y79">
        <f t="shared" si="3"/>
        <v>0.40532152416673212</v>
      </c>
      <c r="Z79" s="13"/>
    </row>
    <row r="80" spans="1:26">
      <c r="A80" s="3" t="s">
        <v>11</v>
      </c>
      <c r="B80">
        <v>0.50954569193414523</v>
      </c>
      <c r="C80">
        <v>3.9141995531270589E-2</v>
      </c>
      <c r="E80">
        <v>0.66314986721707581</v>
      </c>
      <c r="F80">
        <v>0.11215078167724975</v>
      </c>
      <c r="H80">
        <v>0.46972231454858171</v>
      </c>
      <c r="I80">
        <v>1.1957602547163009E-2</v>
      </c>
      <c r="K80">
        <f>AVERAGE(B80,E80,H80)</f>
        <v>0.54747262456660095</v>
      </c>
      <c r="L80">
        <f>STDEV(B80,E80,H80)</f>
        <v>0.10213908995585839</v>
      </c>
      <c r="M80" s="13"/>
      <c r="N80" s="3" t="s">
        <v>11</v>
      </c>
      <c r="O80">
        <v>9.4495864545520336E-2</v>
      </c>
      <c r="P80">
        <v>5.15413445497775E-4</v>
      </c>
      <c r="R80">
        <v>-0.10081727964606339</v>
      </c>
      <c r="S80">
        <v>0.25282214884075382</v>
      </c>
      <c r="U80">
        <v>-5.9736994480964874E-2</v>
      </c>
      <c r="V80">
        <v>0.12254222610401357</v>
      </c>
      <c r="X80">
        <f t="shared" si="2"/>
        <v>-2.2019469860502645E-2</v>
      </c>
      <c r="Y80">
        <f t="shared" si="3"/>
        <v>0.10297458337435493</v>
      </c>
      <c r="Z80" s="13"/>
    </row>
    <row r="81" spans="1:26">
      <c r="A81" s="3" t="s">
        <v>8</v>
      </c>
      <c r="B81">
        <v>0.51772772927409072</v>
      </c>
      <c r="C81">
        <v>4.5577091022837102E-3</v>
      </c>
      <c r="E81">
        <v>0.58392775335679126</v>
      </c>
      <c r="F81">
        <v>4.9935863425438716E-2</v>
      </c>
      <c r="H81">
        <v>0.46644820727365022</v>
      </c>
      <c r="I81">
        <v>2.4236366773785406E-2</v>
      </c>
      <c r="K81">
        <f>AVERAGE(B81,E81,H81)</f>
        <v>0.52270122996817736</v>
      </c>
      <c r="L81">
        <f>STDEV(B81,E81,H81)</f>
        <v>5.8897476336773336E-2</v>
      </c>
      <c r="M81" s="13"/>
      <c r="N81" s="3" t="s">
        <v>8</v>
      </c>
      <c r="O81">
        <v>2.9891263881483963E-2</v>
      </c>
      <c r="P81">
        <v>1.6718010346116668E-2</v>
      </c>
      <c r="R81">
        <v>-4.7608702157930671E-2</v>
      </c>
      <c r="S81">
        <v>3.0901594198322422E-2</v>
      </c>
      <c r="U81">
        <v>6.2977772243605007E-3</v>
      </c>
      <c r="V81">
        <v>4.2032208289903665E-2</v>
      </c>
      <c r="X81">
        <f t="shared" si="2"/>
        <v>-3.8065536840287358E-3</v>
      </c>
      <c r="Y81">
        <f t="shared" si="3"/>
        <v>3.9725738650870646E-2</v>
      </c>
      <c r="Z81" s="13"/>
    </row>
    <row r="82" spans="1:26">
      <c r="A82" s="3" t="s">
        <v>10</v>
      </c>
      <c r="B82">
        <v>0.72290228880307883</v>
      </c>
      <c r="C82">
        <v>4.9786072893069917E-2</v>
      </c>
      <c r="E82">
        <v>0.90869289295086597</v>
      </c>
      <c r="F82">
        <v>7.6612720042677121E-2</v>
      </c>
      <c r="H82">
        <v>0.91442657147050888</v>
      </c>
      <c r="I82">
        <v>0.308167815992481</v>
      </c>
      <c r="K82">
        <f>AVERAGE(B82,E82,H82)</f>
        <v>0.84867391774148448</v>
      </c>
      <c r="L82">
        <f>STDEV(B82,E82,H82)</f>
        <v>0.10895914716859201</v>
      </c>
      <c r="M82" s="13"/>
      <c r="N82" s="3" t="s">
        <v>10</v>
      </c>
      <c r="O82">
        <v>0.1279266583045133</v>
      </c>
      <c r="P82">
        <v>7.6005268368222814E-2</v>
      </c>
      <c r="R82">
        <v>-2.5340883337723351E-2</v>
      </c>
      <c r="S82">
        <v>2.2436993362618726E-2</v>
      </c>
      <c r="U82">
        <v>2.8641381736270365E-2</v>
      </c>
      <c r="V82">
        <v>8.6506178236284578E-2</v>
      </c>
      <c r="X82">
        <f t="shared" si="2"/>
        <v>4.3742385567686774E-2</v>
      </c>
      <c r="Y82">
        <f t="shared" si="3"/>
        <v>7.7741655936833659E-2</v>
      </c>
      <c r="Z82" s="13"/>
    </row>
    <row r="83" spans="1:26">
      <c r="A83" s="3" t="s">
        <v>9</v>
      </c>
      <c r="B83">
        <v>0.86456813024459234</v>
      </c>
      <c r="C83">
        <v>7.0471028528694005E-3</v>
      </c>
      <c r="E83">
        <v>1.036250540165621</v>
      </c>
      <c r="F83">
        <v>0.11529060850111163</v>
      </c>
      <c r="H83">
        <v>0.87221924611591939</v>
      </c>
      <c r="I83">
        <v>8.9318482109434164E-3</v>
      </c>
      <c r="K83">
        <f>AVERAGE(B83,E83,H83)</f>
        <v>0.92434597217537762</v>
      </c>
      <c r="L83">
        <f>STDEV(B83,E83,H83)</f>
        <v>9.6987675229027834E-2</v>
      </c>
      <c r="M83" s="13"/>
      <c r="N83" s="3" t="s">
        <v>9</v>
      </c>
      <c r="O83">
        <v>0.10351116425070299</v>
      </c>
      <c r="P83">
        <v>8.5744207128039297E-3</v>
      </c>
      <c r="R83">
        <v>-5.6560610835292208E-2</v>
      </c>
      <c r="S83">
        <v>6.9560899151666342E-2</v>
      </c>
      <c r="U83">
        <v>9.9561824929511586E-2</v>
      </c>
      <c r="V83">
        <v>1.8332322710923968E-3</v>
      </c>
      <c r="X83">
        <f t="shared" si="2"/>
        <v>4.8837459448307453E-2</v>
      </c>
      <c r="Y83">
        <f t="shared" si="3"/>
        <v>9.1298763600053415E-2</v>
      </c>
      <c r="Z83" s="13"/>
    </row>
    <row r="84" spans="1:26">
      <c r="A84" s="3" t="s">
        <v>11</v>
      </c>
      <c r="B84">
        <v>0.19709344743535009</v>
      </c>
      <c r="C84">
        <v>2.7248610752973169E-3</v>
      </c>
      <c r="E84">
        <v>0.42579507695769464</v>
      </c>
      <c r="F84">
        <v>1.8015566133037435E-2</v>
      </c>
      <c r="H84">
        <v>0.20108543280745309</v>
      </c>
      <c r="I84">
        <v>1.0243283900053765E-2</v>
      </c>
      <c r="K84">
        <f>AVERAGE(B84,E84,H84)</f>
        <v>0.27465798573349925</v>
      </c>
      <c r="L84">
        <f>STDEV(B84,E84,H84)</f>
        <v>0.13090377857260582</v>
      </c>
      <c r="M84" s="13"/>
      <c r="N84" s="3" t="s">
        <v>11</v>
      </c>
      <c r="O84">
        <v>0.23928073095903662</v>
      </c>
      <c r="P84">
        <v>0.10053578301406044</v>
      </c>
      <c r="R84">
        <v>0.11724994829900207</v>
      </c>
      <c r="S84">
        <v>3.448370863603321E-4</v>
      </c>
      <c r="U84">
        <v>9.9813055358085892E-2</v>
      </c>
      <c r="V84">
        <v>9.5833702671549725E-2</v>
      </c>
      <c r="X84">
        <f t="shared" si="2"/>
        <v>0.15211457820537486</v>
      </c>
      <c r="Y84">
        <f t="shared" si="3"/>
        <v>7.5989900304344826E-2</v>
      </c>
      <c r="Z84" s="13"/>
    </row>
    <row r="85" spans="1:26">
      <c r="A85" s="3" t="s">
        <v>11</v>
      </c>
      <c r="B85">
        <v>8.9072197137999784E-2</v>
      </c>
      <c r="C85">
        <v>3.5061361646701109E-2</v>
      </c>
      <c r="E85">
        <v>0.50136005940421724</v>
      </c>
      <c r="F85">
        <v>2.4967121701271695E-2</v>
      </c>
      <c r="H85">
        <v>0.11591057198683322</v>
      </c>
      <c r="I85">
        <v>2.672629962230285E-2</v>
      </c>
      <c r="K85">
        <f>AVERAGE(B85,E85,H85)</f>
        <v>0.23544760950968338</v>
      </c>
      <c r="L85">
        <f>STDEV(B85,E85,H85)</f>
        <v>0.23067758419017739</v>
      </c>
      <c r="M85" s="13"/>
      <c r="N85" s="3" t="s">
        <v>11</v>
      </c>
      <c r="O85">
        <v>0.2575626783308006</v>
      </c>
      <c r="P85">
        <v>4.5051750970418566E-2</v>
      </c>
      <c r="R85">
        <v>8.3661546392537027E-3</v>
      </c>
      <c r="S85">
        <v>6.4107560257235741E-2</v>
      </c>
      <c r="U85">
        <v>0.10057444654300395</v>
      </c>
      <c r="V85">
        <v>9.4702196278381667E-2</v>
      </c>
      <c r="X85">
        <f t="shared" si="2"/>
        <v>0.12216775983768609</v>
      </c>
      <c r="Y85">
        <f t="shared" si="3"/>
        <v>0.12599377063676459</v>
      </c>
      <c r="Z85" s="13"/>
    </row>
    <row r="86" spans="1:26">
      <c r="A86" s="3" t="s">
        <v>9</v>
      </c>
      <c r="B86">
        <v>-0.8805564946376685</v>
      </c>
      <c r="C86">
        <v>0.10771704338525594</v>
      </c>
      <c r="E86">
        <v>0.37634215487171219</v>
      </c>
      <c r="F86">
        <v>0.38042705521634823</v>
      </c>
      <c r="H86">
        <v>-0.57895584680598766</v>
      </c>
      <c r="I86">
        <v>5.0280677842340998E-2</v>
      </c>
      <c r="K86">
        <f>AVERAGE(B86,E86,H86)</f>
        <v>-0.36105672885731471</v>
      </c>
      <c r="L86">
        <f>STDEV(B86,E86,H86)</f>
        <v>0.65616962211514596</v>
      </c>
      <c r="M86" s="13"/>
      <c r="N86" s="3" t="s">
        <v>9</v>
      </c>
      <c r="O86">
        <v>0.26097373544536562</v>
      </c>
      <c r="P86">
        <v>0.11046476528726502</v>
      </c>
      <c r="R86">
        <v>-7.0056140627494989E-2</v>
      </c>
      <c r="S86">
        <v>0.16374051680201418</v>
      </c>
      <c r="U86">
        <v>0.10722481658435969</v>
      </c>
      <c r="V86">
        <v>4.8450580507202086E-2</v>
      </c>
      <c r="X86">
        <f t="shared" si="2"/>
        <v>9.9380803800743434E-2</v>
      </c>
      <c r="Y86">
        <f t="shared" si="3"/>
        <v>0.16565428191150242</v>
      </c>
      <c r="Z86" s="13"/>
    </row>
    <row r="87" spans="1:26">
      <c r="A87" s="3" t="s">
        <v>8</v>
      </c>
      <c r="B87">
        <v>-0.49990157671084678</v>
      </c>
      <c r="C87">
        <v>3.1108783366053227E-2</v>
      </c>
      <c r="E87">
        <v>0.3142380312460511</v>
      </c>
      <c r="F87">
        <v>0.4708605926445828</v>
      </c>
      <c r="H87">
        <v>-0.51931669950835779</v>
      </c>
      <c r="I87">
        <v>0.15370936451082653</v>
      </c>
      <c r="K87">
        <f>AVERAGE(B87,E87,H87)</f>
        <v>-0.23499341499105117</v>
      </c>
      <c r="L87">
        <f>STDEV(B87,E87,H87)</f>
        <v>0.47574743604152486</v>
      </c>
      <c r="M87" s="13"/>
      <c r="N87" s="3" t="s">
        <v>8</v>
      </c>
      <c r="O87">
        <v>0.57328513284335969</v>
      </c>
      <c r="P87">
        <v>0.22416941767413132</v>
      </c>
      <c r="R87">
        <v>2.695371201683051E-2</v>
      </c>
      <c r="S87">
        <v>0.24183121645663372</v>
      </c>
      <c r="U87">
        <v>0.11652966252499275</v>
      </c>
      <c r="V87">
        <v>0.21720913509728523</v>
      </c>
      <c r="X87">
        <f t="shared" si="2"/>
        <v>0.23892283579506099</v>
      </c>
      <c r="Y87">
        <f t="shared" si="3"/>
        <v>0.29300950836606177</v>
      </c>
      <c r="Z87" s="13"/>
    </row>
    <row r="88" spans="1:26">
      <c r="A88" s="3" t="s">
        <v>8</v>
      </c>
      <c r="B88">
        <v>0.65718268285331982</v>
      </c>
      <c r="C88">
        <v>3.6516384566065221E-2</v>
      </c>
      <c r="E88">
        <v>1.0711165172081429</v>
      </c>
      <c r="F88">
        <v>0.17318268630093914</v>
      </c>
      <c r="H88">
        <v>0.71441546325933536</v>
      </c>
      <c r="I88">
        <v>5.9374615181489523E-2</v>
      </c>
      <c r="K88">
        <f>AVERAGE(B88,E88,H88)</f>
        <v>0.81423822110693267</v>
      </c>
      <c r="L88">
        <f>STDEV(B88,E88,H88)</f>
        <v>0.22429610349746762</v>
      </c>
      <c r="M88" s="13"/>
      <c r="N88" s="3" t="s">
        <v>8</v>
      </c>
      <c r="O88">
        <v>1.4510855518883508</v>
      </c>
      <c r="P88">
        <v>5.5106353040588363E-2</v>
      </c>
      <c r="R88">
        <v>0.29904536580382213</v>
      </c>
      <c r="S88">
        <v>0.26214343701872483</v>
      </c>
      <c r="U88">
        <v>0.97483092575644981</v>
      </c>
      <c r="V88">
        <v>5.1302546762962108E-2</v>
      </c>
      <c r="X88">
        <f t="shared" si="2"/>
        <v>0.90832061448287416</v>
      </c>
      <c r="Y88">
        <f t="shared" si="3"/>
        <v>0.57889279121241444</v>
      </c>
      <c r="Z88" s="13"/>
    </row>
    <row r="89" spans="1:26">
      <c r="A89" s="3" t="s">
        <v>9</v>
      </c>
      <c r="B89">
        <v>0.65234704026484824</v>
      </c>
      <c r="C89">
        <v>4.155441530614188E-2</v>
      </c>
      <c r="E89">
        <v>0.88234251310385803</v>
      </c>
      <c r="F89">
        <v>0.19882582179366978</v>
      </c>
      <c r="H89">
        <v>0.7478176749906088</v>
      </c>
      <c r="I89">
        <v>5.1079626904714605E-2</v>
      </c>
      <c r="K89">
        <f>AVERAGE(B89,E89,H89)</f>
        <v>0.76083574278643828</v>
      </c>
      <c r="L89">
        <f>STDEV(B89,E89,H89)</f>
        <v>0.11554904564064021</v>
      </c>
      <c r="M89" s="13"/>
      <c r="N89" s="3" t="s">
        <v>9</v>
      </c>
      <c r="O89">
        <v>1.4278450587302807</v>
      </c>
      <c r="P89">
        <v>7.3772327579529262E-3</v>
      </c>
      <c r="R89">
        <v>1.1361143122594903</v>
      </c>
      <c r="S89">
        <v>0.21584869166404536</v>
      </c>
      <c r="U89">
        <v>1.4454320339956606</v>
      </c>
      <c r="V89">
        <v>6.0854425802526507E-2</v>
      </c>
      <c r="X89">
        <f t="shared" si="2"/>
        <v>1.3364638016618107</v>
      </c>
      <c r="Y89">
        <f t="shared" si="3"/>
        <v>0.17373043444536118</v>
      </c>
      <c r="Z89" s="13"/>
    </row>
    <row r="90" spans="1:26">
      <c r="A90" s="3" t="s">
        <v>10</v>
      </c>
      <c r="B90">
        <v>0.71689525056101833</v>
      </c>
      <c r="C90">
        <v>1.591617691595841E-2</v>
      </c>
      <c r="E90">
        <v>0.78870814381184229</v>
      </c>
      <c r="F90">
        <v>9.8484164177250408E-2</v>
      </c>
      <c r="H90">
        <v>0.86547297905936638</v>
      </c>
      <c r="I90">
        <v>9.4355601140456626E-3</v>
      </c>
      <c r="K90">
        <f>AVERAGE(B90,E90,H90)</f>
        <v>0.79035879114407559</v>
      </c>
      <c r="L90">
        <f>STDEV(B90,E90,H90)</f>
        <v>7.4302616568286226E-2</v>
      </c>
      <c r="M90" s="13"/>
      <c r="N90" s="3" t="s">
        <v>10</v>
      </c>
      <c r="O90">
        <v>1.0428990251457404</v>
      </c>
      <c r="P90">
        <v>3.0828570597951207E-3</v>
      </c>
      <c r="R90">
        <v>1.6311236206069906</v>
      </c>
      <c r="S90">
        <v>2.4955917024623391E-2</v>
      </c>
      <c r="U90">
        <v>1.2189213609203904</v>
      </c>
      <c r="V90">
        <v>1.3686919072038704E-2</v>
      </c>
      <c r="X90">
        <f t="shared" si="2"/>
        <v>1.2976480022243739</v>
      </c>
      <c r="Y90">
        <f t="shared" si="3"/>
        <v>0.3019113391620824</v>
      </c>
      <c r="Z90" s="13"/>
    </row>
    <row r="91" spans="1:26">
      <c r="A91" s="3" t="s">
        <v>10</v>
      </c>
      <c r="B91">
        <v>0.9808713567483045</v>
      </c>
      <c r="C91">
        <v>1.8490302727992972E-2</v>
      </c>
      <c r="E91">
        <v>0.94482647396968233</v>
      </c>
      <c r="F91">
        <v>0.16931421954734882</v>
      </c>
      <c r="H91">
        <v>1.0653864997584206</v>
      </c>
      <c r="I91">
        <v>7.3532716434722867E-2</v>
      </c>
      <c r="K91">
        <f>AVERAGE(B91,E91,H91)</f>
        <v>0.99702811015880244</v>
      </c>
      <c r="L91">
        <f>STDEV(B91,E91,H91)</f>
        <v>6.1882634600678055E-2</v>
      </c>
      <c r="M91" s="13"/>
      <c r="N91" s="3" t="s">
        <v>10</v>
      </c>
      <c r="O91">
        <v>1.2618076080151857</v>
      </c>
      <c r="P91">
        <v>5.9855163251940534E-2</v>
      </c>
      <c r="R91">
        <v>1.3064077434095507</v>
      </c>
      <c r="S91">
        <v>6.7656327687329709E-2</v>
      </c>
      <c r="U91">
        <v>1.3394590554034906</v>
      </c>
      <c r="V91">
        <v>2.5323588371366498E-2</v>
      </c>
      <c r="X91">
        <f t="shared" si="2"/>
        <v>1.3025581356094091</v>
      </c>
      <c r="Y91">
        <f t="shared" si="3"/>
        <v>3.8968595439608261E-2</v>
      </c>
      <c r="Z91" s="13"/>
    </row>
    <row r="92" spans="1:26">
      <c r="A92" s="3" t="s">
        <v>9</v>
      </c>
      <c r="B92">
        <v>0.59453254921086218</v>
      </c>
      <c r="C92">
        <v>1.4421628259815366E-2</v>
      </c>
      <c r="E92">
        <v>0.64446985514859489</v>
      </c>
      <c r="F92">
        <v>8.7186504121027686E-2</v>
      </c>
      <c r="H92">
        <v>0.60213754576521972</v>
      </c>
      <c r="I92">
        <v>1.6266011123931071E-2</v>
      </c>
      <c r="K92">
        <f>AVERAGE(B92,E92,H92)</f>
        <v>0.6137133167082256</v>
      </c>
      <c r="L92">
        <f>STDEV(B92,E92,H92)</f>
        <v>2.6905993491662467E-2</v>
      </c>
      <c r="M92" s="13"/>
      <c r="N92" s="3" t="s">
        <v>9</v>
      </c>
      <c r="O92">
        <v>0.26010775778798362</v>
      </c>
      <c r="P92">
        <v>3.0537861782117075E-2</v>
      </c>
      <c r="R92">
        <v>1.4957450597309856</v>
      </c>
      <c r="S92">
        <v>1.7242261677403534E-2</v>
      </c>
      <c r="U92">
        <v>0.25643821914044562</v>
      </c>
      <c r="V92">
        <v>3.012760835307951E-3</v>
      </c>
      <c r="X92">
        <f t="shared" si="2"/>
        <v>0.67076367888647159</v>
      </c>
      <c r="Y92">
        <f t="shared" si="3"/>
        <v>0.7144571893637589</v>
      </c>
      <c r="Z92" s="13"/>
    </row>
    <row r="93" spans="1:26">
      <c r="A93" s="3" t="s">
        <v>8</v>
      </c>
      <c r="B93">
        <v>0.28289498340138464</v>
      </c>
      <c r="C93">
        <v>2.338683152542436E-3</v>
      </c>
      <c r="E93">
        <v>0.38077873563812764</v>
      </c>
      <c r="F93">
        <v>2.286395909433132E-2</v>
      </c>
      <c r="H93">
        <v>0.27216848666374716</v>
      </c>
      <c r="I93">
        <v>1.9358940548609486E-2</v>
      </c>
      <c r="K93">
        <f>AVERAGE(B93,E93,H93)</f>
        <v>0.3119474019010865</v>
      </c>
      <c r="L93">
        <f>STDEV(B93,E93,H93)</f>
        <v>5.9850470433243715E-2</v>
      </c>
      <c r="M93" s="13"/>
      <c r="N93" s="3" t="s">
        <v>8</v>
      </c>
      <c r="O93">
        <v>3.3684702787912565E-2</v>
      </c>
      <c r="P93">
        <v>3.6704159126300937E-3</v>
      </c>
      <c r="R93">
        <v>0.32330513289520668</v>
      </c>
      <c r="S93">
        <v>2.0687717717005272E-2</v>
      </c>
      <c r="U93">
        <v>1.9761741296045462E-2</v>
      </c>
      <c r="V93">
        <v>6.3627777756106478E-3</v>
      </c>
      <c r="X93">
        <f t="shared" si="2"/>
        <v>0.12558385899305491</v>
      </c>
      <c r="Y93">
        <f t="shared" si="3"/>
        <v>0.1713730983243674</v>
      </c>
      <c r="Z93" s="13"/>
    </row>
    <row r="94" spans="1:26">
      <c r="A94" s="3" t="s">
        <v>10</v>
      </c>
      <c r="B94">
        <v>0.43331909336201219</v>
      </c>
      <c r="C94">
        <v>2.7749198374217632E-2</v>
      </c>
      <c r="E94">
        <v>0.50184691874411169</v>
      </c>
      <c r="F94">
        <v>4.698508151355367E-2</v>
      </c>
      <c r="H94">
        <v>0.41866695741611165</v>
      </c>
      <c r="I94">
        <v>9.5565137860709436E-3</v>
      </c>
      <c r="K94">
        <f>AVERAGE(B94,E94,H94)</f>
        <v>0.45127765650741186</v>
      </c>
      <c r="L94">
        <f>STDEV(B94,E94,H94)</f>
        <v>4.4402803788920531E-2</v>
      </c>
      <c r="M94" s="13"/>
      <c r="N94" s="3" t="s">
        <v>10</v>
      </c>
      <c r="O94">
        <v>0.14392429601648205</v>
      </c>
      <c r="P94">
        <v>1.746786138210208E-2</v>
      </c>
      <c r="R94">
        <v>3.6647020598031328E-2</v>
      </c>
      <c r="S94">
        <v>4.9481348186988829E-2</v>
      </c>
      <c r="U94">
        <v>5.7918798338825725E-2</v>
      </c>
      <c r="V94">
        <v>8.924033439568815E-3</v>
      </c>
      <c r="X94">
        <f t="shared" si="2"/>
        <v>7.9496704984446373E-2</v>
      </c>
      <c r="Y94">
        <f t="shared" si="3"/>
        <v>5.6800598559406668E-2</v>
      </c>
      <c r="Z94" s="13"/>
    </row>
    <row r="95" spans="1:26">
      <c r="A95" s="3" t="s">
        <v>11</v>
      </c>
      <c r="B95">
        <v>0.2197940142990491</v>
      </c>
      <c r="C95">
        <v>1.1664603407385508E-2</v>
      </c>
      <c r="E95">
        <v>0.31647541133542517</v>
      </c>
      <c r="F95">
        <v>8.9904536296149001E-2</v>
      </c>
      <c r="H95">
        <v>0.26665911469078507</v>
      </c>
      <c r="I95">
        <v>3.6605002250416012E-2</v>
      </c>
      <c r="K95">
        <f>AVERAGE(B95,E95,H95)</f>
        <v>0.26764284677508643</v>
      </c>
      <c r="L95">
        <f>STDEV(B95,E95,H95)</f>
        <v>4.834820503221017E-2</v>
      </c>
      <c r="M95" s="13"/>
      <c r="N95" s="3" t="s">
        <v>11</v>
      </c>
      <c r="O95">
        <v>5.4158735492236168E-2</v>
      </c>
      <c r="P95">
        <v>4.4357121637332722E-3</v>
      </c>
      <c r="R95">
        <v>0.98642870572783559</v>
      </c>
      <c r="S95">
        <v>1.4802888613643215</v>
      </c>
      <c r="U95">
        <v>-1.307571674573591E-2</v>
      </c>
      <c r="V95">
        <v>1.0730763030113694E-2</v>
      </c>
      <c r="X95">
        <f t="shared" si="2"/>
        <v>0.34250390815811199</v>
      </c>
      <c r="Y95">
        <f t="shared" si="3"/>
        <v>0.55866759042013725</v>
      </c>
      <c r="Z95" s="13"/>
    </row>
    <row r="96" spans="1:26">
      <c r="A96" s="3" t="s">
        <v>8</v>
      </c>
      <c r="B96">
        <v>0.17738332772343959</v>
      </c>
      <c r="C96">
        <v>5.4292410763597003E-3</v>
      </c>
      <c r="E96">
        <v>0.28188447415818363</v>
      </c>
      <c r="F96">
        <v>5.5592940930098075E-2</v>
      </c>
      <c r="H96">
        <v>0.20476933387087057</v>
      </c>
      <c r="I96">
        <v>1.1628764083843782E-2</v>
      </c>
      <c r="K96">
        <f>AVERAGE(B96,E96,H96)</f>
        <v>0.22134571191749794</v>
      </c>
      <c r="L96">
        <f>STDEV(B96,E96,H96)</f>
        <v>5.4186756992852796E-2</v>
      </c>
      <c r="M96" s="13"/>
      <c r="N96" s="3" t="s">
        <v>8</v>
      </c>
      <c r="O96">
        <v>0.17858497585569158</v>
      </c>
      <c r="P96">
        <v>3.0708078032441349E-3</v>
      </c>
      <c r="R96">
        <v>1.0353316718459652E-2</v>
      </c>
      <c r="S96">
        <v>8.6788673561477181E-2</v>
      </c>
      <c r="U96">
        <v>-2.8354663252998916E-2</v>
      </c>
      <c r="V96">
        <v>8.2979684001904586E-2</v>
      </c>
      <c r="X96">
        <f t="shared" si="2"/>
        <v>5.3527876440384113E-2</v>
      </c>
      <c r="Y96">
        <f t="shared" si="3"/>
        <v>0.11001834171625785</v>
      </c>
      <c r="Z96" s="13"/>
    </row>
    <row r="97" spans="1:26">
      <c r="A97" s="3" t="s">
        <v>8</v>
      </c>
      <c r="B97">
        <v>0.36436574048887665</v>
      </c>
      <c r="C97">
        <v>1.4551921229295727E-2</v>
      </c>
      <c r="E97">
        <v>0.49795614250680426</v>
      </c>
      <c r="F97">
        <v>6.2220973658104188E-2</v>
      </c>
      <c r="H97">
        <v>0.4809507024450872</v>
      </c>
      <c r="I97">
        <v>5.7477984214813517E-2</v>
      </c>
      <c r="K97">
        <f>AVERAGE(B97,E97,H97)</f>
        <v>0.44775752848025602</v>
      </c>
      <c r="L97">
        <f>STDEV(B97,E97,H97)</f>
        <v>7.2718216261281346E-2</v>
      </c>
      <c r="M97" s="13"/>
      <c r="N97" s="3" t="s">
        <v>8</v>
      </c>
      <c r="O97">
        <v>0.16402061636188459</v>
      </c>
      <c r="P97">
        <v>1.228712445240341E-2</v>
      </c>
      <c r="R97">
        <v>0.1754187369817051</v>
      </c>
      <c r="S97">
        <v>0.53174326535307215</v>
      </c>
      <c r="U97">
        <v>0.11369303189407445</v>
      </c>
      <c r="V97">
        <v>3.157339542764425E-2</v>
      </c>
      <c r="X97">
        <f t="shared" si="2"/>
        <v>0.15104412841255468</v>
      </c>
      <c r="Y97">
        <f t="shared" si="3"/>
        <v>3.2845206602571765E-2</v>
      </c>
      <c r="Z97" s="13"/>
    </row>
    <row r="98" spans="1:26">
      <c r="A98" s="3" t="s">
        <v>9</v>
      </c>
      <c r="B98">
        <v>0.41536946263218116</v>
      </c>
      <c r="C98">
        <v>1.5121158406274971E-2</v>
      </c>
      <c r="E98">
        <v>0.55633178053437227</v>
      </c>
      <c r="F98">
        <v>9.7979513565080709E-2</v>
      </c>
      <c r="H98">
        <v>0.48551011502000119</v>
      </c>
      <c r="I98">
        <v>1.5687585427094829E-2</v>
      </c>
      <c r="K98">
        <f>AVERAGE(B98,E98,H98)</f>
        <v>0.48573711939551822</v>
      </c>
      <c r="L98">
        <f>STDEV(B98,E98,H98)</f>
        <v>7.0481433124826839E-2</v>
      </c>
      <c r="M98" s="13"/>
      <c r="N98" s="3" t="s">
        <v>9</v>
      </c>
      <c r="O98">
        <v>0.63603878821686988</v>
      </c>
      <c r="P98">
        <v>3.4409727866058254E-2</v>
      </c>
      <c r="R98">
        <v>0.14770102726969112</v>
      </c>
      <c r="S98">
        <v>0.19822084997259889</v>
      </c>
      <c r="U98">
        <v>0.68408652438038231</v>
      </c>
      <c r="V98">
        <v>3.9714092452051382E-2</v>
      </c>
      <c r="X98">
        <f t="shared" si="2"/>
        <v>0.48927544662231442</v>
      </c>
      <c r="Y98">
        <f t="shared" si="3"/>
        <v>0.29678604954524218</v>
      </c>
      <c r="Z98" s="13"/>
    </row>
    <row r="99" spans="1:26">
      <c r="A99" t="s">
        <v>8</v>
      </c>
      <c r="B99">
        <v>0.54750467933231173</v>
      </c>
      <c r="C99">
        <v>5.2897034431613914E-2</v>
      </c>
      <c r="E99">
        <v>0.73306975913141337</v>
      </c>
      <c r="F99">
        <v>0.15480325667574146</v>
      </c>
      <c r="H99">
        <v>0.93622286219927398</v>
      </c>
      <c r="I99">
        <v>0.2903118825906007</v>
      </c>
      <c r="K99">
        <f>AVERAGE(B99,E99,H99)</f>
        <v>0.73893243355433302</v>
      </c>
      <c r="L99">
        <f>STDEV(B99,E99,H99)</f>
        <v>0.19442539606849249</v>
      </c>
      <c r="M99" s="13"/>
      <c r="N99" t="s">
        <v>8</v>
      </c>
      <c r="O99">
        <v>0.95577681486130639</v>
      </c>
      <c r="P99">
        <v>5.8294575872496521E-2</v>
      </c>
      <c r="R99">
        <v>0.71914148355615681</v>
      </c>
      <c r="S99">
        <v>7.2345438189015641E-3</v>
      </c>
      <c r="U99">
        <v>1.0472390602758854</v>
      </c>
      <c r="V99">
        <v>1.7218363645473507E-3</v>
      </c>
      <c r="X99">
        <f t="shared" si="2"/>
        <v>0.90738578623111621</v>
      </c>
      <c r="Y99">
        <f t="shared" si="3"/>
        <v>0.1693170803588811</v>
      </c>
      <c r="Z99" s="13"/>
    </row>
    <row r="100" spans="1:26">
      <c r="A100" t="s">
        <v>9</v>
      </c>
      <c r="B100">
        <v>0.41590900879540821</v>
      </c>
      <c r="C100">
        <v>1.9296523629282334E-2</v>
      </c>
      <c r="E100">
        <v>0.71504652954639425</v>
      </c>
      <c r="F100">
        <v>0.20957601482372226</v>
      </c>
      <c r="H100">
        <v>0.75952089635220432</v>
      </c>
      <c r="I100">
        <v>7.368539688277885E-2</v>
      </c>
      <c r="K100">
        <f>AVERAGE(B100,E100,H100)</f>
        <v>0.63015881156466891</v>
      </c>
      <c r="L100">
        <f>STDEV(B100,E100,H100)</f>
        <v>0.18687355568858549</v>
      </c>
      <c r="M100" s="13"/>
      <c r="N100" t="s">
        <v>9</v>
      </c>
      <c r="O100">
        <v>0.9069181569397704</v>
      </c>
      <c r="P100">
        <v>7.4494644566049192E-2</v>
      </c>
      <c r="R100">
        <v>1.0901404000036603</v>
      </c>
      <c r="S100">
        <v>8.5576857158997946E-2</v>
      </c>
      <c r="U100">
        <v>1.1013252647234806</v>
      </c>
      <c r="V100">
        <v>9.496901686700665E-2</v>
      </c>
      <c r="X100">
        <f t="shared" si="2"/>
        <v>1.0327946072223038</v>
      </c>
      <c r="Y100">
        <f t="shared" si="3"/>
        <v>0.10915555804217433</v>
      </c>
      <c r="Z100" s="13"/>
    </row>
    <row r="101" spans="1:26">
      <c r="A101" t="s">
        <v>8</v>
      </c>
      <c r="B101">
        <v>0.79716753945434682</v>
      </c>
      <c r="C101">
        <v>9.3322014219114791E-2</v>
      </c>
      <c r="E101">
        <v>0.69808672624322732</v>
      </c>
      <c r="F101">
        <v>7.047983064554883E-2</v>
      </c>
      <c r="H101">
        <v>1.216376789768441</v>
      </c>
      <c r="I101">
        <v>0.47435926693743441</v>
      </c>
      <c r="K101">
        <f>AVERAGE(B101,E101,H101)</f>
        <v>0.90387701848867186</v>
      </c>
      <c r="L101">
        <f>STDEV(B101,E101,H101)</f>
        <v>0.27512966429317448</v>
      </c>
      <c r="M101" s="13"/>
      <c r="N101" t="s">
        <v>8</v>
      </c>
      <c r="O101">
        <v>0.77549317893203584</v>
      </c>
      <c r="P101">
        <v>7.9319687504218112E-2</v>
      </c>
      <c r="R101">
        <v>1.0817315674135903</v>
      </c>
      <c r="S101">
        <v>8.1526065666383998E-2</v>
      </c>
      <c r="U101">
        <v>0.82359823974376134</v>
      </c>
      <c r="V101">
        <v>7.7729709737011668E-2</v>
      </c>
      <c r="X101">
        <f t="shared" si="2"/>
        <v>0.8936076620297958</v>
      </c>
      <c r="Y101">
        <f t="shared" si="3"/>
        <v>0.16468599531096473</v>
      </c>
      <c r="Z101" s="13"/>
    </row>
    <row r="102" spans="1:26">
      <c r="A102" t="s">
        <v>9</v>
      </c>
      <c r="B102">
        <v>0.93974590339931441</v>
      </c>
      <c r="C102">
        <v>7.5579264384826844E-2</v>
      </c>
      <c r="E102">
        <v>1.1287638102492803</v>
      </c>
      <c r="F102">
        <v>0.11219374699707547</v>
      </c>
      <c r="H102">
        <v>1.3227287418333906</v>
      </c>
      <c r="I102">
        <v>4.2190469252322844E-2</v>
      </c>
      <c r="K102">
        <f>AVERAGE(B102,E102,H102)</f>
        <v>1.130412818493995</v>
      </c>
      <c r="L102">
        <f>STDEV(B102,E102,H102)</f>
        <v>0.19149674424098995</v>
      </c>
      <c r="M102" s="13"/>
      <c r="N102" t="s">
        <v>9</v>
      </c>
      <c r="O102">
        <v>1.2075862304761005</v>
      </c>
      <c r="P102">
        <v>2.9374610590815697E-2</v>
      </c>
      <c r="R102">
        <v>0.74389021786263032</v>
      </c>
      <c r="S102">
        <v>9.2349633327191052E-2</v>
      </c>
      <c r="U102">
        <v>1.3720004933341756</v>
      </c>
      <c r="V102">
        <v>6.8964337277469714E-2</v>
      </c>
      <c r="X102">
        <f t="shared" si="2"/>
        <v>1.107825647224302</v>
      </c>
      <c r="Y102">
        <f t="shared" si="3"/>
        <v>0.32572190595090372</v>
      </c>
      <c r="Z102" s="13"/>
    </row>
    <row r="103" spans="1:26">
      <c r="A103" t="s">
        <v>10</v>
      </c>
      <c r="B103">
        <v>0.76115620192917788</v>
      </c>
      <c r="C103">
        <v>2.2723265951478017E-2</v>
      </c>
      <c r="E103">
        <v>0.92523571011455585</v>
      </c>
      <c r="F103">
        <v>0.19697045909691299</v>
      </c>
      <c r="H103">
        <v>0.98009477061370887</v>
      </c>
      <c r="I103">
        <v>3.4757329984263792E-2</v>
      </c>
      <c r="K103">
        <f>AVERAGE(B103,E103,H103)</f>
        <v>0.88882889421914746</v>
      </c>
      <c r="L103">
        <f>STDEV(B103,E103,H103)</f>
        <v>0.11391934162880045</v>
      </c>
      <c r="M103" s="13"/>
      <c r="N103" t="s">
        <v>10</v>
      </c>
      <c r="O103">
        <v>0.87660424201670095</v>
      </c>
      <c r="P103">
        <v>1.9356458175069254E-3</v>
      </c>
      <c r="R103">
        <v>1.6547339367036806</v>
      </c>
      <c r="S103">
        <v>0.38842582391409763</v>
      </c>
      <c r="U103">
        <v>0.98977859799025392</v>
      </c>
      <c r="V103">
        <v>3.6518164488432613E-2</v>
      </c>
      <c r="X103">
        <f t="shared" si="2"/>
        <v>1.1737055922368784</v>
      </c>
      <c r="Y103">
        <f t="shared" si="3"/>
        <v>0.42040850353895226</v>
      </c>
      <c r="Z103" s="13"/>
    </row>
    <row r="104" spans="1:26">
      <c r="A104" t="s">
        <v>8</v>
      </c>
      <c r="B104">
        <v>0.7683609589891699</v>
      </c>
      <c r="C104">
        <v>1.1055790607556194E-2</v>
      </c>
      <c r="E104">
        <v>0.77094858880660833</v>
      </c>
      <c r="F104">
        <v>7.5552505335949885E-2</v>
      </c>
      <c r="H104">
        <v>0.94239332346017546</v>
      </c>
      <c r="I104">
        <v>4.4049856802301793E-2</v>
      </c>
      <c r="K104">
        <f>AVERAGE(B104,E104,H104)</f>
        <v>0.82723429041865126</v>
      </c>
      <c r="L104">
        <f>STDEV(B104,E104,H104)</f>
        <v>9.973904012628243E-2</v>
      </c>
      <c r="M104" s="13"/>
      <c r="N104" t="s">
        <v>8</v>
      </c>
      <c r="O104">
        <v>0.83175940902507228</v>
      </c>
      <c r="P104">
        <v>1.2873766876436455E-2</v>
      </c>
      <c r="R104">
        <v>0.98995005351652754</v>
      </c>
      <c r="S104">
        <v>0.12048893487510784</v>
      </c>
      <c r="U104">
        <v>0.96646048206547897</v>
      </c>
      <c r="V104">
        <v>4.5240708077723797E-2</v>
      </c>
      <c r="X104">
        <f t="shared" si="2"/>
        <v>0.92938998153569286</v>
      </c>
      <c r="Y104">
        <f t="shared" si="3"/>
        <v>8.5362383450218557E-2</v>
      </c>
      <c r="Z104" s="13"/>
    </row>
    <row r="105" spans="1:26">
      <c r="A105" t="s">
        <v>10</v>
      </c>
      <c r="B105">
        <v>0.12473307592867705</v>
      </c>
      <c r="C105">
        <v>1.9955387497458173E-2</v>
      </c>
      <c r="E105">
        <v>0.21411987708200256</v>
      </c>
      <c r="F105">
        <v>8.9844997175619223E-2</v>
      </c>
      <c r="H105">
        <v>0.29036983391594512</v>
      </c>
      <c r="I105">
        <v>8.5733063569084542E-2</v>
      </c>
      <c r="K105">
        <f>AVERAGE(B105,E105,H105)</f>
        <v>0.20974092897554156</v>
      </c>
      <c r="L105">
        <f>STDEV(B105,E105,H105)</f>
        <v>8.2905158398151144E-2</v>
      </c>
      <c r="M105" s="13"/>
      <c r="N105" t="s">
        <v>10</v>
      </c>
      <c r="O105">
        <v>0.49850680893496468</v>
      </c>
      <c r="P105">
        <v>1.8912501940647364E-2</v>
      </c>
      <c r="R105">
        <v>0.93124059480289245</v>
      </c>
      <c r="S105">
        <v>0.22493222211397157</v>
      </c>
      <c r="U105">
        <v>0.63565456359606742</v>
      </c>
      <c r="V105">
        <v>8.4076907225319991E-2</v>
      </c>
      <c r="X105">
        <f t="shared" si="2"/>
        <v>0.68846732244464148</v>
      </c>
      <c r="Y105">
        <f t="shared" si="3"/>
        <v>0.22114819235253894</v>
      </c>
      <c r="Z105" s="13"/>
    </row>
    <row r="106" spans="1:26">
      <c r="A106" t="s">
        <v>8</v>
      </c>
      <c r="B106">
        <v>0.44521071346722119</v>
      </c>
      <c r="C106">
        <v>2.7322173322210173E-2</v>
      </c>
      <c r="E106">
        <v>0.50133292029646026</v>
      </c>
      <c r="F106">
        <v>0.1586853590712908</v>
      </c>
      <c r="H106">
        <v>0.58586442622784973</v>
      </c>
      <c r="I106">
        <v>6.3133513058434509E-2</v>
      </c>
      <c r="K106">
        <f>AVERAGE(B106,E106,H106)</f>
        <v>0.51080268666384365</v>
      </c>
      <c r="L106">
        <f>STDEV(B106,E106,H106)</f>
        <v>7.0803418594210604E-2</v>
      </c>
      <c r="M106" s="13"/>
      <c r="N106" t="s">
        <v>8</v>
      </c>
      <c r="O106">
        <v>0.69270537248675335</v>
      </c>
      <c r="P106">
        <v>7.554348945578492E-3</v>
      </c>
      <c r="R106">
        <v>0.59429349014063071</v>
      </c>
      <c r="S106">
        <v>0.16113752156795053</v>
      </c>
      <c r="U106">
        <v>0.87524773143434742</v>
      </c>
      <c r="V106">
        <v>9.3943562971622888E-2</v>
      </c>
      <c r="X106">
        <f t="shared" si="2"/>
        <v>0.72074886468724386</v>
      </c>
      <c r="Y106">
        <f t="shared" si="3"/>
        <v>0.14256103786214261</v>
      </c>
      <c r="Z106" s="13"/>
    </row>
    <row r="107" spans="1:26">
      <c r="A107" t="s">
        <v>9</v>
      </c>
      <c r="B107">
        <v>0.21542500966920358</v>
      </c>
      <c r="C107">
        <v>1.5031087180170796E-3</v>
      </c>
      <c r="E107">
        <v>0.27848178999389311</v>
      </c>
      <c r="F107">
        <v>9.0916915330976997E-2</v>
      </c>
      <c r="H107">
        <v>0.27916144034591861</v>
      </c>
      <c r="I107">
        <v>1.1904826617928681E-2</v>
      </c>
      <c r="K107">
        <f>AVERAGE(B107,E107,H107)</f>
        <v>0.25768941333633844</v>
      </c>
      <c r="L107">
        <f>STDEV(B107,E107,H107)</f>
        <v>3.6603624740647649E-2</v>
      </c>
      <c r="M107" s="13"/>
      <c r="N107" t="s">
        <v>9</v>
      </c>
      <c r="O107">
        <v>0.32924978033280217</v>
      </c>
      <c r="P107">
        <v>6.9811742886237479E-3</v>
      </c>
      <c r="R107">
        <v>0.8445400051718509</v>
      </c>
      <c r="S107">
        <v>5.6944323320010232E-2</v>
      </c>
      <c r="U107">
        <v>0.35425951016165363</v>
      </c>
      <c r="V107">
        <v>2.8755038145810579E-2</v>
      </c>
      <c r="X107">
        <f t="shared" si="2"/>
        <v>0.50934976522210229</v>
      </c>
      <c r="Y107">
        <f t="shared" si="3"/>
        <v>0.29055248125718286</v>
      </c>
      <c r="Z107" s="13"/>
    </row>
    <row r="108" spans="1:26">
      <c r="M108" s="13"/>
      <c r="Z108" s="13"/>
    </row>
    <row r="109" spans="1:26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</sheetData>
  <mergeCells count="22">
    <mergeCell ref="O3:Y3"/>
    <mergeCell ref="M1:M110"/>
    <mergeCell ref="A109:L110"/>
    <mergeCell ref="N109:Y110"/>
    <mergeCell ref="Z1:Z110"/>
    <mergeCell ref="U4:V4"/>
    <mergeCell ref="O58:P58"/>
    <mergeCell ref="R58:S58"/>
    <mergeCell ref="U58:V58"/>
    <mergeCell ref="E4:F4"/>
    <mergeCell ref="X4:Y4"/>
    <mergeCell ref="X58:Y58"/>
    <mergeCell ref="R4:S4"/>
    <mergeCell ref="B3:L3"/>
    <mergeCell ref="B4:C4"/>
    <mergeCell ref="H4:I4"/>
    <mergeCell ref="K4:L4"/>
    <mergeCell ref="B58:C58"/>
    <mergeCell ref="E58:F58"/>
    <mergeCell ref="H58:I58"/>
    <mergeCell ref="K58:L58"/>
    <mergeCell ref="O4:P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12F75-318F-544F-8BE9-F519F000731B}">
  <dimension ref="A1:CG115"/>
  <sheetViews>
    <sheetView zoomScale="50" workbookViewId="0">
      <selection activeCell="P56" sqref="P56"/>
    </sheetView>
  </sheetViews>
  <sheetFormatPr baseColWidth="10" defaultColWidth="11" defaultRowHeight="16"/>
  <cols>
    <col min="2" max="2" width="13" customWidth="1"/>
    <col min="4" max="4" width="13.83203125" customWidth="1"/>
    <col min="38" max="38" width="11" style="11"/>
    <col min="61" max="61" width="11" style="1"/>
  </cols>
  <sheetData>
    <row r="1" spans="1:85">
      <c r="J1" s="13"/>
      <c r="W1" s="13"/>
      <c r="AJ1" s="13"/>
    </row>
    <row r="2" spans="1:85">
      <c r="J2" s="13"/>
      <c r="W2" s="13"/>
      <c r="AJ2" s="13"/>
      <c r="CG2" s="10"/>
    </row>
    <row r="3" spans="1:85">
      <c r="B3" s="12" t="s">
        <v>25</v>
      </c>
      <c r="C3" s="12"/>
      <c r="D3" s="12"/>
      <c r="E3" s="12"/>
      <c r="F3" s="12"/>
      <c r="G3" s="12"/>
      <c r="H3" s="12"/>
      <c r="I3" s="12"/>
      <c r="J3" s="13"/>
      <c r="L3" s="15" t="s">
        <v>26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3"/>
      <c r="Y3" s="14" t="s">
        <v>27</v>
      </c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3"/>
    </row>
    <row r="4" spans="1:85">
      <c r="A4" t="s">
        <v>20</v>
      </c>
      <c r="B4" t="s">
        <v>17</v>
      </c>
      <c r="C4" t="s">
        <v>6</v>
      </c>
      <c r="E4" t="s">
        <v>17</v>
      </c>
      <c r="F4" t="s">
        <v>6</v>
      </c>
      <c r="H4" s="18" t="s">
        <v>18</v>
      </c>
      <c r="I4" s="18" t="s">
        <v>6</v>
      </c>
      <c r="J4" s="13"/>
      <c r="K4" t="s">
        <v>20</v>
      </c>
      <c r="L4" t="s">
        <v>17</v>
      </c>
      <c r="M4" t="s">
        <v>6</v>
      </c>
      <c r="O4" t="s">
        <v>17</v>
      </c>
      <c r="P4" t="s">
        <v>6</v>
      </c>
      <c r="R4" t="s">
        <v>17</v>
      </c>
      <c r="S4" t="s">
        <v>6</v>
      </c>
      <c r="U4" s="18" t="s">
        <v>5</v>
      </c>
      <c r="V4" s="18" t="s">
        <v>7</v>
      </c>
      <c r="W4" s="13"/>
      <c r="X4" t="s">
        <v>20</v>
      </c>
      <c r="Y4" t="s">
        <v>17</v>
      </c>
      <c r="Z4" t="s">
        <v>6</v>
      </c>
      <c r="AB4" t="s">
        <v>17</v>
      </c>
      <c r="AC4" t="s">
        <v>6</v>
      </c>
      <c r="AE4" t="s">
        <v>17</v>
      </c>
      <c r="AF4" t="s">
        <v>6</v>
      </c>
      <c r="AG4" s="1"/>
      <c r="AH4" s="18" t="s">
        <v>5</v>
      </c>
      <c r="AI4" s="18" t="s">
        <v>6</v>
      </c>
      <c r="AJ4" s="13"/>
    </row>
    <row r="5" spans="1:85">
      <c r="A5" t="s">
        <v>8</v>
      </c>
      <c r="B5">
        <v>0.51001929731820805</v>
      </c>
      <c r="C5">
        <v>3.3506216211538133E-2</v>
      </c>
      <c r="E5">
        <v>1.2503547480980501</v>
      </c>
      <c r="F5">
        <v>8.2025010995182251E-2</v>
      </c>
      <c r="H5">
        <f>AVERAGE(B5,E5)</f>
        <v>0.8801870227081291</v>
      </c>
      <c r="I5">
        <f>STDEV(B5,E5)</f>
        <v>0.52349621759922604</v>
      </c>
      <c r="J5" s="13"/>
      <c r="K5" t="s">
        <v>8</v>
      </c>
      <c r="L5">
        <v>0.4987778916013641</v>
      </c>
      <c r="M5">
        <v>1.691014574932332E-2</v>
      </c>
      <c r="O5">
        <v>0.38511705387274053</v>
      </c>
      <c r="P5">
        <v>3.9505680590038034E-2</v>
      </c>
      <c r="R5">
        <v>0.54689240211009427</v>
      </c>
      <c r="S5">
        <v>0.14278812090788975</v>
      </c>
      <c r="U5">
        <f>AVERAGE(L5,O5,R5)</f>
        <v>0.47692911586139958</v>
      </c>
      <c r="V5">
        <f>M5</f>
        <v>1.691014574932332E-2</v>
      </c>
      <c r="W5" s="13"/>
      <c r="X5" t="s">
        <v>8</v>
      </c>
      <c r="Y5">
        <v>-9.8904555095031266E-2</v>
      </c>
      <c r="Z5">
        <v>0.13430337160053318</v>
      </c>
      <c r="AB5">
        <v>-9.7434904092062707E-2</v>
      </c>
      <c r="AC5">
        <v>0.36795140859463166</v>
      </c>
      <c r="AE5">
        <v>-0.16202966283023917</v>
      </c>
      <c r="AF5">
        <v>0.11062774728277473</v>
      </c>
      <c r="AG5" s="1"/>
      <c r="AH5">
        <f>AVERAGE(Y5,AB5,AE5)</f>
        <v>-0.11945637400577773</v>
      </c>
      <c r="AI5">
        <f>STDEV(Y5,AB5,AE5)</f>
        <v>3.6876871606955609E-2</v>
      </c>
      <c r="AJ5" s="13"/>
    </row>
    <row r="6" spans="1:85">
      <c r="A6" t="s">
        <v>9</v>
      </c>
      <c r="B6">
        <v>0.86146469634440048</v>
      </c>
      <c r="C6">
        <v>4.6235155850364605E-2</v>
      </c>
      <c r="E6">
        <v>1.0736015980436702</v>
      </c>
      <c r="F6">
        <v>6.2496300057304735E-2</v>
      </c>
      <c r="H6">
        <f>AVERAGE(B6,E6)</f>
        <v>0.96753314719403538</v>
      </c>
      <c r="I6">
        <f>STDEV(B6,E6)</f>
        <v>0.15000344173145641</v>
      </c>
      <c r="J6" s="13"/>
      <c r="K6" t="s">
        <v>9</v>
      </c>
      <c r="L6">
        <v>1.0364961531025179</v>
      </c>
      <c r="M6">
        <v>0.11455196584984011</v>
      </c>
      <c r="O6">
        <v>0.84177928499271304</v>
      </c>
      <c r="P6">
        <v>7.5516679501914388E-2</v>
      </c>
      <c r="R6">
        <v>1.0140946348919189</v>
      </c>
      <c r="S6">
        <v>6.4219535389963611E-2</v>
      </c>
      <c r="U6">
        <f>AVERAGE(L6,O6,R6)</f>
        <v>0.96412335766238322</v>
      </c>
      <c r="V6">
        <f>M6</f>
        <v>0.11455196584984011</v>
      </c>
      <c r="W6" s="13"/>
      <c r="X6" t="s">
        <v>9</v>
      </c>
      <c r="Y6">
        <v>1.1776051783910673</v>
      </c>
      <c r="Z6">
        <v>0.17738242228086792</v>
      </c>
      <c r="AB6">
        <v>0.69934108689559871</v>
      </c>
      <c r="AC6">
        <v>0.15276926791460438</v>
      </c>
      <c r="AE6">
        <v>0.79371278174280557</v>
      </c>
      <c r="AF6">
        <v>9.2338091948835854E-2</v>
      </c>
      <c r="AG6" s="1"/>
      <c r="AH6">
        <f>AVERAGE(Y6,AB6,AE6)</f>
        <v>0.89021968234315718</v>
      </c>
      <c r="AI6">
        <f>STDEV(Y6,AB6,AE6)</f>
        <v>0.25331664315854024</v>
      </c>
      <c r="AJ6" s="13"/>
    </row>
    <row r="7" spans="1:85">
      <c r="A7" t="s">
        <v>9</v>
      </c>
      <c r="B7">
        <v>1.061482788065087</v>
      </c>
      <c r="C7">
        <v>4.467287057937587E-2</v>
      </c>
      <c r="E7">
        <v>1.1397817691257102</v>
      </c>
      <c r="F7">
        <v>2.6675619524704149E-2</v>
      </c>
      <c r="H7">
        <f>AVERAGE(B7,E7)</f>
        <v>1.1006322785953986</v>
      </c>
      <c r="I7">
        <f>STDEV(B7,E7)</f>
        <v>5.5365740467963692E-2</v>
      </c>
      <c r="J7" s="13"/>
      <c r="K7" t="s">
        <v>9</v>
      </c>
      <c r="L7">
        <v>0.98348720023583536</v>
      </c>
      <c r="M7">
        <v>6.0770371343174215E-2</v>
      </c>
      <c r="O7">
        <v>0.85173350597397368</v>
      </c>
      <c r="P7">
        <v>3.9586242595487472E-2</v>
      </c>
      <c r="R7">
        <v>1.0117191886610899</v>
      </c>
      <c r="S7">
        <v>5.0254759432333707E-2</v>
      </c>
      <c r="U7">
        <f>AVERAGE(L7,O7,R7)</f>
        <v>0.94897996495696635</v>
      </c>
      <c r="V7">
        <f>M7</f>
        <v>6.0770371343174215E-2</v>
      </c>
      <c r="W7" s="13"/>
      <c r="X7" t="s">
        <v>9</v>
      </c>
      <c r="Y7">
        <v>0.14098527521536339</v>
      </c>
      <c r="Z7">
        <v>0.18049914761665031</v>
      </c>
      <c r="AB7">
        <v>0.98221487259026208</v>
      </c>
      <c r="AC7">
        <v>0.22404569127458357</v>
      </c>
      <c r="AE7">
        <v>0.78385360686325489</v>
      </c>
      <c r="AF7">
        <v>8.677441512550603E-2</v>
      </c>
      <c r="AG7" s="1"/>
      <c r="AH7">
        <f>AVERAGE(Y7,AB7,AE7)</f>
        <v>0.63568458488962676</v>
      </c>
      <c r="AI7">
        <f>STDEV(Y7,AB7,AE7)</f>
        <v>0.43975260451684606</v>
      </c>
      <c r="AJ7" s="13"/>
    </row>
    <row r="8" spans="1:85">
      <c r="A8" t="s">
        <v>9</v>
      </c>
      <c r="B8">
        <v>0.71095494619689781</v>
      </c>
      <c r="C8">
        <v>6.5897204109043539E-2</v>
      </c>
      <c r="E8">
        <v>0.90375345072683522</v>
      </c>
      <c r="F8">
        <v>1.5775289289426703E-2</v>
      </c>
      <c r="H8">
        <f>AVERAGE(B8,E8)</f>
        <v>0.80735419846186651</v>
      </c>
      <c r="I8">
        <f>STDEV(B8,E8)</f>
        <v>0.13632912995574395</v>
      </c>
      <c r="J8" s="13"/>
      <c r="K8" t="s">
        <v>9</v>
      </c>
      <c r="L8">
        <v>0.72306983889092913</v>
      </c>
      <c r="M8">
        <v>7.348747176333538E-2</v>
      </c>
      <c r="O8">
        <v>0.72613636472907661</v>
      </c>
      <c r="P8">
        <v>1.4135807456788402E-2</v>
      </c>
      <c r="R8">
        <v>0.82505908854793697</v>
      </c>
      <c r="S8">
        <v>3.8729546244745651E-2</v>
      </c>
      <c r="U8">
        <f>AVERAGE(L8,O8,R8)</f>
        <v>0.75808843072264764</v>
      </c>
      <c r="V8">
        <f>M8</f>
        <v>7.348747176333538E-2</v>
      </c>
      <c r="W8" s="13"/>
      <c r="X8" t="s">
        <v>9</v>
      </c>
      <c r="Y8">
        <v>0.89826850070462883</v>
      </c>
      <c r="Z8">
        <v>0.21338749478150415</v>
      </c>
      <c r="AB8">
        <v>0.82247204360126802</v>
      </c>
      <c r="AC8">
        <v>0.2799128147598432</v>
      </c>
      <c r="AE8">
        <v>0.76338872590886264</v>
      </c>
      <c r="AF8">
        <v>0.11416981349613059</v>
      </c>
      <c r="AG8" s="1"/>
      <c r="AH8">
        <f>AVERAGE(Y8,AB8,AE8)</f>
        <v>0.82804309007158661</v>
      </c>
      <c r="AI8">
        <f>STDEV(Y8,AB8,AE8)</f>
        <v>6.7612246163842149E-2</v>
      </c>
      <c r="AJ8" s="13"/>
    </row>
    <row r="9" spans="1:85">
      <c r="A9" t="s">
        <v>9</v>
      </c>
      <c r="B9">
        <v>0.72919858006112692</v>
      </c>
      <c r="C9">
        <v>7.6913213305963263E-2</v>
      </c>
      <c r="E9">
        <v>0.80660881435627962</v>
      </c>
      <c r="F9">
        <v>6.8832809139546827E-2</v>
      </c>
      <c r="H9">
        <f>AVERAGE(B9,E9)</f>
        <v>0.76790369720870322</v>
      </c>
      <c r="I9">
        <f>STDEV(B9,E9)</f>
        <v>5.473730160334192E-2</v>
      </c>
      <c r="J9" s="13"/>
      <c r="K9" t="s">
        <v>9</v>
      </c>
      <c r="L9">
        <v>0.71191433948651017</v>
      </c>
      <c r="M9">
        <v>6.2881460121148675E-2</v>
      </c>
      <c r="O9">
        <v>0.68047635189275568</v>
      </c>
      <c r="P9">
        <v>4.8350114641398337E-2</v>
      </c>
      <c r="R9">
        <v>0.7318584005630826</v>
      </c>
      <c r="S9">
        <v>6.9611410801901877E-2</v>
      </c>
      <c r="U9">
        <f>AVERAGE(L9,O9,R9)</f>
        <v>0.7080830306474496</v>
      </c>
      <c r="V9">
        <f>M9</f>
        <v>6.2881460121148675E-2</v>
      </c>
      <c r="W9" s="13"/>
      <c r="X9" t="s">
        <v>9</v>
      </c>
      <c r="Y9">
        <v>0.77262102788337028</v>
      </c>
      <c r="Z9">
        <v>0.14181614724293884</v>
      </c>
      <c r="AB9">
        <v>0.6274194905059417</v>
      </c>
      <c r="AC9">
        <v>9.7490981479048555E-2</v>
      </c>
      <c r="AE9">
        <v>0.69591484104548229</v>
      </c>
      <c r="AF9">
        <v>9.865691832096106E-2</v>
      </c>
      <c r="AH9">
        <f>AVERAGE(Y9,AB9,AE9)</f>
        <v>0.69865178647826476</v>
      </c>
      <c r="AI9">
        <f>STDEV(Y9,AB9,AE9)</f>
        <v>7.2639450486073467E-2</v>
      </c>
      <c r="AJ9" s="13"/>
    </row>
    <row r="10" spans="1:85">
      <c r="A10" t="s">
        <v>8</v>
      </c>
      <c r="B10">
        <v>0.29501775231600402</v>
      </c>
      <c r="C10">
        <v>0.16795014279621764</v>
      </c>
      <c r="E10">
        <v>0.51270239413401542</v>
      </c>
      <c r="F10">
        <v>9.5282982813406844E-2</v>
      </c>
      <c r="H10">
        <f>AVERAGE(B10,E10)</f>
        <v>0.40386007322500972</v>
      </c>
      <c r="I10">
        <f>STDEV(B10,E10)</f>
        <v>0.15392628638968037</v>
      </c>
      <c r="J10" s="13"/>
      <c r="K10" t="s">
        <v>8</v>
      </c>
      <c r="L10">
        <v>0.31945276654308041</v>
      </c>
      <c r="M10">
        <v>0.105045272405649</v>
      </c>
      <c r="O10">
        <v>0.26736576949263208</v>
      </c>
      <c r="P10">
        <v>0.21141660564385056</v>
      </c>
      <c r="R10">
        <v>0.40654481336423887</v>
      </c>
      <c r="S10">
        <v>0.19196178986017098</v>
      </c>
      <c r="U10">
        <f>AVERAGE(L10,O10,R10)</f>
        <v>0.33112111646665049</v>
      </c>
      <c r="V10">
        <f>M10</f>
        <v>0.105045272405649</v>
      </c>
      <c r="W10" s="13"/>
      <c r="X10" t="s">
        <v>8</v>
      </c>
      <c r="Y10">
        <v>-9.65725691711634E-2</v>
      </c>
      <c r="Z10">
        <v>0.18019389458859855</v>
      </c>
      <c r="AB10">
        <v>0.42411033480364163</v>
      </c>
      <c r="AC10">
        <v>0.46298404187052516</v>
      </c>
      <c r="AE10">
        <v>0.29363351447284308</v>
      </c>
      <c r="AF10">
        <v>8.1728687819219631E-2</v>
      </c>
      <c r="AH10">
        <f>AVERAGE(Y10,AB10,AE10)</f>
        <v>0.20705709336844044</v>
      </c>
      <c r="AI10">
        <f>STDEV(Y10,AB10,AE10)</f>
        <v>0.27092301331068974</v>
      </c>
      <c r="AJ10" s="13"/>
    </row>
    <row r="11" spans="1:85">
      <c r="A11" t="s">
        <v>9</v>
      </c>
      <c r="B11">
        <v>0.92241969155903292</v>
      </c>
      <c r="C11">
        <v>0.11618440636130202</v>
      </c>
      <c r="E11">
        <v>1.0762700009979969</v>
      </c>
      <c r="F11">
        <v>0.10704327717638967</v>
      </c>
      <c r="H11">
        <f>AVERAGE(B11,E11)</f>
        <v>0.99934484627851483</v>
      </c>
      <c r="I11">
        <f>STDEV(B11,E11)</f>
        <v>0.10878859709194011</v>
      </c>
      <c r="J11" s="13"/>
      <c r="K11" t="s">
        <v>9</v>
      </c>
      <c r="L11">
        <v>0.9057517600635685</v>
      </c>
      <c r="M11">
        <v>3.4459226868751462E-2</v>
      </c>
      <c r="O11">
        <v>0.84808036981655066</v>
      </c>
      <c r="P11">
        <v>0.10642641426729535</v>
      </c>
      <c r="R11">
        <v>0.91308516350054214</v>
      </c>
      <c r="S11">
        <v>0.11037109940877636</v>
      </c>
      <c r="U11">
        <f>AVERAGE(L11,O11,R11)</f>
        <v>0.88897243112688706</v>
      </c>
      <c r="V11">
        <f>M11</f>
        <v>3.4459226868751462E-2</v>
      </c>
      <c r="W11" s="13"/>
      <c r="X11" t="s">
        <v>9</v>
      </c>
      <c r="Y11">
        <v>0.83498291233303035</v>
      </c>
      <c r="Z11">
        <v>3.9566916055237607E-2</v>
      </c>
      <c r="AB11">
        <v>0.61754957059129623</v>
      </c>
      <c r="AC11">
        <v>9.6428532124593569E-2</v>
      </c>
      <c r="AE11">
        <v>0.89037305913269871</v>
      </c>
      <c r="AF11">
        <v>7.1084035707940391E-2</v>
      </c>
      <c r="AH11">
        <f>AVERAGE(Y11,AB11,AE11)</f>
        <v>0.78096851401900835</v>
      </c>
      <c r="AI11">
        <f>STDEV(Y11,AB11,AE11)</f>
        <v>0.14420932838722578</v>
      </c>
      <c r="AJ11" s="13"/>
    </row>
    <row r="12" spans="1:85">
      <c r="A12" t="s">
        <v>10</v>
      </c>
      <c r="B12">
        <v>0.62934308352879587</v>
      </c>
      <c r="C12">
        <v>0.14012560463236257</v>
      </c>
      <c r="E12">
        <v>0.81099444242365848</v>
      </c>
      <c r="F12">
        <v>7.9555370201085093E-2</v>
      </c>
      <c r="H12">
        <f>AVERAGE(B12,E12)</f>
        <v>0.72016876297622723</v>
      </c>
      <c r="I12">
        <f>STDEV(B12,E12)</f>
        <v>0.12844690768630795</v>
      </c>
      <c r="J12" s="13"/>
      <c r="K12" t="s">
        <v>10</v>
      </c>
      <c r="L12">
        <v>0.5294340531956967</v>
      </c>
      <c r="M12">
        <v>5.9593440792002524E-2</v>
      </c>
      <c r="O12">
        <v>0.54687985669675854</v>
      </c>
      <c r="P12">
        <v>9.6828063116236887E-2</v>
      </c>
      <c r="R12">
        <v>0.42952278691443524</v>
      </c>
      <c r="S12">
        <v>0.11868488366438436</v>
      </c>
      <c r="U12">
        <f>AVERAGE(L12,O12,R12)</f>
        <v>0.50194556560229675</v>
      </c>
      <c r="V12">
        <f>M12</f>
        <v>5.9593440792002524E-2</v>
      </c>
      <c r="W12" s="13"/>
      <c r="X12" t="s">
        <v>10</v>
      </c>
      <c r="Y12">
        <v>0.53141582423445655</v>
      </c>
      <c r="Z12">
        <v>0.12818686005799326</v>
      </c>
      <c r="AB12">
        <v>0.74875770598687863</v>
      </c>
      <c r="AC12">
        <v>0.20126507338740574</v>
      </c>
      <c r="AE12">
        <v>0.69371261298370235</v>
      </c>
      <c r="AF12">
        <v>6.2900746300612209E-2</v>
      </c>
      <c r="AH12">
        <f>AVERAGE(Y12,AB12,AE12)</f>
        <v>0.65796204773501255</v>
      </c>
      <c r="AI12">
        <f>STDEV(Y12,AB12,AE12)</f>
        <v>0.11299535644273878</v>
      </c>
      <c r="AJ12" s="13"/>
    </row>
    <row r="13" spans="1:85">
      <c r="A13" t="s">
        <v>9</v>
      </c>
      <c r="B13">
        <v>1.2080380376303603</v>
      </c>
      <c r="C13">
        <v>0.10121559752690285</v>
      </c>
      <c r="E13">
        <v>1.1477802404945434</v>
      </c>
      <c r="F13">
        <v>6.0870046219494968E-2</v>
      </c>
      <c r="H13">
        <f>AVERAGE(B13,E13)</f>
        <v>1.1779091390624519</v>
      </c>
      <c r="I13">
        <f>STDEV(B13,E13)</f>
        <v>4.2608696974099462E-2</v>
      </c>
      <c r="J13" s="13"/>
      <c r="K13" t="s">
        <v>9</v>
      </c>
      <c r="L13">
        <v>1.0247391047232854</v>
      </c>
      <c r="M13">
        <v>2.8152755196986578E-2</v>
      </c>
      <c r="O13">
        <v>0.81029773054926335</v>
      </c>
      <c r="P13">
        <v>3.0246510087195595E-2</v>
      </c>
      <c r="R13">
        <v>0.92402689969410579</v>
      </c>
      <c r="S13">
        <v>4.7623155293926085E-2</v>
      </c>
      <c r="U13">
        <f>AVERAGE(L13,O13,R13)</f>
        <v>0.91968791165555153</v>
      </c>
      <c r="V13">
        <f>M13</f>
        <v>2.8152755196986578E-2</v>
      </c>
      <c r="W13" s="13"/>
      <c r="X13" t="s">
        <v>9</v>
      </c>
      <c r="Y13">
        <v>1.2962876173237041</v>
      </c>
      <c r="Z13">
        <v>0.26246849923293231</v>
      </c>
      <c r="AB13">
        <v>0.92750264547417316</v>
      </c>
      <c r="AC13">
        <v>3.6481700249321569E-2</v>
      </c>
      <c r="AE13">
        <v>1.0926333665784604</v>
      </c>
      <c r="AF13">
        <v>7.9070699721157559E-2</v>
      </c>
      <c r="AH13">
        <f>AVERAGE(Y13,AB13,AE13)</f>
        <v>1.105474543125446</v>
      </c>
      <c r="AI13">
        <f>STDEV(Y13,AB13,AE13)</f>
        <v>0.18472753104734413</v>
      </c>
      <c r="AJ13" s="13"/>
    </row>
    <row r="14" spans="1:85">
      <c r="A14" t="s">
        <v>10</v>
      </c>
      <c r="B14">
        <v>1.0767971744763802</v>
      </c>
      <c r="C14">
        <v>5.9954640894511378E-2</v>
      </c>
      <c r="E14">
        <v>1.1366907948412301</v>
      </c>
      <c r="F14">
        <v>1.0408948937104607E-2</v>
      </c>
      <c r="H14">
        <f>AVERAGE(B14,E14)</f>
        <v>1.1067439846588052</v>
      </c>
      <c r="I14">
        <f>STDEV(B14,E14)</f>
        <v>4.2351185109798073E-2</v>
      </c>
      <c r="J14" s="13"/>
      <c r="K14" t="s">
        <v>10</v>
      </c>
      <c r="L14">
        <v>0.89922261067481313</v>
      </c>
      <c r="M14">
        <v>9.4603939488376899E-3</v>
      </c>
      <c r="O14">
        <v>0.73133622270415466</v>
      </c>
      <c r="P14">
        <v>9.8178774453496639E-2</v>
      </c>
      <c r="R14">
        <v>0.83129943226297598</v>
      </c>
      <c r="S14">
        <v>9.8768415630570483E-2</v>
      </c>
      <c r="U14">
        <f>AVERAGE(L14,O14,R14)</f>
        <v>0.82061942188064796</v>
      </c>
      <c r="V14">
        <f>M14</f>
        <v>9.4603939488376899E-3</v>
      </c>
      <c r="W14" s="13"/>
      <c r="X14" t="s">
        <v>10</v>
      </c>
      <c r="Y14">
        <v>0.82441530381412576</v>
      </c>
      <c r="Z14">
        <v>0.14616074685489064</v>
      </c>
      <c r="AB14">
        <v>0.83201315675962195</v>
      </c>
      <c r="AC14">
        <v>8.9593265325281432E-2</v>
      </c>
      <c r="AE14">
        <v>0.83951328441426676</v>
      </c>
      <c r="AF14">
        <v>0.10518094894218331</v>
      </c>
      <c r="AH14">
        <f>AVERAGE(Y14,AB14,AE14)</f>
        <v>0.83198058166267153</v>
      </c>
      <c r="AI14">
        <f>STDEV(Y14,AB14,AE14)</f>
        <v>7.5490430124131973E-3</v>
      </c>
      <c r="AJ14" s="13"/>
    </row>
    <row r="15" spans="1:85">
      <c r="A15" t="s">
        <v>9</v>
      </c>
      <c r="B15">
        <v>1.3379115921222635</v>
      </c>
      <c r="C15">
        <v>0.12956575535182457</v>
      </c>
      <c r="E15">
        <v>1.1896340367241169</v>
      </c>
      <c r="F15">
        <v>5.4248934720672271E-2</v>
      </c>
      <c r="H15">
        <f>AVERAGE(B15,E15)</f>
        <v>1.2637728144231901</v>
      </c>
      <c r="I15">
        <f>STDEV(B15,E15)</f>
        <v>0.10484806491979341</v>
      </c>
      <c r="J15" s="13"/>
      <c r="K15" t="s">
        <v>9</v>
      </c>
      <c r="L15">
        <v>1.13057765822361</v>
      </c>
      <c r="M15">
        <v>8.2388126479999324E-2</v>
      </c>
      <c r="O15">
        <v>0.90359419122888873</v>
      </c>
      <c r="P15">
        <v>9.6948020390279735E-2</v>
      </c>
      <c r="R15">
        <v>1.0403944863149137</v>
      </c>
      <c r="S15">
        <v>1.7476976079786384E-2</v>
      </c>
      <c r="U15">
        <f>AVERAGE(L15,O15,R15)</f>
        <v>1.0248554452558041</v>
      </c>
      <c r="V15">
        <f>M15</f>
        <v>8.2388126479999324E-2</v>
      </c>
      <c r="W15" s="13"/>
      <c r="X15" t="s">
        <v>9</v>
      </c>
      <c r="Y15">
        <v>1.2392491128028607</v>
      </c>
      <c r="Z15">
        <v>9.0408635511462637E-2</v>
      </c>
      <c r="AB15">
        <v>0.93394169948999339</v>
      </c>
      <c r="AC15">
        <v>0.12873243857892955</v>
      </c>
      <c r="AE15">
        <v>1.0503236263061189</v>
      </c>
      <c r="AF15">
        <v>8.9755911390455287E-2</v>
      </c>
      <c r="AH15">
        <f>AVERAGE(Y15,AB15,AE15)</f>
        <v>1.0745048128663244</v>
      </c>
      <c r="AI15">
        <f>STDEV(Y15,AB15,AE15)</f>
        <v>0.15408342381172299</v>
      </c>
      <c r="AJ15" s="13"/>
    </row>
    <row r="16" spans="1:85">
      <c r="A16" t="s">
        <v>10</v>
      </c>
      <c r="B16">
        <v>1.2887030442160801</v>
      </c>
      <c r="C16">
        <v>5.6527894078608483E-2</v>
      </c>
      <c r="E16">
        <v>1.0525296143997946</v>
      </c>
      <c r="F16">
        <v>5.820563864561127E-2</v>
      </c>
      <c r="H16">
        <f>AVERAGE(B16,E16)</f>
        <v>1.1706163293079372</v>
      </c>
      <c r="I16">
        <f>STDEV(B16,E16)</f>
        <v>0.16699983375918234</v>
      </c>
      <c r="J16" s="13"/>
      <c r="K16" t="s">
        <v>10</v>
      </c>
      <c r="L16">
        <v>1.0891452012839169</v>
      </c>
      <c r="M16">
        <v>6.512944899612462E-2</v>
      </c>
      <c r="O16">
        <v>0.86322936697445107</v>
      </c>
      <c r="P16">
        <v>8.0291755562772335E-2</v>
      </c>
      <c r="R16">
        <v>0.99535169145596469</v>
      </c>
      <c r="S16">
        <v>4.867082628760877E-2</v>
      </c>
      <c r="U16">
        <f>AVERAGE(L16,O16,R16)</f>
        <v>0.98257541990477748</v>
      </c>
      <c r="V16">
        <f>M16</f>
        <v>6.512944899612462E-2</v>
      </c>
      <c r="W16" s="13"/>
      <c r="X16" t="s">
        <v>10</v>
      </c>
      <c r="Y16">
        <v>1.1644976935024169</v>
      </c>
      <c r="Z16">
        <v>2.3842937815391974E-2</v>
      </c>
      <c r="AB16">
        <v>0.92018062862085015</v>
      </c>
      <c r="AC16">
        <v>0.14322606161210399</v>
      </c>
      <c r="AE16">
        <v>0.79829391494073643</v>
      </c>
      <c r="AF16">
        <v>0.10180848678129155</v>
      </c>
      <c r="AH16">
        <f>AVERAGE(Y16,AB16,AE16)</f>
        <v>0.96099074568800125</v>
      </c>
      <c r="AI16">
        <f>STDEV(Y16,AB16,AE16)</f>
        <v>0.18648163743245386</v>
      </c>
      <c r="AJ16" s="13"/>
    </row>
    <row r="17" spans="1:36">
      <c r="A17" t="s">
        <v>9</v>
      </c>
      <c r="B17">
        <v>1.1805097399103135</v>
      </c>
      <c r="C17">
        <v>5.6665258531679093E-2</v>
      </c>
      <c r="E17">
        <v>1.0744919396138335</v>
      </c>
      <c r="F17">
        <v>2.2202900871830248E-2</v>
      </c>
      <c r="H17">
        <f>AVERAGE(B17,E17)</f>
        <v>1.1275008397620736</v>
      </c>
      <c r="I17">
        <f>STDEV(B17,E17)</f>
        <v>7.4965905516122186E-2</v>
      </c>
      <c r="J17" s="13"/>
      <c r="K17" t="s">
        <v>9</v>
      </c>
      <c r="L17">
        <v>0.81990731838762443</v>
      </c>
      <c r="M17">
        <v>4.647010117229057E-2</v>
      </c>
      <c r="O17">
        <v>0.69005210075288903</v>
      </c>
      <c r="P17">
        <v>5.2242373677495631E-2</v>
      </c>
      <c r="R17">
        <v>0.68473873249953532</v>
      </c>
      <c r="S17">
        <v>6.0642611926329262E-2</v>
      </c>
      <c r="U17">
        <f>AVERAGE(L17,O17,R17)</f>
        <v>0.73156605054668289</v>
      </c>
      <c r="V17">
        <f>M17</f>
        <v>4.647010117229057E-2</v>
      </c>
      <c r="W17" s="13"/>
      <c r="X17" t="s">
        <v>9</v>
      </c>
      <c r="Y17">
        <v>0.75040379574893801</v>
      </c>
      <c r="Z17">
        <v>0.16841752617583108</v>
      </c>
      <c r="AB17">
        <v>0.8202761466042261</v>
      </c>
      <c r="AC17">
        <v>0.10155724258747158</v>
      </c>
      <c r="AE17">
        <v>0.68576583571086602</v>
      </c>
      <c r="AF17">
        <v>6.8136100460434459E-2</v>
      </c>
      <c r="AH17">
        <f>AVERAGE(Y17,AB17,AE17)</f>
        <v>0.75214859268801015</v>
      </c>
      <c r="AI17">
        <f>STDEV(Y17,AB17,AE17)</f>
        <v>6.7272127745642493E-2</v>
      </c>
      <c r="AJ17" s="13"/>
    </row>
    <row r="18" spans="1:36">
      <c r="A18" s="3" t="s">
        <v>9</v>
      </c>
      <c r="B18">
        <v>0.89961378384779123</v>
      </c>
      <c r="C18">
        <v>5.8631189245149498E-2</v>
      </c>
      <c r="E18">
        <v>0.7488359937206247</v>
      </c>
      <c r="F18">
        <v>4.412477836221898E-2</v>
      </c>
      <c r="H18">
        <f>AVERAGE(B18,E18)</f>
        <v>0.82422488878420797</v>
      </c>
      <c r="I18">
        <f>STDEV(B18,E18)</f>
        <v>0.10661599785124153</v>
      </c>
      <c r="J18" s="13"/>
      <c r="K18" s="3" t="s">
        <v>9</v>
      </c>
      <c r="L18">
        <v>0.47582826316541504</v>
      </c>
      <c r="M18">
        <v>2.8894042382738454E-2</v>
      </c>
      <c r="O18">
        <v>0.3246144305294858</v>
      </c>
      <c r="P18">
        <v>2.2644266561991814E-2</v>
      </c>
      <c r="R18">
        <v>0.30281077843743842</v>
      </c>
      <c r="S18">
        <v>1.4655489461710721E-2</v>
      </c>
      <c r="U18">
        <f>AVERAGE(L18,O18,R18)</f>
        <v>0.3677511573774464</v>
      </c>
      <c r="V18">
        <f>M18</f>
        <v>2.8894042382738454E-2</v>
      </c>
      <c r="W18" s="13"/>
      <c r="X18" s="3" t="s">
        <v>9</v>
      </c>
      <c r="Y18">
        <v>0.36497579220390819</v>
      </c>
      <c r="Z18">
        <v>0.11834358207016032</v>
      </c>
      <c r="AA18" s="3"/>
      <c r="AB18">
        <v>0.48436232779769689</v>
      </c>
      <c r="AC18">
        <v>3.0592813623959814E-2</v>
      </c>
      <c r="AE18">
        <v>0.4264448277201715</v>
      </c>
      <c r="AF18">
        <v>5.1562228567635322E-2</v>
      </c>
      <c r="AH18">
        <f>AVERAGE(Y18,AB18,AE18)</f>
        <v>0.42526098257392553</v>
      </c>
      <c r="AI18">
        <f>STDEV(Y18,AB18,AE18)</f>
        <v>5.9702071465481524E-2</v>
      </c>
      <c r="AJ18" s="13"/>
    </row>
    <row r="19" spans="1:36">
      <c r="A19" s="3" t="s">
        <v>8</v>
      </c>
      <c r="B19">
        <v>0.84898241600181656</v>
      </c>
      <c r="C19">
        <v>2.4665635464931432E-2</v>
      </c>
      <c r="E19">
        <v>0.6678626375351171</v>
      </c>
      <c r="F19">
        <v>2.0059203809710432E-2</v>
      </c>
      <c r="H19">
        <f>AVERAGE(B19,E19)</f>
        <v>0.75842252676846678</v>
      </c>
      <c r="I19">
        <f>STDEV(B19,E19)</f>
        <v>0.12807102356080877</v>
      </c>
      <c r="J19" s="13"/>
      <c r="K19" s="3" t="s">
        <v>8</v>
      </c>
      <c r="L19">
        <v>0.32263822205266873</v>
      </c>
      <c r="M19">
        <v>2.9681986005580346E-2</v>
      </c>
      <c r="O19">
        <v>0.20760252383415276</v>
      </c>
      <c r="P19">
        <v>4.9956514819739957E-3</v>
      </c>
      <c r="R19">
        <v>0.12523237626968306</v>
      </c>
      <c r="S19">
        <v>1.8973903611360681E-2</v>
      </c>
      <c r="U19">
        <f>AVERAGE(L19,O19,R19)</f>
        <v>0.21849104071883485</v>
      </c>
      <c r="V19">
        <f>M19</f>
        <v>2.9681986005580346E-2</v>
      </c>
      <c r="W19" s="13"/>
      <c r="X19" s="3" t="s">
        <v>8</v>
      </c>
      <c r="Y19">
        <v>0.2896338583447145</v>
      </c>
      <c r="Z19">
        <v>0.27006886363327243</v>
      </c>
      <c r="AA19" s="3"/>
      <c r="AB19">
        <v>0.25204340881609094</v>
      </c>
      <c r="AC19">
        <v>0.14469125936882138</v>
      </c>
      <c r="AE19">
        <v>0.21121076848907538</v>
      </c>
      <c r="AF19">
        <v>4.750438168794708E-2</v>
      </c>
      <c r="AH19">
        <f>AVERAGE(Y19,AB19,AE19)</f>
        <v>0.25096267854996029</v>
      </c>
      <c r="AI19">
        <f>STDEV(Y19,AB19,AE19)</f>
        <v>3.9222713305653578E-2</v>
      </c>
      <c r="AJ19" s="13"/>
    </row>
    <row r="20" spans="1:36">
      <c r="A20" s="3" t="s">
        <v>9</v>
      </c>
      <c r="B20">
        <v>0.52675514531850975</v>
      </c>
      <c r="C20">
        <v>8.4212029380367495E-2</v>
      </c>
      <c r="E20">
        <v>0.50733600161619874</v>
      </c>
      <c r="F20">
        <v>3.9336319705821757E-2</v>
      </c>
      <c r="H20">
        <f>AVERAGE(B20,E20)</f>
        <v>0.51704557346735425</v>
      </c>
      <c r="I20">
        <f>STDEV(B20,E20)</f>
        <v>1.3731408196740158E-2</v>
      </c>
      <c r="J20" s="13"/>
      <c r="K20" s="3" t="s">
        <v>9</v>
      </c>
      <c r="L20">
        <v>0.22735614364811901</v>
      </c>
      <c r="M20">
        <v>2.0107753385600637E-2</v>
      </c>
      <c r="O20">
        <v>0.13492804866333505</v>
      </c>
      <c r="P20">
        <v>2.0867662634300704E-2</v>
      </c>
      <c r="R20">
        <v>8.4995139930928582E-2</v>
      </c>
      <c r="S20">
        <v>7.2878014738590458E-3</v>
      </c>
      <c r="U20">
        <f>AVERAGE(L20,O20,R20)</f>
        <v>0.14909311074746087</v>
      </c>
      <c r="V20">
        <f>M20</f>
        <v>2.0107753385600637E-2</v>
      </c>
      <c r="W20" s="13"/>
      <c r="X20" s="3" t="s">
        <v>9</v>
      </c>
      <c r="Y20">
        <v>0.24112507573552447</v>
      </c>
      <c r="Z20">
        <v>0.16708929954583396</v>
      </c>
      <c r="AA20" s="3"/>
      <c r="AB20">
        <v>0.2921465430779458</v>
      </c>
      <c r="AC20">
        <v>0.11612217318666306</v>
      </c>
      <c r="AE20">
        <v>0.25375045306610677</v>
      </c>
      <c r="AF20">
        <v>3.8694190748598249E-2</v>
      </c>
      <c r="AH20">
        <f>AVERAGE(Y20,AB20,AE20)</f>
        <v>0.26234069062652571</v>
      </c>
      <c r="AI20">
        <f>STDEV(Y20,AB20,AE20)</f>
        <v>2.6573326258708473E-2</v>
      </c>
      <c r="AJ20" s="13"/>
    </row>
    <row r="21" spans="1:36">
      <c r="A21" s="3" t="s">
        <v>8</v>
      </c>
      <c r="B21">
        <v>0.26868430466467236</v>
      </c>
      <c r="C21">
        <v>2.086595095111311E-2</v>
      </c>
      <c r="E21">
        <v>0.25517873742560837</v>
      </c>
      <c r="F21">
        <v>3.7902781366341155E-2</v>
      </c>
      <c r="H21">
        <f>AVERAGE(B21,E21)</f>
        <v>0.26193152104514039</v>
      </c>
      <c r="I21">
        <f>STDEV(B21,E21)</f>
        <v>9.5498781785130233E-3</v>
      </c>
      <c r="J21" s="13"/>
      <c r="K21" s="3" t="s">
        <v>8</v>
      </c>
      <c r="L21">
        <v>0.14539837380394971</v>
      </c>
      <c r="M21">
        <v>5.2464794587242219E-3</v>
      </c>
      <c r="O21">
        <v>9.0706678315566974E-2</v>
      </c>
      <c r="P21">
        <v>1.5350727331043963E-2</v>
      </c>
      <c r="R21">
        <v>5.7144668761237465E-2</v>
      </c>
      <c r="S21">
        <v>7.5925734353622532E-3</v>
      </c>
      <c r="U21">
        <f>AVERAGE(L21,O21,R21)</f>
        <v>9.7749906960251376E-2</v>
      </c>
      <c r="V21">
        <f>M21</f>
        <v>5.2464794587242219E-3</v>
      </c>
      <c r="W21" s="13"/>
      <c r="X21" s="3" t="s">
        <v>8</v>
      </c>
      <c r="Y21">
        <v>-1.2305797484483244E-2</v>
      </c>
      <c r="Z21">
        <v>0.12890985637869548</v>
      </c>
      <c r="AA21" s="3"/>
      <c r="AB21">
        <v>0.1357420675889735</v>
      </c>
      <c r="AC21">
        <v>7.8447060858010398E-2</v>
      </c>
      <c r="AE21">
        <v>9.7263966230949572E-2</v>
      </c>
      <c r="AF21">
        <v>2.5756244217425509E-2</v>
      </c>
      <c r="AH21">
        <f>AVERAGE(Y21,AB21,AE21)</f>
        <v>7.3566745445146617E-2</v>
      </c>
      <c r="AI21">
        <f>STDEV(Y21,AB21,AE21)</f>
        <v>7.6816087461744856E-2</v>
      </c>
      <c r="AJ21" s="13"/>
    </row>
    <row r="22" spans="1:36">
      <c r="A22" s="3" t="s">
        <v>8</v>
      </c>
      <c r="B22">
        <v>0.16960781113765969</v>
      </c>
      <c r="C22">
        <v>3.0950057931090236E-2</v>
      </c>
      <c r="E22">
        <v>0.16962114747461268</v>
      </c>
      <c r="F22">
        <v>9.4525730967161704E-3</v>
      </c>
      <c r="H22">
        <f>AVERAGE(B22,E22)</f>
        <v>0.16961447930613618</v>
      </c>
      <c r="I22">
        <f>STDEV(B22,E22)</f>
        <v>9.4302142956521847E-6</v>
      </c>
      <c r="J22" s="13"/>
      <c r="K22" s="3" t="s">
        <v>8</v>
      </c>
      <c r="L22">
        <v>8.9054645651505143E-2</v>
      </c>
      <c r="M22">
        <v>5.8879599774238544E-3</v>
      </c>
      <c r="O22">
        <v>2.1450562902946245E-2</v>
      </c>
      <c r="P22">
        <v>2.3859386747855267E-2</v>
      </c>
      <c r="R22">
        <v>-2.210216343224001E-3</v>
      </c>
      <c r="S22">
        <v>2.6318708416768075E-2</v>
      </c>
      <c r="U22">
        <f>AVERAGE(L22,O22,R22)</f>
        <v>3.6098330737075794E-2</v>
      </c>
      <c r="V22">
        <f>M22</f>
        <v>5.8879599774238544E-3</v>
      </c>
      <c r="W22" s="13"/>
      <c r="X22" s="3" t="s">
        <v>8</v>
      </c>
      <c r="Y22">
        <v>-7.3093416327777378E-3</v>
      </c>
      <c r="Z22">
        <v>0.12731955430156883</v>
      </c>
      <c r="AA22" s="3"/>
      <c r="AB22">
        <v>-4.7406267873133359E-2</v>
      </c>
      <c r="AC22">
        <v>0.19158483401312937</v>
      </c>
      <c r="AE22">
        <v>-6.9812493706944603E-2</v>
      </c>
      <c r="AF22">
        <v>4.6478338875824629E-2</v>
      </c>
      <c r="AH22">
        <f>AVERAGE(Y22,AB22,AE22)</f>
        <v>-4.1509367737618569E-2</v>
      </c>
      <c r="AI22">
        <f>STDEV(Y22,AB22,AE22)</f>
        <v>3.1666087194470095E-2</v>
      </c>
      <c r="AJ22" s="13"/>
    </row>
    <row r="23" spans="1:36">
      <c r="A23" s="3" t="s">
        <v>8</v>
      </c>
      <c r="B23" s="25">
        <v>0.18743025933193172</v>
      </c>
      <c r="C23" s="24">
        <v>4.1283462907398989E-2</v>
      </c>
      <c r="D23" s="3"/>
      <c r="E23">
        <v>0.78104006699197959</v>
      </c>
      <c r="F23">
        <v>7.4890190656327404E-2</v>
      </c>
      <c r="G23" s="3"/>
      <c r="H23">
        <f>AVERAGE(B23,E23)</f>
        <v>0.48423516316195564</v>
      </c>
      <c r="I23">
        <f>STDEV(B23,E23)</f>
        <v>0.41974552037526208</v>
      </c>
      <c r="J23" s="13"/>
      <c r="K23" s="3" t="s">
        <v>8</v>
      </c>
      <c r="L23">
        <v>6.594608095376521E-2</v>
      </c>
      <c r="M23">
        <v>2.531018880792222E-2</v>
      </c>
      <c r="N23" s="3"/>
      <c r="O23">
        <v>-2.1058464577365082E-2</v>
      </c>
      <c r="P23">
        <v>2.4661733482776928E-2</v>
      </c>
      <c r="Q23" s="3"/>
      <c r="R23">
        <v>-5.1246628332327286E-2</v>
      </c>
      <c r="S23">
        <v>1.7595204325079633E-2</v>
      </c>
      <c r="U23">
        <f>AVERAGE(L23,O23,R23)</f>
        <v>-2.1196706519757205E-3</v>
      </c>
      <c r="V23">
        <f>M23</f>
        <v>2.531018880792222E-2</v>
      </c>
      <c r="W23" s="13"/>
      <c r="X23" s="3" t="s">
        <v>8</v>
      </c>
      <c r="Y23">
        <v>-7.3275628063884699E-2</v>
      </c>
      <c r="Z23">
        <v>0.11533463929407102</v>
      </c>
      <c r="AA23" s="3"/>
      <c r="AB23">
        <v>-0.98372363515727679</v>
      </c>
      <c r="AC23">
        <v>0.50929662405215192</v>
      </c>
      <c r="AD23" s="3"/>
      <c r="AE23">
        <v>-1.1902839965378169</v>
      </c>
      <c r="AF23">
        <v>7.3243009873579443E-2</v>
      </c>
      <c r="AG23" s="3"/>
      <c r="AH23">
        <f>AVERAGE(Y23,AB23,AE23)</f>
        <v>-0.74909441991965942</v>
      </c>
      <c r="AI23">
        <f>STDEV(Y23,AB23,AE23)</f>
        <v>0.59431900128841919</v>
      </c>
      <c r="AJ23" s="13"/>
    </row>
    <row r="24" spans="1:36">
      <c r="A24" s="3" t="s">
        <v>9</v>
      </c>
      <c r="B24" s="25">
        <v>0.63725227790661654</v>
      </c>
      <c r="C24" s="24">
        <v>3.3609238614592578E-2</v>
      </c>
      <c r="D24" s="3"/>
      <c r="E24">
        <v>0.87817958375194016</v>
      </c>
      <c r="F24">
        <v>4.6515762332073336E-2</v>
      </c>
      <c r="G24" s="3"/>
      <c r="H24">
        <f>AVERAGE(B24,E24)</f>
        <v>0.75771593082927835</v>
      </c>
      <c r="I24">
        <f>STDEV(B24,E24)</f>
        <v>0.1703613317362335</v>
      </c>
      <c r="J24" s="13"/>
      <c r="K24" s="3" t="s">
        <v>9</v>
      </c>
      <c r="L24">
        <v>0.15186340380405647</v>
      </c>
      <c r="M24">
        <v>5.1368115789427356E-2</v>
      </c>
      <c r="N24" s="3"/>
      <c r="O24">
        <v>9.2159695944580844E-2</v>
      </c>
      <c r="P24">
        <v>1.5219058607881517E-2</v>
      </c>
      <c r="Q24" s="3"/>
      <c r="R24">
        <v>-5.0207543588959257E-2</v>
      </c>
      <c r="S24">
        <v>3.1362130096152879E-2</v>
      </c>
      <c r="U24">
        <f>AVERAGE(L24,O24,R24)</f>
        <v>6.460518538655935E-2</v>
      </c>
      <c r="V24">
        <f>M24</f>
        <v>5.1368115789427356E-2</v>
      </c>
      <c r="W24" s="13"/>
      <c r="X24" s="3" t="s">
        <v>9</v>
      </c>
      <c r="Y24">
        <v>2.5988286601812037E-2</v>
      </c>
      <c r="Z24">
        <v>0.20505379278825253</v>
      </c>
      <c r="AA24" s="3"/>
      <c r="AB24">
        <v>-0.1137494337803814</v>
      </c>
      <c r="AC24">
        <v>7.1583214019662958E-2</v>
      </c>
      <c r="AD24" s="3"/>
      <c r="AE24">
        <v>-0.61901914164449179</v>
      </c>
      <c r="AF24">
        <v>0.12350561497228897</v>
      </c>
      <c r="AG24" s="3"/>
      <c r="AH24">
        <f>AVERAGE(Y24,AB24,AE24)</f>
        <v>-0.23559342960768706</v>
      </c>
      <c r="AI24">
        <f>STDEV(Y24,AB24,AE24)</f>
        <v>0.33932744526872716</v>
      </c>
      <c r="AJ24" s="13"/>
    </row>
    <row r="25" spans="1:36">
      <c r="A25" s="3" t="s">
        <v>11</v>
      </c>
      <c r="B25" s="25">
        <v>0.57222942566907042</v>
      </c>
      <c r="C25" s="24">
        <v>8.5307775641259867E-2</v>
      </c>
      <c r="D25" s="3"/>
      <c r="E25">
        <v>0.75334546958260362</v>
      </c>
      <c r="F25">
        <v>7.1873546730478133E-2</v>
      </c>
      <c r="G25" s="3"/>
      <c r="H25">
        <f>AVERAGE(B25,E25)</f>
        <v>0.66278744762583708</v>
      </c>
      <c r="I25">
        <f>STDEV(B25,E25)</f>
        <v>0.1280683828329395</v>
      </c>
      <c r="J25" s="13"/>
      <c r="K25" s="3" t="s">
        <v>11</v>
      </c>
      <c r="L25">
        <v>0.139576580099672</v>
      </c>
      <c r="M25">
        <v>5.292105323865199E-2</v>
      </c>
      <c r="N25" s="3"/>
      <c r="O25">
        <v>0.12736156332594406</v>
      </c>
      <c r="P25">
        <v>1.8555563273425738E-3</v>
      </c>
      <c r="Q25" s="3"/>
      <c r="R25">
        <v>-5.5347012966825822E-2</v>
      </c>
      <c r="S25">
        <v>3.8458774388489936E-2</v>
      </c>
      <c r="U25">
        <f>AVERAGE(L25,O25,R25)</f>
        <v>7.0530376819596743E-2</v>
      </c>
      <c r="V25">
        <f>M25</f>
        <v>5.292105323865199E-2</v>
      </c>
      <c r="W25" s="13"/>
      <c r="X25" s="3" t="s">
        <v>11</v>
      </c>
      <c r="Y25">
        <v>-2.0446994474895341E-2</v>
      </c>
      <c r="Z25">
        <v>0.32355691513520324</v>
      </c>
      <c r="AA25" s="3"/>
      <c r="AB25">
        <v>-6.2097779474200469E-2</v>
      </c>
      <c r="AC25">
        <v>7.5671459057365206E-2</v>
      </c>
      <c r="AD25" s="3"/>
      <c r="AE25">
        <v>-0.29237900317054144</v>
      </c>
      <c r="AF25">
        <v>0.13350600717629232</v>
      </c>
      <c r="AG25" s="3"/>
      <c r="AH25">
        <f>AVERAGE(Y25,AB25,AE25)</f>
        <v>-0.12497459237321241</v>
      </c>
      <c r="AI25">
        <f>STDEV(Y25,AB25,AE25)</f>
        <v>0.14646458458810191</v>
      </c>
      <c r="AJ25" s="13"/>
    </row>
    <row r="26" spans="1:36">
      <c r="A26" s="3" t="s">
        <v>8</v>
      </c>
      <c r="B26" s="25">
        <v>0.4968627592843281</v>
      </c>
      <c r="C26" s="24">
        <v>4.0497184179691233E-2</v>
      </c>
      <c r="D26" s="3"/>
      <c r="E26">
        <v>0.53979873073667206</v>
      </c>
      <c r="F26">
        <v>3.28232888941625E-2</v>
      </c>
      <c r="G26" s="3"/>
      <c r="H26">
        <f>AVERAGE(B26,E26)</f>
        <v>0.51833074501050014</v>
      </c>
      <c r="I26">
        <f>STDEV(B26,E26)</f>
        <v>3.0360316570784432E-2</v>
      </c>
      <c r="J26" s="13"/>
      <c r="K26" s="3" t="s">
        <v>8</v>
      </c>
      <c r="L26">
        <v>0.18544693040524968</v>
      </c>
      <c r="M26">
        <v>4.1654655043788222E-2</v>
      </c>
      <c r="N26" s="3"/>
      <c r="O26">
        <v>7.1665630015149737E-2</v>
      </c>
      <c r="P26">
        <v>8.99517323287778E-3</v>
      </c>
      <c r="Q26" s="3"/>
      <c r="R26">
        <v>-4.8605723434588452E-2</v>
      </c>
      <c r="S26">
        <v>2.8667708954704461E-2</v>
      </c>
      <c r="U26">
        <f>AVERAGE(L26,O26,R26)</f>
        <v>6.9502278995270325E-2</v>
      </c>
      <c r="V26">
        <f>M26</f>
        <v>4.1654655043788222E-2</v>
      </c>
      <c r="W26" s="13"/>
      <c r="X26" s="3" t="s">
        <v>8</v>
      </c>
      <c r="Y26">
        <v>-0.15519352821301194</v>
      </c>
      <c r="Z26">
        <v>0.16036016190971109</v>
      </c>
      <c r="AA26" s="3"/>
      <c r="AB26">
        <v>-0.12222003127564866</v>
      </c>
      <c r="AC26">
        <v>6.6241557395357781E-2</v>
      </c>
      <c r="AD26" s="3"/>
      <c r="AE26">
        <v>1.3052557553677336E-2</v>
      </c>
      <c r="AF26">
        <v>1.8412714453977602E-2</v>
      </c>
      <c r="AG26" s="3"/>
      <c r="AH26">
        <f>AVERAGE(Y26,AB26,AE26)</f>
        <v>-8.8120333978327747E-2</v>
      </c>
      <c r="AI26">
        <f>STDEV(Y26,AB26,AE26)</f>
        <v>8.9155921624868684E-2</v>
      </c>
      <c r="AJ26" s="13"/>
    </row>
    <row r="27" spans="1:36">
      <c r="A27" s="3" t="s">
        <v>10</v>
      </c>
      <c r="B27" s="25">
        <v>0.94683714585706158</v>
      </c>
      <c r="C27" s="24">
        <v>7.1419408698874781E-2</v>
      </c>
      <c r="D27" s="3"/>
      <c r="E27">
        <v>0.94164059952525003</v>
      </c>
      <c r="F27">
        <v>1.1104605156890365E-2</v>
      </c>
      <c r="G27" s="3"/>
      <c r="H27">
        <f>AVERAGE(B27,E27)</f>
        <v>0.94423887269115581</v>
      </c>
      <c r="I27">
        <f>STDEV(B27,E27)</f>
        <v>3.6745131499740236E-3</v>
      </c>
      <c r="J27" s="13"/>
      <c r="K27" s="3" t="s">
        <v>10</v>
      </c>
      <c r="L27">
        <v>0.31862206025510575</v>
      </c>
      <c r="M27">
        <v>7.7481510484377736E-2</v>
      </c>
      <c r="N27" s="3"/>
      <c r="O27">
        <v>0.12956718826896804</v>
      </c>
      <c r="P27">
        <v>2.9222460351347707E-2</v>
      </c>
      <c r="Q27" s="3"/>
      <c r="R27">
        <v>-9.7511670116603999E-2</v>
      </c>
      <c r="S27">
        <v>4.7088263496849775E-2</v>
      </c>
      <c r="U27">
        <f>AVERAGE(L27,O27,R27)</f>
        <v>0.11689252613582328</v>
      </c>
      <c r="V27">
        <f>M27</f>
        <v>7.7481510484377736E-2</v>
      </c>
      <c r="W27" s="13"/>
      <c r="X27" s="3" t="s">
        <v>10</v>
      </c>
      <c r="Y27">
        <v>4.8215449816733341E-2</v>
      </c>
      <c r="Z27">
        <v>0.23193436271910717</v>
      </c>
      <c r="AA27" s="3"/>
      <c r="AB27">
        <v>-0.22483815235636076</v>
      </c>
      <c r="AC27">
        <v>0.10396307550365372</v>
      </c>
      <c r="AD27" s="3"/>
      <c r="AE27">
        <v>-1.0333922117517269E-2</v>
      </c>
      <c r="AF27">
        <v>1.7641758274541695E-2</v>
      </c>
      <c r="AG27" s="3"/>
      <c r="AH27">
        <f>AVERAGE(Y27,AB27,AE27)</f>
        <v>-6.2318874885714894E-2</v>
      </c>
      <c r="AI27">
        <f>STDEV(Y27,AB27,AE27)</f>
        <v>0.14375810899096925</v>
      </c>
      <c r="AJ27" s="13"/>
    </row>
    <row r="28" spans="1:36">
      <c r="A28" s="3" t="s">
        <v>9</v>
      </c>
      <c r="B28" s="25">
        <v>0.90763210969664054</v>
      </c>
      <c r="C28" s="24">
        <v>8.0481064284041184E-2</v>
      </c>
      <c r="D28" s="3"/>
      <c r="E28">
        <v>0.97439858509504129</v>
      </c>
      <c r="F28">
        <v>1.0445707382459438E-2</v>
      </c>
      <c r="G28" s="3"/>
      <c r="H28">
        <f>AVERAGE(B28,E28)</f>
        <v>0.94101534739584092</v>
      </c>
      <c r="I28">
        <f>STDEV(B28,E28)</f>
        <v>4.7211027510133965E-2</v>
      </c>
      <c r="J28" s="13"/>
      <c r="K28" s="3" t="s">
        <v>9</v>
      </c>
      <c r="L28">
        <v>0.35350746542354172</v>
      </c>
      <c r="M28">
        <v>2.2827908676464618E-2</v>
      </c>
      <c r="N28" s="3"/>
      <c r="O28">
        <v>0.15024951271354772</v>
      </c>
      <c r="P28">
        <v>2.1320003676548873E-2</v>
      </c>
      <c r="Q28" s="3"/>
      <c r="R28">
        <v>3.4731144977470048E-2</v>
      </c>
      <c r="S28">
        <v>3.2424899258508013E-3</v>
      </c>
      <c r="U28">
        <f>AVERAGE(L28,O28,R28)</f>
        <v>0.1794960410381865</v>
      </c>
      <c r="V28">
        <f>M28</f>
        <v>2.2827908676464618E-2</v>
      </c>
      <c r="W28" s="13"/>
      <c r="X28" s="3" t="s">
        <v>9</v>
      </c>
      <c r="Y28">
        <v>0.22035366219889516</v>
      </c>
      <c r="Z28">
        <v>0.19886867337803163</v>
      </c>
      <c r="AA28" s="3"/>
      <c r="AB28">
        <v>0.20710911072072311</v>
      </c>
      <c r="AC28">
        <v>0.1215439815441485</v>
      </c>
      <c r="AD28" s="3"/>
      <c r="AE28">
        <v>0.37018597270316389</v>
      </c>
      <c r="AF28">
        <v>4.4361994983089688E-2</v>
      </c>
      <c r="AG28" s="3"/>
      <c r="AH28">
        <f>AVERAGE(Y28,AB28,AE28)</f>
        <v>0.26588291520759405</v>
      </c>
      <c r="AI28">
        <f>STDEV(Y28,AB28,AE28)</f>
        <v>9.0571520844896919E-2</v>
      </c>
      <c r="AJ28" s="13"/>
    </row>
    <row r="29" spans="1:36">
      <c r="A29" s="3" t="s">
        <v>11</v>
      </c>
      <c r="B29" s="25">
        <v>0.2612357623798337</v>
      </c>
      <c r="C29" s="24">
        <v>2.4892354370162104E-2</v>
      </c>
      <c r="D29" s="3"/>
      <c r="E29">
        <v>0.54063906543691476</v>
      </c>
      <c r="F29">
        <v>2.5324746099967915E-2</v>
      </c>
      <c r="G29" s="3"/>
      <c r="H29">
        <f>AVERAGE(B29,E29)</f>
        <v>0.40093741390837423</v>
      </c>
      <c r="I29">
        <f>STDEV(B29,E29)</f>
        <v>0.19756797027758205</v>
      </c>
      <c r="J29" s="13"/>
      <c r="K29" s="3" t="s">
        <v>11</v>
      </c>
      <c r="L29">
        <v>0.20299625570179169</v>
      </c>
      <c r="M29">
        <v>6.7338319694712753E-2</v>
      </c>
      <c r="N29" s="3"/>
      <c r="O29">
        <v>8.7891681551774459E-2</v>
      </c>
      <c r="P29">
        <v>1.7754372031869792E-2</v>
      </c>
      <c r="Q29" s="3"/>
      <c r="R29">
        <v>2.2295517562761912E-3</v>
      </c>
      <c r="S29">
        <v>1.5513276510724441E-2</v>
      </c>
      <c r="U29">
        <f>AVERAGE(L29,O29,R29)</f>
        <v>9.7705829669947453E-2</v>
      </c>
      <c r="V29">
        <f>M29</f>
        <v>6.7338319694712753E-2</v>
      </c>
      <c r="W29" s="13"/>
      <c r="X29" s="3" t="s">
        <v>11</v>
      </c>
      <c r="Y29">
        <v>-1.9457940628243239E-2</v>
      </c>
      <c r="Z29">
        <v>4.2044409291904866E-2</v>
      </c>
      <c r="AA29" s="3"/>
      <c r="AB29">
        <v>-0.14479754702614414</v>
      </c>
      <c r="AC29">
        <v>6.9420333897763364E-2</v>
      </c>
      <c r="AD29" s="3"/>
      <c r="AE29">
        <v>0.24822889181196409</v>
      </c>
      <c r="AF29">
        <v>4.3388223845737629E-2</v>
      </c>
      <c r="AG29" s="3"/>
      <c r="AH29">
        <f>AVERAGE(Y29,AB29,AE29)</f>
        <v>2.7991134719192234E-2</v>
      </c>
      <c r="AI29">
        <f>STDEV(Y29,AB29,AE29)</f>
        <v>0.20076355862042361</v>
      </c>
      <c r="AJ29" s="13"/>
    </row>
    <row r="30" spans="1:36">
      <c r="A30" s="3" t="s">
        <v>11</v>
      </c>
      <c r="B30" s="25">
        <v>0.4994025265332101</v>
      </c>
      <c r="C30" s="24">
        <v>5.6565493714423078E-2</v>
      </c>
      <c r="D30" s="3"/>
      <c r="E30">
        <v>0.56994936233419913</v>
      </c>
      <c r="F30">
        <v>5.5562464901787109E-2</v>
      </c>
      <c r="G30" s="3"/>
      <c r="H30">
        <f>AVERAGE(B30,E30)</f>
        <v>0.53467594443370459</v>
      </c>
      <c r="I30">
        <f>STDEV(B30,E30)</f>
        <v>4.9884145986133242E-2</v>
      </c>
      <c r="J30" s="13"/>
      <c r="K30" s="3" t="s">
        <v>11</v>
      </c>
      <c r="L30">
        <v>0.29776591231985206</v>
      </c>
      <c r="M30">
        <v>2.5651515440255953E-2</v>
      </c>
      <c r="N30" s="3"/>
      <c r="O30">
        <v>0.11723994423768923</v>
      </c>
      <c r="P30">
        <v>1.7399449526026615E-2</v>
      </c>
      <c r="Q30" s="3"/>
      <c r="R30">
        <v>7.0983035643585699E-2</v>
      </c>
      <c r="S30">
        <v>3.5853545150554278E-2</v>
      </c>
      <c r="U30">
        <f>AVERAGE(L30,O30,R30)</f>
        <v>0.16199629740037566</v>
      </c>
      <c r="V30">
        <f>M30</f>
        <v>2.5651515440255953E-2</v>
      </c>
      <c r="W30" s="13"/>
      <c r="X30" s="3" t="s">
        <v>11</v>
      </c>
      <c r="Y30">
        <v>-0.12940574113268685</v>
      </c>
      <c r="Z30">
        <v>0.13549969369495671</v>
      </c>
      <c r="AA30" s="3"/>
      <c r="AB30">
        <v>-1.2743038307422842E-2</v>
      </c>
      <c r="AC30">
        <v>0.11894549617938624</v>
      </c>
      <c r="AD30" s="3"/>
      <c r="AE30">
        <v>0.32647083705674085</v>
      </c>
      <c r="AF30">
        <v>0.11247501427785596</v>
      </c>
      <c r="AG30" s="3"/>
      <c r="AH30">
        <f>AVERAGE(Y30,AB30,AE30)</f>
        <v>6.1440685872210382E-2</v>
      </c>
      <c r="AI30">
        <f>STDEV(Y30,AB30,AE30)</f>
        <v>0.23681909199913606</v>
      </c>
      <c r="AJ30" s="13"/>
    </row>
    <row r="31" spans="1:36">
      <c r="A31" s="3" t="s">
        <v>9</v>
      </c>
      <c r="B31" s="25">
        <v>0.55660240506336778</v>
      </c>
      <c r="C31" s="24">
        <v>5.021666971498176E-2</v>
      </c>
      <c r="D31" s="3"/>
      <c r="E31">
        <v>0.49989431127769751</v>
      </c>
      <c r="F31">
        <v>3.9409537649472338E-2</v>
      </c>
      <c r="G31" s="3"/>
      <c r="H31">
        <f>AVERAGE(B31,E31)</f>
        <v>0.52824835817053262</v>
      </c>
      <c r="I31">
        <f>STDEV(B31,E31)</f>
        <v>4.0098677664010159E-2</v>
      </c>
      <c r="J31" s="13"/>
      <c r="K31" s="3" t="s">
        <v>9</v>
      </c>
      <c r="L31">
        <v>0.38485388391737568</v>
      </c>
      <c r="M31">
        <v>5.7406566393229802E-2</v>
      </c>
      <c r="N31" s="3"/>
      <c r="O31">
        <v>9.1337899263197408E-2</v>
      </c>
      <c r="P31">
        <v>1.7252774945316074E-2</v>
      </c>
      <c r="Q31" s="3"/>
      <c r="R31">
        <v>0.12884992487797892</v>
      </c>
      <c r="S31">
        <v>9.002233705665813E-2</v>
      </c>
      <c r="U31">
        <f>AVERAGE(L31,O31,R31)</f>
        <v>0.20168056935285064</v>
      </c>
      <c r="V31">
        <f>M31</f>
        <v>5.7406566393229802E-2</v>
      </c>
      <c r="W31" s="13"/>
      <c r="X31" s="3" t="s">
        <v>9</v>
      </c>
      <c r="Y31">
        <v>0.10032722385998602</v>
      </c>
      <c r="Z31">
        <v>0.13022525761520437</v>
      </c>
      <c r="AA31" s="3"/>
      <c r="AB31">
        <v>-0.13665151803338951</v>
      </c>
      <c r="AC31">
        <v>0.17116092618403164</v>
      </c>
      <c r="AD31" s="3"/>
      <c r="AE31">
        <v>0.22942275510462304</v>
      </c>
      <c r="AF31">
        <v>0.15664595459611541</v>
      </c>
      <c r="AG31" s="3"/>
      <c r="AH31">
        <f>AVERAGE(Y31,AB31,AE31)</f>
        <v>6.4366153643739848E-2</v>
      </c>
      <c r="AI31">
        <f>STDEV(Y31,AB31,AE31)</f>
        <v>0.18566769318248233</v>
      </c>
      <c r="AJ31" s="13"/>
    </row>
    <row r="32" spans="1:36">
      <c r="A32" s="3" t="s">
        <v>8</v>
      </c>
      <c r="B32" s="25">
        <v>0.28378122945629303</v>
      </c>
      <c r="C32" s="24">
        <v>4.3423817326262493E-2</v>
      </c>
      <c r="D32" s="3"/>
      <c r="E32">
        <v>0.54525549097605275</v>
      </c>
      <c r="F32">
        <v>0.12875670753667739</v>
      </c>
      <c r="G32" s="3"/>
      <c r="H32">
        <f>AVERAGE(B32,E32)</f>
        <v>0.41451836021617289</v>
      </c>
      <c r="I32">
        <f>STDEV(B32,E32)</f>
        <v>0.18489022342636688</v>
      </c>
      <c r="J32" s="13"/>
      <c r="K32" s="3" t="s">
        <v>8</v>
      </c>
      <c r="L32">
        <v>0.48003303952626941</v>
      </c>
      <c r="M32">
        <v>0.33302160447853257</v>
      </c>
      <c r="N32" s="3"/>
      <c r="O32">
        <v>0.18287937833869278</v>
      </c>
      <c r="P32">
        <v>6.433045472011413E-2</v>
      </c>
      <c r="Q32" s="3"/>
      <c r="R32">
        <v>0.40988593706606385</v>
      </c>
      <c r="S32">
        <v>0.32531531324068635</v>
      </c>
      <c r="U32">
        <f>AVERAGE(L32,O32,R32)</f>
        <v>0.35759945164367535</v>
      </c>
      <c r="V32">
        <f>M32</f>
        <v>0.33302160447853257</v>
      </c>
      <c r="W32" s="13"/>
      <c r="X32" s="3" t="s">
        <v>8</v>
      </c>
      <c r="Y32">
        <v>-8.4451818296051029E-2</v>
      </c>
      <c r="Z32">
        <v>0.12855421895023278</v>
      </c>
      <c r="AA32" s="3"/>
      <c r="AB32">
        <v>-0.68116035479701098</v>
      </c>
      <c r="AC32">
        <v>0.32760955823895532</v>
      </c>
      <c r="AD32" s="3"/>
      <c r="AE32">
        <v>-0.26973098485208913</v>
      </c>
      <c r="AF32">
        <v>0.12041169214085178</v>
      </c>
      <c r="AG32" s="3"/>
      <c r="AH32">
        <f>AVERAGE(Y32,AB32,AE32)</f>
        <v>-0.34511438598171712</v>
      </c>
      <c r="AI32">
        <f>STDEV(Y32,AB32,AE32)</f>
        <v>0.30541326470486196</v>
      </c>
      <c r="AJ32" s="13"/>
    </row>
    <row r="33" spans="1:36">
      <c r="A33" s="3" t="s">
        <v>8</v>
      </c>
      <c r="B33" s="25">
        <v>0.63448136986931902</v>
      </c>
      <c r="C33" s="24">
        <v>4.3791492453865745E-2</v>
      </c>
      <c r="D33" s="3"/>
      <c r="E33">
        <v>1.0205328312827486</v>
      </c>
      <c r="F33">
        <v>0.16760334836050106</v>
      </c>
      <c r="G33" s="3"/>
      <c r="H33">
        <f>AVERAGE(B33,E33)</f>
        <v>0.82750710057603383</v>
      </c>
      <c r="I33">
        <f>STDEV(B33,E33)</f>
        <v>0.27297960625241269</v>
      </c>
      <c r="J33" s="13"/>
      <c r="K33" s="3" t="s">
        <v>8</v>
      </c>
      <c r="L33">
        <v>0.85684973862879688</v>
      </c>
      <c r="M33">
        <v>6.675288939954846E-2</v>
      </c>
      <c r="N33" s="3"/>
      <c r="O33">
        <v>0.94502992413830522</v>
      </c>
      <c r="P33">
        <v>6.6420577043151227E-2</v>
      </c>
      <c r="Q33" s="3"/>
      <c r="R33">
        <v>1.0046717732059411</v>
      </c>
      <c r="S33">
        <v>0.16096661939729331</v>
      </c>
      <c r="U33">
        <f>AVERAGE(L33,O33,R33)</f>
        <v>0.93551714532434771</v>
      </c>
      <c r="V33">
        <f>M33</f>
        <v>6.675288939954846E-2</v>
      </c>
      <c r="W33" s="13"/>
      <c r="X33" s="3" t="s">
        <v>8</v>
      </c>
      <c r="Y33">
        <v>-5.5163092014303389E-2</v>
      </c>
      <c r="Z33">
        <v>7.2206894911665112E-2</v>
      </c>
      <c r="AA33" s="3"/>
      <c r="AB33">
        <v>-0.49392169519741685</v>
      </c>
      <c r="AC33">
        <v>6.062132016782306E-2</v>
      </c>
      <c r="AD33" s="3"/>
      <c r="AE33">
        <v>-0.24553077600276543</v>
      </c>
      <c r="AF33">
        <v>1.0495093612015708E-2</v>
      </c>
      <c r="AG33" s="3"/>
      <c r="AH33">
        <f>AVERAGE(Y33,AB33,AE33)</f>
        <v>-0.26487185440482858</v>
      </c>
      <c r="AI33">
        <f>STDEV(Y33,AB33,AE33)</f>
        <v>0.2200178082613207</v>
      </c>
      <c r="AJ33" s="13"/>
    </row>
    <row r="34" spans="1:36">
      <c r="A34" s="3" t="s">
        <v>9</v>
      </c>
      <c r="B34" s="25">
        <v>0.82011023796702787</v>
      </c>
      <c r="C34" s="24">
        <v>0.14997365916560429</v>
      </c>
      <c r="D34" s="3"/>
      <c r="E34">
        <v>0.83407974875708002</v>
      </c>
      <c r="F34">
        <v>7.2016513065324486E-2</v>
      </c>
      <c r="G34" s="3"/>
      <c r="H34">
        <f>AVERAGE(B34,E34)</f>
        <v>0.82709499336205394</v>
      </c>
      <c r="I34">
        <f>STDEV(B34,E34)</f>
        <v>9.8779358095045233E-3</v>
      </c>
      <c r="J34" s="13"/>
      <c r="K34" s="3" t="s">
        <v>9</v>
      </c>
      <c r="L34">
        <v>1.6659953734284203</v>
      </c>
      <c r="M34">
        <v>0.30427126267479215</v>
      </c>
      <c r="N34" s="3"/>
      <c r="O34">
        <v>1.5957960600191441</v>
      </c>
      <c r="P34">
        <v>0.15606257642875065</v>
      </c>
      <c r="Q34" s="3"/>
      <c r="R34">
        <v>2.0573321034531409</v>
      </c>
      <c r="S34">
        <v>0.11939836880348953</v>
      </c>
      <c r="U34">
        <f>AVERAGE(L34,O34,R34)</f>
        <v>1.7730411789669018</v>
      </c>
      <c r="V34">
        <f>M34</f>
        <v>0.30427126267479215</v>
      </c>
      <c r="W34" s="13"/>
      <c r="X34" s="3" t="s">
        <v>9</v>
      </c>
      <c r="Y34">
        <v>0.98306864748701939</v>
      </c>
      <c r="Z34">
        <v>0.14391154947620241</v>
      </c>
      <c r="AA34" s="3"/>
      <c r="AB34">
        <v>0.84208782157129392</v>
      </c>
      <c r="AC34">
        <v>0.21138202657184596</v>
      </c>
      <c r="AD34" s="3"/>
      <c r="AE34">
        <v>0.77262263303196066</v>
      </c>
      <c r="AF34">
        <v>7.3139985573882307E-2</v>
      </c>
      <c r="AG34" s="3"/>
      <c r="AH34">
        <f>AVERAGE(Y34,AB34,AE34)</f>
        <v>0.86592636736342465</v>
      </c>
      <c r="AI34">
        <f>STDEV(Y34,AB34,AE34)</f>
        <v>0.10722913992528874</v>
      </c>
      <c r="AJ34" s="13"/>
    </row>
    <row r="35" spans="1:36">
      <c r="A35" s="3" t="s">
        <v>10</v>
      </c>
      <c r="B35" s="25">
        <v>0.81276308884240189</v>
      </c>
      <c r="C35" s="24">
        <v>7.0121389418772398E-2</v>
      </c>
      <c r="D35" s="3"/>
      <c r="E35">
        <v>0.77236405151749721</v>
      </c>
      <c r="F35">
        <v>3.0701419355083488E-2</v>
      </c>
      <c r="G35" s="3"/>
      <c r="H35">
        <f>AVERAGE(B35,E35)</f>
        <v>0.79256357017994961</v>
      </c>
      <c r="I35">
        <f>STDEV(B35,E35)</f>
        <v>2.8566433245848542E-2</v>
      </c>
      <c r="J35" s="13"/>
      <c r="K35" s="3" t="s">
        <v>10</v>
      </c>
      <c r="L35">
        <v>1.5755664308413904</v>
      </c>
      <c r="M35">
        <v>3.9995669767085171E-2</v>
      </c>
      <c r="N35" s="3"/>
      <c r="O35">
        <v>1.3172347969561575</v>
      </c>
      <c r="P35">
        <v>0.12405325618065501</v>
      </c>
      <c r="Q35" s="3"/>
      <c r="R35">
        <v>1.9561197721581742</v>
      </c>
      <c r="S35">
        <v>0.11560113009425156</v>
      </c>
      <c r="U35">
        <f>AVERAGE(L35,O35,R35)</f>
        <v>1.6163069999852409</v>
      </c>
      <c r="V35">
        <f>M35</f>
        <v>3.9995669767085171E-2</v>
      </c>
      <c r="W35" s="13"/>
      <c r="X35" s="3" t="s">
        <v>10</v>
      </c>
      <c r="Y35">
        <v>1.0685185412846303</v>
      </c>
      <c r="Z35">
        <v>4.9588166719699379E-2</v>
      </c>
      <c r="AA35" s="3"/>
      <c r="AB35">
        <v>1.4658234465217574</v>
      </c>
      <c r="AC35">
        <v>0.32008057430628845</v>
      </c>
      <c r="AD35" s="3"/>
      <c r="AE35">
        <v>0.93868704380484802</v>
      </c>
      <c r="AF35">
        <v>9.2465096341319525E-2</v>
      </c>
      <c r="AG35" s="3"/>
      <c r="AH35">
        <f>AVERAGE(Y35,AB35,AE35)</f>
        <v>1.1576763438704119</v>
      </c>
      <c r="AI35">
        <f>STDEV(Y35,AB35,AE35)</f>
        <v>0.27464528411894246</v>
      </c>
      <c r="AJ35" s="13"/>
    </row>
    <row r="36" spans="1:36">
      <c r="A36" s="3" t="s">
        <v>10</v>
      </c>
      <c r="B36" s="25">
        <v>1.2515085914297734</v>
      </c>
      <c r="C36" s="24">
        <v>7.0592656766541612E-2</v>
      </c>
      <c r="D36" s="3"/>
      <c r="E36">
        <v>1.019069364165202</v>
      </c>
      <c r="F36">
        <v>4.1144117045879516E-2</v>
      </c>
      <c r="G36" s="3"/>
      <c r="H36">
        <f>AVERAGE(B36,E36)</f>
        <v>1.1352889777974877</v>
      </c>
      <c r="I36">
        <f>STDEV(B36,E36)</f>
        <v>0.16435935381253949</v>
      </c>
      <c r="J36" s="13"/>
      <c r="K36" s="3" t="s">
        <v>10</v>
      </c>
      <c r="L36">
        <v>1.5805252624009536</v>
      </c>
      <c r="M36">
        <v>9.5551346268115765E-3</v>
      </c>
      <c r="N36" s="3"/>
      <c r="O36">
        <v>1.5714820266092739</v>
      </c>
      <c r="P36">
        <v>0.10398918757669391</v>
      </c>
      <c r="Q36" s="3"/>
      <c r="R36">
        <v>1.8422494548300874</v>
      </c>
      <c r="S36">
        <v>0.19015495428211024</v>
      </c>
      <c r="U36">
        <f>AVERAGE(L36,O36,R36)</f>
        <v>1.6647522479467716</v>
      </c>
      <c r="V36">
        <f>M36</f>
        <v>9.5551346268115765E-3</v>
      </c>
      <c r="W36" s="13"/>
      <c r="X36" s="3" t="s">
        <v>10</v>
      </c>
      <c r="Y36">
        <v>1.1071297923020937</v>
      </c>
      <c r="Z36">
        <v>9.8738672192466473E-2</v>
      </c>
      <c r="AA36" s="3"/>
      <c r="AB36">
        <v>1.9664330920182307</v>
      </c>
      <c r="AC36">
        <v>0.62379439045180474</v>
      </c>
      <c r="AD36" s="3"/>
      <c r="AE36">
        <v>1.0306263861217302</v>
      </c>
      <c r="AF36">
        <v>6.3308683678432134E-2</v>
      </c>
      <c r="AG36" s="3"/>
      <c r="AH36">
        <f>AVERAGE(Y36,AB36,AE36)</f>
        <v>1.3680630901473514</v>
      </c>
      <c r="AI36">
        <f>STDEV(Y36,AB36,AE36)</f>
        <v>0.51961349784577038</v>
      </c>
      <c r="AJ36" s="13"/>
    </row>
    <row r="37" spans="1:36">
      <c r="A37" s="3" t="s">
        <v>9</v>
      </c>
      <c r="B37" s="25">
        <v>0.84181829743500824</v>
      </c>
      <c r="C37" s="24">
        <v>5.2196747552733257E-2</v>
      </c>
      <c r="D37" s="3"/>
      <c r="E37">
        <v>0.68917601647733906</v>
      </c>
      <c r="F37">
        <v>2.848642568071557E-2</v>
      </c>
      <c r="G37" s="3"/>
      <c r="H37">
        <f>AVERAGE(B37,E37)</f>
        <v>0.76549715695617371</v>
      </c>
      <c r="I37">
        <f>STDEV(B37,E37)</f>
        <v>0.10793439196095009</v>
      </c>
      <c r="J37" s="13"/>
      <c r="K37" s="3" t="s">
        <v>9</v>
      </c>
      <c r="L37">
        <v>0.52157330550694914</v>
      </c>
      <c r="M37">
        <v>2.3791810588431713E-2</v>
      </c>
      <c r="N37" s="3"/>
      <c r="O37">
        <v>0.37448928529222147</v>
      </c>
      <c r="P37">
        <v>1.7466429889153989E-2</v>
      </c>
      <c r="Q37" s="3"/>
      <c r="R37">
        <v>0.43907605918307185</v>
      </c>
      <c r="S37">
        <v>4.0487000483683588E-2</v>
      </c>
      <c r="U37">
        <f>AVERAGE(L37,O37,R37)</f>
        <v>0.44504621666074745</v>
      </c>
      <c r="V37">
        <f>M37</f>
        <v>2.3791810588431713E-2</v>
      </c>
      <c r="W37" s="13"/>
      <c r="X37" s="3" t="s">
        <v>9</v>
      </c>
      <c r="Y37">
        <v>0.43741988628657746</v>
      </c>
      <c r="Z37">
        <v>7.7730211494073914E-2</v>
      </c>
      <c r="AA37" s="3"/>
      <c r="AB37">
        <v>0.49626064831757793</v>
      </c>
      <c r="AC37">
        <v>0.29341817591442365</v>
      </c>
      <c r="AD37" s="3"/>
      <c r="AE37">
        <v>0.25490903351261712</v>
      </c>
      <c r="AF37">
        <v>2.8463275445475299E-2</v>
      </c>
      <c r="AG37" s="3"/>
      <c r="AH37">
        <f>AVERAGE(Y37,AB37,AE37)</f>
        <v>0.39619652270559086</v>
      </c>
      <c r="AI37">
        <f>STDEV(Y37,AB37,AE37)</f>
        <v>0.12584583732066065</v>
      </c>
      <c r="AJ37" s="13"/>
    </row>
    <row r="38" spans="1:36">
      <c r="A38" s="3" t="s">
        <v>8</v>
      </c>
      <c r="B38" s="25">
        <v>0.40306613287589105</v>
      </c>
      <c r="C38" s="24">
        <v>1.8653305966752767E-2</v>
      </c>
      <c r="D38" s="3"/>
      <c r="E38">
        <v>0.35114835415294704</v>
      </c>
      <c r="F38">
        <v>1.7477008128921299E-2</v>
      </c>
      <c r="G38" s="3"/>
      <c r="H38">
        <f>AVERAGE(B38,E38)</f>
        <v>0.37710724351441904</v>
      </c>
      <c r="I38">
        <f>STDEV(B38,E38)</f>
        <v>3.6711413399136361E-2</v>
      </c>
      <c r="J38" s="13"/>
      <c r="K38" s="3" t="s">
        <v>8</v>
      </c>
      <c r="L38">
        <v>0.1809051065077667</v>
      </c>
      <c r="M38">
        <v>2.4314783478744197E-2</v>
      </c>
      <c r="N38" s="3"/>
      <c r="O38">
        <v>0.13616006326659338</v>
      </c>
      <c r="P38">
        <v>7.4786514551006518E-3</v>
      </c>
      <c r="Q38" s="3"/>
      <c r="R38">
        <v>5.5476240376288594E-2</v>
      </c>
      <c r="S38">
        <v>2.4238993368256408E-2</v>
      </c>
      <c r="U38">
        <f>AVERAGE(L38,O38,R38)</f>
        <v>0.12418047005021622</v>
      </c>
      <c r="V38">
        <f>M38</f>
        <v>2.4314783478744197E-2</v>
      </c>
      <c r="W38" s="13"/>
      <c r="X38" s="3" t="s">
        <v>8</v>
      </c>
      <c r="Y38">
        <v>9.6168806538505708E-2</v>
      </c>
      <c r="Z38">
        <v>0.12438591663170304</v>
      </c>
      <c r="AA38" s="3"/>
      <c r="AB38">
        <v>-2.4613615703532334E-3</v>
      </c>
      <c r="AC38">
        <v>0.21121064596805872</v>
      </c>
      <c r="AD38" s="3"/>
      <c r="AE38">
        <v>7.9620601404259278E-2</v>
      </c>
      <c r="AF38">
        <v>1.2572682561857501E-2</v>
      </c>
      <c r="AG38" s="3"/>
      <c r="AH38">
        <f>AVERAGE(Y38,AB38,AE38)</f>
        <v>5.7776015457470582E-2</v>
      </c>
      <c r="AI38">
        <f>STDEV(Y38,AB38,AE38)</f>
        <v>5.2819191272542428E-2</v>
      </c>
      <c r="AJ38" s="13"/>
    </row>
    <row r="39" spans="1:36">
      <c r="A39" s="3" t="s">
        <v>10</v>
      </c>
      <c r="B39" s="25">
        <v>0.55275521339980371</v>
      </c>
      <c r="C39" s="24">
        <v>5.4571199747918527E-2</v>
      </c>
      <c r="D39" s="3"/>
      <c r="E39">
        <v>0.51092884376925074</v>
      </c>
      <c r="F39">
        <v>3.2288621867836834E-2</v>
      </c>
      <c r="G39" s="3"/>
      <c r="H39">
        <f>AVERAGE(B39,E39)</f>
        <v>0.53184202858452723</v>
      </c>
      <c r="I39">
        <f>STDEV(B39,E39)</f>
        <v>2.9575709598179078E-2</v>
      </c>
      <c r="J39" s="13"/>
      <c r="K39" s="3" t="s">
        <v>10</v>
      </c>
      <c r="L39">
        <v>7.3531085399903745E-2</v>
      </c>
      <c r="M39">
        <v>1.6912755612870409E-2</v>
      </c>
      <c r="N39" s="3"/>
      <c r="O39">
        <v>0.10551866007751447</v>
      </c>
      <c r="P39">
        <v>4.0405829376141601E-2</v>
      </c>
      <c r="Q39" s="3"/>
      <c r="R39">
        <v>-8.7717067573236412E-2</v>
      </c>
      <c r="S39">
        <v>2.9372839668198019E-2</v>
      </c>
      <c r="U39">
        <f>AVERAGE(L39,O39,R39)</f>
        <v>3.0444225968060595E-2</v>
      </c>
      <c r="V39">
        <f>M39</f>
        <v>1.6912755612870409E-2</v>
      </c>
      <c r="W39" s="13"/>
      <c r="X39" s="3" t="s">
        <v>10</v>
      </c>
      <c r="Y39">
        <v>-0.50133114134942425</v>
      </c>
      <c r="Z39">
        <v>0.12624928472943148</v>
      </c>
      <c r="AA39" s="3"/>
      <c r="AB39">
        <v>-0.1526864767256543</v>
      </c>
      <c r="AC39">
        <v>0.22212821281828257</v>
      </c>
      <c r="AD39" s="3"/>
      <c r="AE39">
        <v>0.1257790037313776</v>
      </c>
      <c r="AF39">
        <v>6.0956085190694349E-2</v>
      </c>
      <c r="AG39" s="3"/>
      <c r="AH39">
        <f>AVERAGE(Y39,AB39,AE39)</f>
        <v>-0.17607953811456697</v>
      </c>
      <c r="AI39">
        <f>STDEV(Y39,AB39,AE39)</f>
        <v>0.31420886366663048</v>
      </c>
      <c r="AJ39" s="13"/>
    </row>
    <row r="40" spans="1:36">
      <c r="A40" s="3" t="s">
        <v>11</v>
      </c>
      <c r="B40" s="25">
        <v>0.26223176672681836</v>
      </c>
      <c r="C40" s="24">
        <v>6.1344984435491898E-2</v>
      </c>
      <c r="D40" s="3"/>
      <c r="E40">
        <v>0.31969844895323735</v>
      </c>
      <c r="F40">
        <v>1.7673947022361004E-2</v>
      </c>
      <c r="G40" s="3"/>
      <c r="H40">
        <f>AVERAGE(B40,E40)</f>
        <v>0.29096510784002783</v>
      </c>
      <c r="I40">
        <f>STDEV(B40,E40)</f>
        <v>4.063508069459331E-2</v>
      </c>
      <c r="J40" s="13"/>
      <c r="K40" s="3" t="s">
        <v>11</v>
      </c>
      <c r="L40">
        <v>0.12146602259797536</v>
      </c>
      <c r="M40">
        <v>5.5707019446920763E-3</v>
      </c>
      <c r="N40" s="3"/>
      <c r="O40">
        <v>6.6655563444235996E-2</v>
      </c>
      <c r="P40">
        <v>8.3584274056509502E-3</v>
      </c>
      <c r="Q40" s="3"/>
      <c r="R40">
        <v>-3.7934779185709879E-3</v>
      </c>
      <c r="S40">
        <v>1.2164651066950838E-2</v>
      </c>
      <c r="U40">
        <f>AVERAGE(L40,O40,R40)</f>
        <v>6.1442702707880124E-2</v>
      </c>
      <c r="V40">
        <f>M40</f>
        <v>5.5707019446920763E-3</v>
      </c>
      <c r="W40" s="13"/>
      <c r="X40" s="3" t="s">
        <v>11</v>
      </c>
      <c r="Y40">
        <v>-0.18867400966963715</v>
      </c>
      <c r="Z40">
        <v>0.17876842209661303</v>
      </c>
      <c r="AA40" s="3"/>
      <c r="AB40">
        <v>-0.17252254737566308</v>
      </c>
      <c r="AC40">
        <v>0.10665188229231345</v>
      </c>
      <c r="AD40" s="3"/>
      <c r="AE40">
        <v>9.6570882608786865E-2</v>
      </c>
      <c r="AF40">
        <v>2.9951748998700546E-2</v>
      </c>
      <c r="AG40" s="3"/>
      <c r="AH40">
        <f>AVERAGE(Y40,AB40,AE40)</f>
        <v>-8.8208558145504448E-2</v>
      </c>
      <c r="AI40">
        <f>STDEV(Y40,AB40,AE40)</f>
        <v>0.16022733452086108</v>
      </c>
      <c r="AJ40" s="13"/>
    </row>
    <row r="41" spans="1:36">
      <c r="A41" s="3" t="s">
        <v>8</v>
      </c>
      <c r="B41" s="25">
        <v>0.16703680061838705</v>
      </c>
      <c r="C41" s="24">
        <v>5.0318059825992821E-2</v>
      </c>
      <c r="D41" s="3"/>
      <c r="E41">
        <v>0.35369186627767968</v>
      </c>
      <c r="F41">
        <v>7.6186268719960801E-2</v>
      </c>
      <c r="G41" s="3"/>
      <c r="H41">
        <f>AVERAGE(B41,E41)</f>
        <v>0.26036433344803334</v>
      </c>
      <c r="I41">
        <f>STDEV(B41,E41)</f>
        <v>0.13198506267050614</v>
      </c>
      <c r="J41" s="13"/>
      <c r="K41" s="3" t="s">
        <v>8</v>
      </c>
      <c r="L41">
        <v>0.22151836819175885</v>
      </c>
      <c r="M41">
        <v>0.28184555892581636</v>
      </c>
      <c r="N41" s="3"/>
      <c r="O41">
        <v>5.3396186890185601E-3</v>
      </c>
      <c r="P41">
        <v>2.5721467682200672E-2</v>
      </c>
      <c r="Q41" s="3"/>
      <c r="R41">
        <v>9.7171722422177368E-3</v>
      </c>
      <c r="S41">
        <v>0.30944142135916258</v>
      </c>
      <c r="U41">
        <f>AVERAGE(L41,O41,R41)</f>
        <v>7.8858386374331721E-2</v>
      </c>
      <c r="V41">
        <f>M41</f>
        <v>0.28184555892581636</v>
      </c>
      <c r="W41" s="13"/>
      <c r="X41" s="3" t="s">
        <v>8</v>
      </c>
      <c r="Y41">
        <v>-0.34779773653435447</v>
      </c>
      <c r="Z41">
        <v>0.14992503968605569</v>
      </c>
      <c r="AA41" s="3"/>
      <c r="AB41">
        <v>-0.6109420427551383</v>
      </c>
      <c r="AC41">
        <v>0.33846584101127869</v>
      </c>
      <c r="AD41" s="3"/>
      <c r="AE41">
        <v>0.21421050475744358</v>
      </c>
      <c r="AF41">
        <v>0.15726815756435431</v>
      </c>
      <c r="AG41" s="3"/>
      <c r="AH41">
        <f>AVERAGE(Y41,AB41,AE41)</f>
        <v>-0.24817642484401636</v>
      </c>
      <c r="AI41">
        <f>STDEV(Y41,AB41,AE41)</f>
        <v>0.42150027992138223</v>
      </c>
      <c r="AJ41" s="13"/>
    </row>
    <row r="42" spans="1:36">
      <c r="A42" s="3" t="s">
        <v>8</v>
      </c>
      <c r="B42" s="25">
        <v>0.35879069948559972</v>
      </c>
      <c r="C42" s="24">
        <v>8.9552200327231102E-2</v>
      </c>
      <c r="D42" s="3"/>
      <c r="E42">
        <v>0.46957148483131711</v>
      </c>
      <c r="F42">
        <v>8.6176282073569064E-3</v>
      </c>
      <c r="G42" s="3"/>
      <c r="H42">
        <f>AVERAGE(B42,E42)</f>
        <v>0.41418109215845844</v>
      </c>
      <c r="I42">
        <f>STDEV(B42,E42)</f>
        <v>7.833384454312782E-2</v>
      </c>
      <c r="J42" s="13"/>
      <c r="K42" s="3" t="s">
        <v>8</v>
      </c>
      <c r="L42">
        <v>0.27086814052027641</v>
      </c>
      <c r="M42">
        <v>0.17375273280319231</v>
      </c>
      <c r="N42" s="3"/>
      <c r="O42">
        <v>6.8316873941927272E-2</v>
      </c>
      <c r="P42">
        <v>4.0005040317451425E-2</v>
      </c>
      <c r="Q42" s="3"/>
      <c r="R42">
        <v>0.13964555034848658</v>
      </c>
      <c r="S42">
        <v>0.12894170538211813</v>
      </c>
      <c r="U42">
        <f>AVERAGE(L42,O42,R42)</f>
        <v>0.15961018827023007</v>
      </c>
      <c r="V42">
        <f>M42</f>
        <v>0.17375273280319231</v>
      </c>
      <c r="W42" s="13"/>
      <c r="X42" s="3" t="s">
        <v>8</v>
      </c>
      <c r="Y42">
        <v>-0.16349446536224752</v>
      </c>
      <c r="Z42">
        <v>0.15340651856853924</v>
      </c>
      <c r="AA42" s="3"/>
      <c r="AB42">
        <v>-0.14586624362114103</v>
      </c>
      <c r="AC42">
        <v>0.35321485045531353</v>
      </c>
      <c r="AD42" s="3"/>
      <c r="AE42">
        <v>0.1521359389366588</v>
      </c>
      <c r="AF42">
        <v>9.1602938365764996E-2</v>
      </c>
      <c r="AG42" s="3"/>
      <c r="AH42">
        <f>AVERAGE(Y42,AB42,AE42)</f>
        <v>-5.2408256682243241E-2</v>
      </c>
      <c r="AI42">
        <f>STDEV(Y42,AB42,AE42)</f>
        <v>0.17735961919635529</v>
      </c>
      <c r="AJ42" s="13"/>
    </row>
    <row r="43" spans="1:36">
      <c r="A43" s="3" t="s">
        <v>9</v>
      </c>
      <c r="B43" s="25">
        <v>0.33418265101087408</v>
      </c>
      <c r="C43" s="24">
        <v>9.8676469845193834E-2</v>
      </c>
      <c r="D43" s="3"/>
      <c r="E43">
        <v>0.46574073946474609</v>
      </c>
      <c r="F43">
        <v>3.092638204650773E-2</v>
      </c>
      <c r="G43" s="3"/>
      <c r="H43">
        <f>AVERAGE(B43,E43)</f>
        <v>0.39996169523781011</v>
      </c>
      <c r="I43">
        <f>STDEV(B43,E43)</f>
        <v>9.3025616465672492E-2</v>
      </c>
      <c r="J43" s="13"/>
      <c r="K43" s="3" t="s">
        <v>9</v>
      </c>
      <c r="L43">
        <v>0.64057546050224612</v>
      </c>
      <c r="M43">
        <v>4.9536294888097111E-2</v>
      </c>
      <c r="N43" s="3"/>
      <c r="O43">
        <v>0.45003668296071192</v>
      </c>
      <c r="P43">
        <v>8.3886189726288182E-2</v>
      </c>
      <c r="Q43" s="3"/>
      <c r="R43">
        <v>0.73613200625911934</v>
      </c>
      <c r="S43">
        <v>7.3644259057767933E-2</v>
      </c>
      <c r="U43">
        <f>AVERAGE(L43,O43,R43)</f>
        <v>0.60891471657402585</v>
      </c>
      <c r="V43">
        <f>M43</f>
        <v>4.9536294888097111E-2</v>
      </c>
      <c r="W43" s="13"/>
      <c r="X43" s="3" t="s">
        <v>9</v>
      </c>
      <c r="Y43">
        <v>0.24673548111955676</v>
      </c>
      <c r="Z43">
        <v>8.2142012420593311E-2</v>
      </c>
      <c r="AA43" s="3"/>
      <c r="AB43">
        <v>0.50021615103008188</v>
      </c>
      <c r="AC43">
        <v>0.21437357725775646</v>
      </c>
      <c r="AD43" s="3"/>
      <c r="AE43">
        <v>0.4228708338590268</v>
      </c>
      <c r="AF43">
        <v>5.4999784511157314E-2</v>
      </c>
      <c r="AG43" s="3"/>
      <c r="AH43">
        <f>AVERAGE(Y43,AB43,AE43)</f>
        <v>0.38994082200288843</v>
      </c>
      <c r="AI43">
        <f>STDEV(Y43,AB43,AE43)</f>
        <v>0.12990920585241927</v>
      </c>
      <c r="AJ43" s="13"/>
    </row>
    <row r="44" spans="1:36">
      <c r="A44" t="s">
        <v>8</v>
      </c>
      <c r="B44" s="25">
        <v>0.36074302526177671</v>
      </c>
      <c r="C44" s="24">
        <v>0.1030039477559942</v>
      </c>
      <c r="D44" s="3"/>
      <c r="E44">
        <v>0.67846647437601537</v>
      </c>
      <c r="F44">
        <v>8.4184764339129498E-2</v>
      </c>
      <c r="G44" s="3"/>
      <c r="H44">
        <f>AVERAGE(B44,E44)</f>
        <v>0.51960474981889604</v>
      </c>
      <c r="I44">
        <f>STDEV(B44,E44)</f>
        <v>0.22466440541065705</v>
      </c>
      <c r="J44" s="13"/>
      <c r="K44" t="s">
        <v>8</v>
      </c>
      <c r="L44">
        <v>0.95681377925963718</v>
      </c>
      <c r="M44">
        <v>4.7114044755388572E-2</v>
      </c>
      <c r="N44" s="3"/>
      <c r="O44">
        <v>0.79619849253600739</v>
      </c>
      <c r="P44">
        <v>0.10722507799435176</v>
      </c>
      <c r="Q44" s="3"/>
      <c r="R44">
        <v>1.1815424720394805</v>
      </c>
      <c r="S44">
        <v>0.11096355262364353</v>
      </c>
      <c r="U44">
        <f>AVERAGE(L44,O44,R44)</f>
        <v>0.97818491461170842</v>
      </c>
      <c r="V44">
        <f>M44</f>
        <v>4.7114044755388572E-2</v>
      </c>
      <c r="W44" s="13"/>
      <c r="X44" t="s">
        <v>8</v>
      </c>
      <c r="Y44">
        <v>0.31615620772619085</v>
      </c>
      <c r="Z44">
        <v>3.7056440616520858E-2</v>
      </c>
      <c r="AB44">
        <v>0.64537607264415109</v>
      </c>
      <c r="AC44">
        <v>0.21832846188386709</v>
      </c>
      <c r="AD44" s="3"/>
      <c r="AE44">
        <v>0.37576712795263512</v>
      </c>
      <c r="AF44">
        <v>9.5147875362569967E-2</v>
      </c>
      <c r="AG44" s="3"/>
      <c r="AH44">
        <f>AVERAGE(Y44,AB44,AE44)</f>
        <v>0.44576646944099235</v>
      </c>
      <c r="AI44">
        <f>STDEV(Y44,AB44,AE44)</f>
        <v>0.17541767505229541</v>
      </c>
      <c r="AJ44" s="13"/>
    </row>
    <row r="45" spans="1:36">
      <c r="A45" t="s">
        <v>9</v>
      </c>
      <c r="B45" s="25">
        <v>0.44820061995491917</v>
      </c>
      <c r="C45" s="24">
        <v>0.10538826636604907</v>
      </c>
      <c r="D45" s="3"/>
      <c r="E45">
        <v>0.68297699117028166</v>
      </c>
      <c r="F45">
        <v>3.5231101115519019E-2</v>
      </c>
      <c r="G45" s="3"/>
      <c r="H45">
        <f>AVERAGE(B45,E45)</f>
        <v>0.56558880556260038</v>
      </c>
      <c r="I45">
        <f>STDEV(B45,E45)</f>
        <v>0.16601196414875305</v>
      </c>
      <c r="J45" s="13"/>
      <c r="K45" t="s">
        <v>9</v>
      </c>
      <c r="L45">
        <v>0.77443980224041653</v>
      </c>
      <c r="M45">
        <v>5.7368254306443857E-2</v>
      </c>
      <c r="N45" s="3"/>
      <c r="O45">
        <v>0.71613950210325328</v>
      </c>
      <c r="P45">
        <v>5.6647074742763967E-2</v>
      </c>
      <c r="Q45" s="3"/>
      <c r="R45">
        <v>0.96537358692584785</v>
      </c>
      <c r="S45">
        <v>0.12726175810391671</v>
      </c>
      <c r="U45">
        <f>AVERAGE(L45,O45,R45)</f>
        <v>0.81865096375650592</v>
      </c>
      <c r="V45">
        <f>STDEV(L45,O45,R45)</f>
        <v>0.13036631988857517</v>
      </c>
      <c r="W45" s="13"/>
      <c r="X45" t="s">
        <v>9</v>
      </c>
      <c r="Y45">
        <v>0.56982773367091755</v>
      </c>
      <c r="Z45">
        <v>0.11179325691220036</v>
      </c>
      <c r="AB45">
        <v>0.82921147847226329</v>
      </c>
      <c r="AC45">
        <v>0.24354334793751611</v>
      </c>
      <c r="AD45" s="3"/>
      <c r="AE45">
        <v>0.72780513986010198</v>
      </c>
      <c r="AF45">
        <v>7.8938391292454974E-2</v>
      </c>
      <c r="AG45" s="3"/>
      <c r="AH45">
        <f>AVERAGE(Y45,AB45,AE45)</f>
        <v>0.70894811733442753</v>
      </c>
      <c r="AI45">
        <f>STDEV(Y45,AB45,AE45)</f>
        <v>0.13071599841141457</v>
      </c>
      <c r="AJ45" s="13"/>
    </row>
    <row r="46" spans="1:36">
      <c r="A46" t="s">
        <v>8</v>
      </c>
      <c r="B46" s="25">
        <v>0.61918102199006309</v>
      </c>
      <c r="C46" s="24">
        <v>5.436459297077486E-2</v>
      </c>
      <c r="D46" s="3"/>
      <c r="E46">
        <v>0.72836377753288206</v>
      </c>
      <c r="F46">
        <v>0.1203194744344903</v>
      </c>
      <c r="G46" s="3"/>
      <c r="H46">
        <f>AVERAGE(B46,E46)</f>
        <v>0.67377239976147263</v>
      </c>
      <c r="I46">
        <f>STDEV(B46,E46)</f>
        <v>7.7203866832960405E-2</v>
      </c>
      <c r="J46" s="13"/>
      <c r="K46" t="s">
        <v>8</v>
      </c>
      <c r="L46">
        <v>0.67120639498809975</v>
      </c>
      <c r="M46">
        <v>1.5165958628500117E-2</v>
      </c>
      <c r="N46" s="3"/>
      <c r="O46">
        <v>0.58617351150705788</v>
      </c>
      <c r="P46">
        <v>6.0116006285092026E-2</v>
      </c>
      <c r="Q46" s="3"/>
      <c r="R46">
        <v>1.0771441953163776</v>
      </c>
      <c r="S46">
        <v>0.38522044496575664</v>
      </c>
      <c r="U46">
        <f>AVERAGE(L46,O46,R46)</f>
        <v>0.77817470060384508</v>
      </c>
      <c r="V46">
        <f>STDEV(L46,O46,R46)</f>
        <v>0.26238276790745085</v>
      </c>
      <c r="W46" s="13"/>
      <c r="X46" t="s">
        <v>8</v>
      </c>
      <c r="Y46">
        <v>0.46755229077933058</v>
      </c>
      <c r="Z46">
        <v>8.6923268653069763E-2</v>
      </c>
      <c r="AB46">
        <v>0.79111267371538929</v>
      </c>
      <c r="AC46">
        <v>0.69451535684607457</v>
      </c>
      <c r="AD46" s="3"/>
      <c r="AE46">
        <v>0.22923569240973177</v>
      </c>
      <c r="AF46">
        <v>0.11297277012811816</v>
      </c>
      <c r="AG46" s="3"/>
      <c r="AH46">
        <f>AVERAGE(Y46,AB46,AE46)</f>
        <v>0.49596688563481722</v>
      </c>
      <c r="AI46">
        <f>STDEV(Y46,AB46,AE46)</f>
        <v>0.28201414402630692</v>
      </c>
      <c r="AJ46" s="13"/>
    </row>
    <row r="47" spans="1:36">
      <c r="A47" t="s">
        <v>9</v>
      </c>
      <c r="B47" s="25">
        <v>0.85071454124768686</v>
      </c>
      <c r="C47" s="24">
        <v>8.9987842160887413E-2</v>
      </c>
      <c r="D47" s="3"/>
      <c r="E47">
        <v>1.1813145603187167</v>
      </c>
      <c r="F47">
        <v>3.7673272291662667E-2</v>
      </c>
      <c r="G47" s="3"/>
      <c r="H47">
        <f>AVERAGE(B47,E47)</f>
        <v>1.0160145507832019</v>
      </c>
      <c r="I47">
        <f>STDEV(B47,E47)</f>
        <v>0.23376951534552573</v>
      </c>
      <c r="J47" s="13"/>
      <c r="K47" t="s">
        <v>9</v>
      </c>
      <c r="L47">
        <v>0.95900881824517348</v>
      </c>
      <c r="M47">
        <v>0.16795549380070326</v>
      </c>
      <c r="N47" s="3"/>
      <c r="O47">
        <v>0.95025704995352001</v>
      </c>
      <c r="P47">
        <v>7.9122324963851354E-2</v>
      </c>
      <c r="Q47" s="3"/>
      <c r="R47">
        <v>1.2641175264795206</v>
      </c>
      <c r="S47">
        <v>7.7261222728464127E-2</v>
      </c>
      <c r="U47">
        <f>AVERAGE(L47,O47,R47)</f>
        <v>1.057794464892738</v>
      </c>
      <c r="V47">
        <f>STDEV(L47,O47,R47)</f>
        <v>0.17873458722073071</v>
      </c>
      <c r="W47" s="13"/>
      <c r="X47" t="s">
        <v>9</v>
      </c>
      <c r="Y47">
        <v>0.78384056599869467</v>
      </c>
      <c r="Z47">
        <v>9.8971948002664623E-2</v>
      </c>
      <c r="AB47">
        <v>0.87563028282213218</v>
      </c>
      <c r="AC47">
        <v>0.1033028587188476</v>
      </c>
      <c r="AD47" s="3"/>
      <c r="AE47">
        <v>0.89577106312572274</v>
      </c>
      <c r="AF47">
        <v>7.2529065956796895E-2</v>
      </c>
      <c r="AG47" s="3"/>
      <c r="AH47">
        <f>AVERAGE(Y47,AB47,AE47)</f>
        <v>0.85174730398218312</v>
      </c>
      <c r="AI47">
        <f>STDEV(Y47,AB47,AE47)</f>
        <v>5.9664952488693038E-2</v>
      </c>
      <c r="AJ47" s="13"/>
    </row>
    <row r="48" spans="1:36">
      <c r="A48" t="s">
        <v>10</v>
      </c>
      <c r="B48" s="25">
        <v>0.74754417459535105</v>
      </c>
      <c r="C48" s="24">
        <v>4.8057856788982355E-2</v>
      </c>
      <c r="D48" s="3"/>
      <c r="E48">
        <v>0.90743999426458211</v>
      </c>
      <c r="F48">
        <v>6.5791148828299409E-2</v>
      </c>
      <c r="G48" s="3"/>
      <c r="H48">
        <f>AVERAGE(B48,E48)</f>
        <v>0.82749208442996658</v>
      </c>
      <c r="I48">
        <f>STDEV(B48,E48)</f>
        <v>0.11306341837149463</v>
      </c>
      <c r="J48" s="13"/>
      <c r="K48" t="s">
        <v>10</v>
      </c>
      <c r="L48">
        <v>0.8111087567962888</v>
      </c>
      <c r="M48">
        <v>3.0803746709937706E-2</v>
      </c>
      <c r="N48" s="3"/>
      <c r="O48">
        <v>0.63213477240364568</v>
      </c>
      <c r="P48">
        <v>6.3817406110191446E-2</v>
      </c>
      <c r="Q48" s="3"/>
      <c r="R48">
        <v>0.95454757463887152</v>
      </c>
      <c r="S48">
        <v>3.5392169969282024E-2</v>
      </c>
      <c r="U48">
        <f>AVERAGE(L48,O48,R48)</f>
        <v>0.79926370127960189</v>
      </c>
      <c r="V48">
        <f>STDEV(L48,O48,R48)</f>
        <v>0.16153245112496084</v>
      </c>
      <c r="W48" s="13"/>
      <c r="X48" t="s">
        <v>10</v>
      </c>
      <c r="Y48">
        <v>0.60005993453634698</v>
      </c>
      <c r="Z48">
        <v>6.4937631376540933E-2</v>
      </c>
      <c r="AB48">
        <v>0.805483839226659</v>
      </c>
      <c r="AC48">
        <v>5.6357673659862315E-2</v>
      </c>
      <c r="AD48" s="3"/>
      <c r="AE48">
        <v>0.71788491309449798</v>
      </c>
      <c r="AF48">
        <v>6.1124768126209442E-2</v>
      </c>
      <c r="AG48" s="3"/>
      <c r="AH48">
        <f>AVERAGE(Y48,AB48,AE48)</f>
        <v>0.70780956228583458</v>
      </c>
      <c r="AI48">
        <f>STDEV(Y48,AB48,AE48)</f>
        <v>0.10308190760260427</v>
      </c>
      <c r="AJ48" s="13"/>
    </row>
    <row r="49" spans="1:38">
      <c r="A49" t="s">
        <v>8</v>
      </c>
      <c r="B49">
        <v>0.7721555014654643</v>
      </c>
      <c r="C49">
        <v>6.8188928447834696E-2</v>
      </c>
      <c r="E49">
        <v>0.8852315498600053</v>
      </c>
      <c r="F49">
        <v>6.9569185658408958E-2</v>
      </c>
      <c r="H49">
        <f>AVERAGE(B49,E49)</f>
        <v>0.8286935256627348</v>
      </c>
      <c r="I49">
        <f>STDEV(B49,E49)</f>
        <v>7.9956840609558155E-2</v>
      </c>
      <c r="J49" s="13"/>
      <c r="K49" t="s">
        <v>8</v>
      </c>
      <c r="L49">
        <v>0.73242970960077081</v>
      </c>
      <c r="M49">
        <v>2.0761607934699812E-2</v>
      </c>
      <c r="O49">
        <v>0.64080071651717141</v>
      </c>
      <c r="P49">
        <v>5.0699925981816586E-2</v>
      </c>
      <c r="R49">
        <v>0.85155747116100344</v>
      </c>
      <c r="S49">
        <v>6.3374702721145842E-2</v>
      </c>
      <c r="U49">
        <f>AVERAGE(L49,O49,R49)</f>
        <v>0.74159596575964848</v>
      </c>
      <c r="V49">
        <f>STDEV(L49,O49,R49)</f>
        <v>0.10567694921778278</v>
      </c>
      <c r="W49" s="13"/>
      <c r="X49" t="s">
        <v>8</v>
      </c>
      <c r="Y49">
        <v>0.72375868192961468</v>
      </c>
      <c r="Z49">
        <v>9.2382965194257455E-2</v>
      </c>
      <c r="AB49">
        <v>0.88368742053376914</v>
      </c>
      <c r="AC49">
        <v>0.11135714320502783</v>
      </c>
      <c r="AE49">
        <v>0.68773594372635705</v>
      </c>
      <c r="AF49">
        <v>2.948586080930049E-2</v>
      </c>
      <c r="AH49">
        <f>AVERAGE(Y49,AB49,AE49)</f>
        <v>0.76506068206324696</v>
      </c>
      <c r="AI49">
        <f>STDEV(Y49,AB49,AE49)</f>
        <v>0.104300703387034</v>
      </c>
      <c r="AJ49" s="13"/>
    </row>
    <row r="50" spans="1:38">
      <c r="A50" t="s">
        <v>10</v>
      </c>
      <c r="B50">
        <v>0.24042374624544474</v>
      </c>
      <c r="C50">
        <v>7.6925699672723766E-2</v>
      </c>
      <c r="E50">
        <v>0.29768738848379006</v>
      </c>
      <c r="F50">
        <v>2.3687280416121601E-2</v>
      </c>
      <c r="H50">
        <f>AVERAGE(B50,E50)</f>
        <v>0.26905556736461739</v>
      </c>
      <c r="I50">
        <f>STDEV(B50,E50)</f>
        <v>4.0491509742174789E-2</v>
      </c>
      <c r="J50" s="13"/>
      <c r="K50" t="s">
        <v>10</v>
      </c>
      <c r="L50">
        <v>0.46207184192324707</v>
      </c>
      <c r="M50">
        <v>5.4043332566576861E-2</v>
      </c>
      <c r="O50">
        <v>0.30452693943550047</v>
      </c>
      <c r="P50">
        <v>7.3022854601798928E-2</v>
      </c>
      <c r="R50">
        <v>0.4684267027574609</v>
      </c>
      <c r="S50">
        <v>8.6556756522889161E-2</v>
      </c>
      <c r="U50">
        <f>AVERAGE(L50,O50,R50)</f>
        <v>0.4116751613720695</v>
      </c>
      <c r="V50">
        <f>STDEV(L50,O50,R50)</f>
        <v>9.2847467182372093E-2</v>
      </c>
      <c r="W50" s="13"/>
      <c r="X50" t="s">
        <v>10</v>
      </c>
      <c r="Y50">
        <v>0.35233086603527081</v>
      </c>
      <c r="Z50">
        <v>8.5793430764397008E-2</v>
      </c>
      <c r="AB50">
        <v>0.54989625570978151</v>
      </c>
      <c r="AC50">
        <v>0.24622108220531813</v>
      </c>
      <c r="AE50">
        <v>0.41579879260490016</v>
      </c>
      <c r="AF50">
        <v>0.1015474160310794</v>
      </c>
      <c r="AH50">
        <f>AVERAGE(Y50,AB50,AE50)</f>
        <v>0.43934197144998421</v>
      </c>
      <c r="AI50">
        <f>STDEV(Y50,AB50,AE50)</f>
        <v>0.10086491834086291</v>
      </c>
      <c r="AJ50" s="13"/>
    </row>
    <row r="51" spans="1:38">
      <c r="A51" t="s">
        <v>8</v>
      </c>
      <c r="B51">
        <v>0.45633092430837607</v>
      </c>
      <c r="C51">
        <v>7.0698996050124308E-2</v>
      </c>
      <c r="E51">
        <v>0.56804679077412346</v>
      </c>
      <c r="F51">
        <v>3.4737027294207135E-2</v>
      </c>
      <c r="H51">
        <f>AVERAGE(B51,E51)</f>
        <v>0.51218885754124976</v>
      </c>
      <c r="I51">
        <f>STDEV(B51,E51)</f>
        <v>7.8995046744061076E-2</v>
      </c>
      <c r="J51" s="13"/>
      <c r="K51" t="s">
        <v>8</v>
      </c>
      <c r="L51">
        <v>0.67087555810125155</v>
      </c>
      <c r="M51">
        <v>2.6653808271663141E-2</v>
      </c>
      <c r="O51">
        <v>0.51077624289124224</v>
      </c>
      <c r="P51">
        <v>7.5540926393547439E-2</v>
      </c>
      <c r="R51">
        <v>0.82174144134167371</v>
      </c>
      <c r="S51">
        <v>6.1571917324211085E-2</v>
      </c>
      <c r="U51">
        <f>AVERAGE(L51,O51,R51)</f>
        <v>0.66779774744472242</v>
      </c>
      <c r="V51">
        <f>STDEV(L51,O51,R51)</f>
        <v>0.15550544476209591</v>
      </c>
      <c r="W51" s="13"/>
      <c r="X51" t="s">
        <v>8</v>
      </c>
      <c r="Y51">
        <v>0.57327718715192755</v>
      </c>
      <c r="Z51">
        <v>0.14141203229736629</v>
      </c>
      <c r="AB51">
        <v>0.84855088936127998</v>
      </c>
      <c r="AC51">
        <v>0.45404403419265649</v>
      </c>
      <c r="AE51">
        <v>0.55512720082356348</v>
      </c>
      <c r="AF51">
        <v>7.1585088564235622E-2</v>
      </c>
      <c r="AH51">
        <f>AVERAGE(Y51,AB51,AE51)</f>
        <v>0.65898509244559034</v>
      </c>
      <c r="AI51">
        <f>STDEV(Y51,AB51,AE51)</f>
        <v>0.16441943018129099</v>
      </c>
      <c r="AJ51" s="13"/>
    </row>
    <row r="52" spans="1:38">
      <c r="A52" t="s">
        <v>9</v>
      </c>
      <c r="B52">
        <v>0.22839697257754873</v>
      </c>
      <c r="C52">
        <v>2.6924031687568781E-2</v>
      </c>
      <c r="E52">
        <v>0.31203946887512335</v>
      </c>
      <c r="F52">
        <v>3.6877928230093268E-2</v>
      </c>
      <c r="H52">
        <f>AVERAGE(B52,E52)</f>
        <v>0.27021822072633606</v>
      </c>
      <c r="I52">
        <f>STDEV(B52,E52)</f>
        <v>5.9144176327385674E-2</v>
      </c>
      <c r="J52" s="13"/>
      <c r="K52" t="s">
        <v>9</v>
      </c>
      <c r="L52">
        <v>0.23270119527257271</v>
      </c>
      <c r="M52">
        <v>1.1359391084054555E-2</v>
      </c>
      <c r="O52">
        <v>0.25662243179715943</v>
      </c>
      <c r="P52">
        <v>3.7416681261104603E-2</v>
      </c>
      <c r="R52">
        <v>0.30242353009600242</v>
      </c>
      <c r="S52">
        <v>2.4768431003025511E-2</v>
      </c>
      <c r="U52">
        <f>AVERAGE(L52,O52,R52)</f>
        <v>0.26391571905524486</v>
      </c>
      <c r="V52">
        <f>STDEV(L52,O52,R52)</f>
        <v>3.5428731597099465E-2</v>
      </c>
      <c r="W52" s="13"/>
      <c r="X52" t="s">
        <v>9</v>
      </c>
      <c r="Y52">
        <v>8.9351280164884639E-2</v>
      </c>
      <c r="Z52">
        <v>8.1982477446647467E-2</v>
      </c>
      <c r="AB52">
        <v>0.3132355931327655</v>
      </c>
      <c r="AC52">
        <v>7.7911795482956556E-2</v>
      </c>
      <c r="AE52">
        <v>0.26977471088704513</v>
      </c>
      <c r="AF52">
        <v>3.0649662684860451E-2</v>
      </c>
      <c r="AH52">
        <f>AVERAGE(Y52,AB52,AE52)</f>
        <v>0.2241205280615651</v>
      </c>
      <c r="AI52">
        <f>STDEV(Y52,AB52,AE52)</f>
        <v>0.11871931058329038</v>
      </c>
      <c r="AJ52" s="13"/>
    </row>
    <row r="53" spans="1:38">
      <c r="J53" s="13"/>
      <c r="W53" s="13"/>
      <c r="AJ53" s="13"/>
    </row>
    <row r="54" spans="1:38">
      <c r="J54" s="13"/>
      <c r="W54" s="13"/>
      <c r="AJ54" s="13"/>
    </row>
    <row r="55" spans="1:38">
      <c r="J55" s="13"/>
      <c r="W55" s="13"/>
      <c r="AJ55" s="13"/>
    </row>
    <row r="56" spans="1:38">
      <c r="J56" s="13"/>
      <c r="W56" s="13"/>
      <c r="AJ56" s="13"/>
    </row>
    <row r="57" spans="1:38">
      <c r="J57" s="13"/>
      <c r="W57" s="13"/>
      <c r="AJ57" s="13"/>
    </row>
    <row r="58" spans="1:38">
      <c r="J58" s="13"/>
      <c r="W58" s="13"/>
      <c r="AJ58" s="13"/>
    </row>
    <row r="59" spans="1:38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</row>
    <row r="60" spans="1:38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</row>
    <row r="61" spans="1:38">
      <c r="J61" s="17"/>
      <c r="S61" s="13"/>
      <c r="T61" s="13"/>
    </row>
    <row r="62" spans="1:38">
      <c r="J62" s="17"/>
      <c r="AI62" s="11"/>
      <c r="AK62" s="1"/>
      <c r="AL62" s="1"/>
    </row>
    <row r="63" spans="1:38">
      <c r="J63" s="17"/>
      <c r="AI63" s="11"/>
      <c r="AK63" s="1"/>
      <c r="AL63" s="1"/>
    </row>
    <row r="64" spans="1:38">
      <c r="J64" s="17"/>
      <c r="AI64" s="11"/>
      <c r="AK64" s="1"/>
      <c r="AL64" s="1"/>
    </row>
    <row r="65" spans="10:38">
      <c r="J65" s="17"/>
    </row>
    <row r="66" spans="10:38">
      <c r="J66" s="17"/>
    </row>
    <row r="67" spans="10:38">
      <c r="J67" s="17"/>
    </row>
    <row r="68" spans="10:38">
      <c r="J68" s="17"/>
    </row>
    <row r="69" spans="10:38">
      <c r="J69" s="17"/>
    </row>
    <row r="70" spans="10:38">
      <c r="J70" s="17"/>
      <c r="AI70" s="11"/>
      <c r="AK70" s="1"/>
      <c r="AL70" s="1"/>
    </row>
    <row r="71" spans="10:38">
      <c r="J71" s="17"/>
    </row>
    <row r="72" spans="10:38">
      <c r="J72" s="17"/>
    </row>
    <row r="73" spans="10:38">
      <c r="J73" s="17"/>
    </row>
    <row r="74" spans="10:38">
      <c r="J74" s="17"/>
    </row>
    <row r="75" spans="10:38">
      <c r="J75" s="17"/>
    </row>
    <row r="76" spans="10:38">
      <c r="J76" s="17"/>
    </row>
    <row r="77" spans="10:38">
      <c r="J77" s="17"/>
    </row>
    <row r="78" spans="10:38">
      <c r="J78" s="17"/>
    </row>
    <row r="79" spans="10:38">
      <c r="J79" s="17"/>
    </row>
    <row r="80" spans="10:38">
      <c r="J80" s="17"/>
    </row>
    <row r="81" spans="10:10">
      <c r="J81" s="17"/>
    </row>
    <row r="82" spans="10:10">
      <c r="J82" s="17"/>
    </row>
    <row r="83" spans="10:10">
      <c r="J83" s="17"/>
    </row>
    <row r="84" spans="10:10">
      <c r="J84" s="17"/>
    </row>
    <row r="85" spans="10:10">
      <c r="J85" s="17"/>
    </row>
    <row r="86" spans="10:10">
      <c r="J86" s="17"/>
    </row>
    <row r="87" spans="10:10">
      <c r="J87" s="17"/>
    </row>
    <row r="88" spans="10:10">
      <c r="J88" s="17"/>
    </row>
    <row r="89" spans="10:10">
      <c r="J89" s="17"/>
    </row>
    <row r="90" spans="10:10">
      <c r="J90" s="17"/>
    </row>
    <row r="91" spans="10:10">
      <c r="J91" s="17"/>
    </row>
    <row r="92" spans="10:10">
      <c r="J92" s="17"/>
    </row>
    <row r="93" spans="10:10">
      <c r="J93" s="17"/>
    </row>
    <row r="94" spans="10:10">
      <c r="J94" s="17"/>
    </row>
    <row r="95" spans="10:10">
      <c r="J95" s="17"/>
    </row>
    <row r="96" spans="10:10">
      <c r="J96" s="17"/>
    </row>
    <row r="97" spans="10:10">
      <c r="J97" s="17"/>
    </row>
    <row r="98" spans="10:10">
      <c r="J98" s="17"/>
    </row>
    <row r="99" spans="10:10">
      <c r="J99" s="17"/>
    </row>
    <row r="100" spans="10:10">
      <c r="J100" s="17"/>
    </row>
    <row r="101" spans="10:10">
      <c r="J101" s="17"/>
    </row>
    <row r="102" spans="10:10">
      <c r="J102" s="17"/>
    </row>
    <row r="103" spans="10:10">
      <c r="J103" s="17"/>
    </row>
    <row r="104" spans="10:10">
      <c r="J104" s="17"/>
    </row>
    <row r="105" spans="10:10">
      <c r="J105" s="17"/>
    </row>
    <row r="106" spans="10:10">
      <c r="J106" s="17"/>
    </row>
    <row r="107" spans="10:10">
      <c r="J107" s="17"/>
    </row>
    <row r="108" spans="10:10">
      <c r="J108" s="17"/>
    </row>
    <row r="109" spans="10:10">
      <c r="J109" s="17"/>
    </row>
    <row r="110" spans="10:10">
      <c r="J110" s="17"/>
    </row>
    <row r="111" spans="10:10">
      <c r="J111" s="17"/>
    </row>
    <row r="112" spans="10:10">
      <c r="J112" s="17"/>
    </row>
    <row r="113" spans="1:10">
      <c r="J113" s="17"/>
    </row>
    <row r="114" spans="1:10">
      <c r="A114" s="17"/>
      <c r="B114" s="17"/>
      <c r="C114" s="17"/>
      <c r="D114" s="17"/>
      <c r="E114" s="17"/>
      <c r="F114" s="17"/>
      <c r="G114" s="17"/>
      <c r="H114" s="17"/>
      <c r="I114" s="17"/>
      <c r="J114" s="17"/>
    </row>
    <row r="115" spans="1:10">
      <c r="A115" s="17"/>
      <c r="B115" s="17"/>
      <c r="C115" s="17"/>
      <c r="D115" s="17"/>
      <c r="E115" s="17"/>
      <c r="F115" s="17"/>
      <c r="G115" s="17"/>
      <c r="H115" s="17"/>
      <c r="I115" s="17"/>
      <c r="J115" s="17"/>
    </row>
  </sheetData>
  <mergeCells count="8">
    <mergeCell ref="J1:J58"/>
    <mergeCell ref="W1:W58"/>
    <mergeCell ref="A59:AJ60"/>
    <mergeCell ref="AJ1:AJ58"/>
    <mergeCell ref="S61:T61"/>
    <mergeCell ref="B3:I3"/>
    <mergeCell ref="L3:V3"/>
    <mergeCell ref="Y3:AI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D6BA-E808-E040-9BB0-760631DDC4F0}">
  <dimension ref="A1:BU115"/>
  <sheetViews>
    <sheetView tabSelected="1" zoomScale="65" workbookViewId="0">
      <selection activeCell="V5" sqref="V5"/>
    </sheetView>
  </sheetViews>
  <sheetFormatPr baseColWidth="10" defaultColWidth="11" defaultRowHeight="16"/>
  <cols>
    <col min="2" max="2" width="13" customWidth="1"/>
    <col min="4" max="4" width="13.83203125" customWidth="1"/>
    <col min="23" max="23" width="11" style="13"/>
    <col min="26" max="26" width="11" style="11"/>
    <col min="49" max="49" width="11" style="11"/>
  </cols>
  <sheetData>
    <row r="1" spans="1:73">
      <c r="J1" s="17"/>
      <c r="X1" s="17"/>
    </row>
    <row r="2" spans="1:73">
      <c r="J2" s="17"/>
      <c r="X2" s="17"/>
      <c r="BU2" s="10"/>
    </row>
    <row r="3" spans="1:73">
      <c r="B3" s="12" t="s">
        <v>25</v>
      </c>
      <c r="C3" s="12"/>
      <c r="D3" s="12"/>
      <c r="E3" s="12"/>
      <c r="F3" s="12"/>
      <c r="G3" s="12"/>
      <c r="H3" s="12"/>
      <c r="I3" s="12"/>
      <c r="J3" s="17"/>
      <c r="L3" s="15" t="s">
        <v>48</v>
      </c>
      <c r="M3" s="15"/>
      <c r="N3" s="15"/>
      <c r="O3" s="15"/>
      <c r="P3" s="15"/>
      <c r="Q3" s="15"/>
      <c r="R3" s="15"/>
      <c r="S3" s="15"/>
      <c r="T3" s="15"/>
      <c r="U3" s="15"/>
      <c r="V3" s="15"/>
      <c r="X3" s="17"/>
    </row>
    <row r="4" spans="1:73">
      <c r="A4" t="s">
        <v>47</v>
      </c>
      <c r="B4" t="s">
        <v>17</v>
      </c>
      <c r="C4" t="s">
        <v>6</v>
      </c>
      <c r="E4" t="s">
        <v>17</v>
      </c>
      <c r="F4" t="s">
        <v>6</v>
      </c>
      <c r="H4" s="18" t="s">
        <v>18</v>
      </c>
      <c r="I4" s="18" t="s">
        <v>6</v>
      </c>
      <c r="J4" s="17"/>
      <c r="K4" t="s">
        <v>47</v>
      </c>
      <c r="L4" t="s">
        <v>17</v>
      </c>
      <c r="M4" t="s">
        <v>6</v>
      </c>
      <c r="O4" t="s">
        <v>17</v>
      </c>
      <c r="P4" t="s">
        <v>6</v>
      </c>
      <c r="R4" t="s">
        <v>17</v>
      </c>
      <c r="S4" t="s">
        <v>6</v>
      </c>
      <c r="U4" s="18" t="s">
        <v>5</v>
      </c>
      <c r="V4" s="18" t="s">
        <v>6</v>
      </c>
      <c r="X4" s="17"/>
    </row>
    <row r="5" spans="1:73">
      <c r="A5" t="s">
        <v>8</v>
      </c>
      <c r="B5">
        <v>0.65457920928584978</v>
      </c>
      <c r="C5">
        <v>1.9341240505841774E-2</v>
      </c>
      <c r="E5">
        <v>0.59805363372854647</v>
      </c>
      <c r="F5">
        <v>1.4856909492916268E-2</v>
      </c>
      <c r="H5">
        <f>AVERAGE(B5,E5)</f>
        <v>0.62631642150719813</v>
      </c>
      <c r="I5">
        <f>STDEV(B5,E5)</f>
        <v>3.9969617787041729E-2</v>
      </c>
      <c r="J5" s="17"/>
      <c r="K5" t="s">
        <v>8</v>
      </c>
      <c r="L5">
        <v>0.39204939029868802</v>
      </c>
      <c r="M5">
        <v>0.10615389354558188</v>
      </c>
      <c r="O5">
        <v>0.47934381100279844</v>
      </c>
      <c r="P5">
        <v>4.3400701385150821E-2</v>
      </c>
      <c r="R5">
        <v>0.3879956273574735</v>
      </c>
      <c r="S5">
        <v>2.809254397302779E-3</v>
      </c>
      <c r="U5">
        <f>AVERAGE(L5,O5,R5)</f>
        <v>0.41979627621965337</v>
      </c>
      <c r="V5">
        <f>M5</f>
        <v>0.10615389354558188</v>
      </c>
      <c r="X5" s="17"/>
    </row>
    <row r="6" spans="1:73">
      <c r="A6" t="s">
        <v>9</v>
      </c>
      <c r="B6">
        <v>0.81730107801984242</v>
      </c>
      <c r="C6">
        <v>3.3310035354642178E-2</v>
      </c>
      <c r="E6">
        <v>0.72656213025406435</v>
      </c>
      <c r="F6">
        <v>3.4927970469757534E-2</v>
      </c>
      <c r="H6">
        <f>AVERAGE(B6,E6)</f>
        <v>0.77193160413695339</v>
      </c>
      <c r="I6">
        <f>STDEV(B6,E6)</f>
        <v>6.4162125282913596E-2</v>
      </c>
      <c r="J6" s="17"/>
      <c r="K6" t="s">
        <v>9</v>
      </c>
      <c r="L6">
        <v>0.70314358256412657</v>
      </c>
      <c r="M6">
        <v>8.9297128491948832E-2</v>
      </c>
      <c r="O6">
        <v>0.84257412789931962</v>
      </c>
      <c r="P6">
        <v>5.9750745533474148E-2</v>
      </c>
      <c r="R6">
        <v>0.78346905276101297</v>
      </c>
      <c r="S6">
        <v>2.030138403065096E-2</v>
      </c>
      <c r="U6">
        <f>AVERAGE(L6,O6,R6)</f>
        <v>0.77639558774148643</v>
      </c>
      <c r="V6">
        <f>M6</f>
        <v>8.9297128491948832E-2</v>
      </c>
      <c r="X6" s="17"/>
    </row>
    <row r="7" spans="1:73">
      <c r="A7" t="s">
        <v>9</v>
      </c>
      <c r="B7">
        <v>0.9565699695144475</v>
      </c>
      <c r="C7">
        <v>2.2638070471540057E-2</v>
      </c>
      <c r="E7">
        <v>0.84990190674212107</v>
      </c>
      <c r="F7">
        <v>1.5908353302069914E-2</v>
      </c>
      <c r="H7">
        <f>AVERAGE(B7,E7)</f>
        <v>0.90323593812828429</v>
      </c>
      <c r="I7">
        <f>STDEV(B7,E7)</f>
        <v>7.5425710522344341E-2</v>
      </c>
      <c r="J7" s="17"/>
      <c r="K7" t="s">
        <v>9</v>
      </c>
      <c r="L7">
        <v>0.83850399742382997</v>
      </c>
      <c r="M7">
        <v>7.9658223290838354E-2</v>
      </c>
      <c r="O7">
        <v>0.95997840577966687</v>
      </c>
      <c r="P7">
        <v>8.5162657684459728E-2</v>
      </c>
      <c r="R7">
        <v>0.91872255592543306</v>
      </c>
      <c r="S7">
        <v>3.0484498883435393E-2</v>
      </c>
      <c r="U7">
        <f>AVERAGE(L7,O7,R7)</f>
        <v>0.90573498637630989</v>
      </c>
      <c r="V7">
        <f>M7</f>
        <v>7.9658223290838354E-2</v>
      </c>
      <c r="X7" s="17"/>
    </row>
    <row r="8" spans="1:73">
      <c r="A8" t="s">
        <v>9</v>
      </c>
      <c r="B8">
        <v>1.0936914772868203</v>
      </c>
      <c r="C8">
        <v>3.7522158937861386E-2</v>
      </c>
      <c r="E8">
        <v>0.93965246247551948</v>
      </c>
      <c r="F8">
        <v>5.6340745153419518E-2</v>
      </c>
      <c r="H8">
        <f>AVERAGE(B8,E8)</f>
        <v>1.0166719698811699</v>
      </c>
      <c r="I8">
        <f>STDEV(B8,E8)</f>
        <v>0.10892203194036582</v>
      </c>
      <c r="J8" s="17"/>
      <c r="K8" t="s">
        <v>9</v>
      </c>
      <c r="L8">
        <v>0.8155077166056095</v>
      </c>
      <c r="M8">
        <v>0.12680405653078328</v>
      </c>
      <c r="O8">
        <v>0.98523553758432214</v>
      </c>
      <c r="P8">
        <v>8.4691680421540461E-2</v>
      </c>
      <c r="R8">
        <v>0.92415902888710588</v>
      </c>
      <c r="S8">
        <v>4.7493782770024431E-2</v>
      </c>
      <c r="U8">
        <f>AVERAGE(L8,O8,R8)</f>
        <v>0.90830076102567914</v>
      </c>
      <c r="V8">
        <f>M8</f>
        <v>0.12680405653078328</v>
      </c>
      <c r="X8" s="17"/>
    </row>
    <row r="9" spans="1:73">
      <c r="A9" t="s">
        <v>9</v>
      </c>
      <c r="B9">
        <v>1.0540211324298503</v>
      </c>
      <c r="C9">
        <v>3.9335662896940793E-2</v>
      </c>
      <c r="E9">
        <v>0.99101134834349958</v>
      </c>
      <c r="F9">
        <v>1.9746823658541492E-2</v>
      </c>
      <c r="H9">
        <f>AVERAGE(B9,E9)</f>
        <v>1.022516240386675</v>
      </c>
      <c r="I9">
        <f>STDEV(B9,E9)</f>
        <v>4.4554645608558804E-2</v>
      </c>
      <c r="J9" s="17"/>
      <c r="K9" t="s">
        <v>9</v>
      </c>
      <c r="L9">
        <v>0.85603638810209892</v>
      </c>
      <c r="M9">
        <v>8.1815582485268948E-2</v>
      </c>
      <c r="O9">
        <v>0.99220131492702657</v>
      </c>
      <c r="P9">
        <v>4.6607977883910828E-2</v>
      </c>
      <c r="R9">
        <v>0.93584467020104245</v>
      </c>
      <c r="S9">
        <v>4.0917757348803201E-2</v>
      </c>
      <c r="U9">
        <f>AVERAGE(L9,O9,R9)</f>
        <v>0.92802745774338924</v>
      </c>
      <c r="V9">
        <f>M9</f>
        <v>8.1815582485268948E-2</v>
      </c>
      <c r="X9" s="17"/>
    </row>
    <row r="10" spans="1:73">
      <c r="A10" t="s">
        <v>8</v>
      </c>
      <c r="B10">
        <v>0.4036945792602567</v>
      </c>
      <c r="C10">
        <v>2.4588801158019043E-2</v>
      </c>
      <c r="E10">
        <v>0.3043139264555666</v>
      </c>
      <c r="F10">
        <v>1.3678227132777446E-2</v>
      </c>
      <c r="H10">
        <f>AVERAGE(B10,E10)</f>
        <v>0.35400425285791165</v>
      </c>
      <c r="I10">
        <f>STDEV(B10,E10)</f>
        <v>7.0272733516942382E-2</v>
      </c>
      <c r="J10" s="17"/>
      <c r="K10" t="s">
        <v>8</v>
      </c>
      <c r="L10">
        <v>0.34021759061109347</v>
      </c>
      <c r="M10">
        <v>3.4540648123681406E-2</v>
      </c>
      <c r="O10">
        <v>0.41048537728163315</v>
      </c>
      <c r="P10">
        <v>8.9685352941813179E-3</v>
      </c>
      <c r="R10">
        <v>0.38560129838820778</v>
      </c>
      <c r="S10">
        <v>4.5432114336137287E-2</v>
      </c>
      <c r="U10">
        <f>AVERAGE(L10,O10,R10)</f>
        <v>0.37876808876031148</v>
      </c>
      <c r="V10">
        <f>M10</f>
        <v>3.4540648123681406E-2</v>
      </c>
      <c r="X10" s="17"/>
    </row>
    <row r="11" spans="1:73">
      <c r="A11" t="s">
        <v>9</v>
      </c>
      <c r="B11">
        <v>0.7851968219212988</v>
      </c>
      <c r="C11">
        <v>3.7089757944592204E-2</v>
      </c>
      <c r="E11">
        <v>0.65138130689717633</v>
      </c>
      <c r="F11">
        <v>2.9058141182506776E-2</v>
      </c>
      <c r="H11">
        <f>AVERAGE(B11,E11)</f>
        <v>0.71828906440923757</v>
      </c>
      <c r="I11">
        <f>STDEV(B11,E11)</f>
        <v>9.4621858101527331E-2</v>
      </c>
      <c r="J11" s="17"/>
      <c r="K11" t="s">
        <v>9</v>
      </c>
      <c r="L11">
        <v>0.7033915887940394</v>
      </c>
      <c r="M11">
        <v>5.9139449424737152E-2</v>
      </c>
      <c r="O11">
        <v>0.81810835073463462</v>
      </c>
      <c r="P11">
        <v>4.110790443408259E-2</v>
      </c>
      <c r="R11">
        <v>0.77950429556183543</v>
      </c>
      <c r="S11">
        <v>1.269870775479154E-2</v>
      </c>
      <c r="U11">
        <f>AVERAGE(L11,O11,R11)</f>
        <v>0.76700141169683655</v>
      </c>
      <c r="V11">
        <f>M11</f>
        <v>5.9139449424737152E-2</v>
      </c>
      <c r="X11" s="17"/>
    </row>
    <row r="12" spans="1:73">
      <c r="A12" t="s">
        <v>9</v>
      </c>
      <c r="B12">
        <v>0.3375741208034107</v>
      </c>
      <c r="C12">
        <v>1.805886843591941E-2</v>
      </c>
      <c r="E12">
        <v>0.29521233320439649</v>
      </c>
      <c r="F12">
        <v>1.4453882966633238E-2</v>
      </c>
      <c r="H12">
        <f>AVERAGE(B12,E12)</f>
        <v>0.3163932270039036</v>
      </c>
      <c r="I12">
        <f>STDEV(B12,E12)</f>
        <v>2.9954307274447145E-2</v>
      </c>
      <c r="J12" s="17"/>
      <c r="K12" t="s">
        <v>9</v>
      </c>
      <c r="L12">
        <v>0.45023564224046397</v>
      </c>
      <c r="M12">
        <v>1.4124074988562708E-2</v>
      </c>
      <c r="O12">
        <v>0.57247016261257644</v>
      </c>
      <c r="P12">
        <v>3.1488599447759544E-2</v>
      </c>
      <c r="R12">
        <v>0.60096957942972651</v>
      </c>
      <c r="S12">
        <v>3.7076633550344067E-2</v>
      </c>
      <c r="U12">
        <f>AVERAGE(L12,O12,R12)</f>
        <v>0.5412251280942556</v>
      </c>
      <c r="V12">
        <f>M12</f>
        <v>1.4124074988562708E-2</v>
      </c>
      <c r="X12" s="17"/>
    </row>
    <row r="13" spans="1:73">
      <c r="A13" t="s">
        <v>9</v>
      </c>
      <c r="B13">
        <v>0.38915156688678565</v>
      </c>
      <c r="C13">
        <v>2.5886819032892784E-2</v>
      </c>
      <c r="E13">
        <v>0.37540550573766113</v>
      </c>
      <c r="F13">
        <v>1.1520370583793016E-2</v>
      </c>
      <c r="H13">
        <f>AVERAGE(B13,E13)</f>
        <v>0.38227853631222342</v>
      </c>
      <c r="I13">
        <f>STDEV(B13,E13)</f>
        <v>9.7199330531508952E-3</v>
      </c>
      <c r="J13" s="17"/>
      <c r="K13" t="s">
        <v>9</v>
      </c>
      <c r="L13">
        <v>0.60005335774540902</v>
      </c>
      <c r="M13">
        <v>1.7562971364528109E-2</v>
      </c>
      <c r="O13">
        <v>0.77786280999374491</v>
      </c>
      <c r="P13">
        <v>3.9435786098501062E-2</v>
      </c>
      <c r="R13">
        <v>0.74364700308250409</v>
      </c>
      <c r="S13">
        <v>2.268631051351807E-2</v>
      </c>
      <c r="U13">
        <f>AVERAGE(L13,O13,R13)</f>
        <v>0.70718772360721938</v>
      </c>
      <c r="V13">
        <f>M13</f>
        <v>1.7562971364528109E-2</v>
      </c>
      <c r="X13" s="17"/>
    </row>
    <row r="14" spans="1:73">
      <c r="A14" t="s">
        <v>9</v>
      </c>
      <c r="B14">
        <v>0.57666787439111078</v>
      </c>
      <c r="C14">
        <v>4.9373042305560976E-3</v>
      </c>
      <c r="E14">
        <v>0.53728496881212273</v>
      </c>
      <c r="F14">
        <v>1.5550110344237082E-2</v>
      </c>
      <c r="H14">
        <f>AVERAGE(B14,E14)</f>
        <v>0.55697642160161676</v>
      </c>
      <c r="I14">
        <f>STDEV(B14,E14)</f>
        <v>2.7847919597731963E-2</v>
      </c>
      <c r="J14" s="17"/>
      <c r="K14" t="s">
        <v>9</v>
      </c>
      <c r="L14">
        <v>0.72551005196896201</v>
      </c>
      <c r="M14">
        <v>5.6321278380713824E-2</v>
      </c>
      <c r="O14">
        <v>0.91104960843841487</v>
      </c>
      <c r="P14">
        <v>5.9448900279816426E-2</v>
      </c>
      <c r="R14">
        <v>0.864897051410497</v>
      </c>
      <c r="S14">
        <v>2.3251930687078794E-2</v>
      </c>
      <c r="U14">
        <f>AVERAGE(L14,O14,R14)</f>
        <v>0.83381890393929137</v>
      </c>
      <c r="V14">
        <f>M14</f>
        <v>5.6321278380713824E-2</v>
      </c>
      <c r="X14" s="17"/>
    </row>
    <row r="15" spans="1:73">
      <c r="A15" t="s">
        <v>9</v>
      </c>
      <c r="B15">
        <v>0.70053447264143742</v>
      </c>
      <c r="C15">
        <v>3.0494198043412551E-2</v>
      </c>
      <c r="E15">
        <v>0.69314484416292754</v>
      </c>
      <c r="F15">
        <v>5.1208268297862472E-2</v>
      </c>
      <c r="H15">
        <f>AVERAGE(B15,E15)</f>
        <v>0.69683965840218254</v>
      </c>
      <c r="I15">
        <f>STDEV(B15,E15)</f>
        <v>5.2252564076035657E-3</v>
      </c>
      <c r="J15" s="17"/>
      <c r="K15" t="s">
        <v>9</v>
      </c>
      <c r="L15">
        <v>0.85030604082694694</v>
      </c>
      <c r="M15">
        <v>7.5654252281275813E-2</v>
      </c>
      <c r="O15">
        <v>1.0011477338572066</v>
      </c>
      <c r="P15">
        <v>9.5685335361782212E-2</v>
      </c>
      <c r="R15">
        <v>0.90323796038740189</v>
      </c>
      <c r="S15">
        <v>6.3437547423161281E-2</v>
      </c>
      <c r="U15">
        <f>AVERAGE(L15,O15,R15)</f>
        <v>0.91823057835718513</v>
      </c>
      <c r="V15">
        <f>M15</f>
        <v>7.5654252281275813E-2</v>
      </c>
      <c r="X15" s="17"/>
    </row>
    <row r="16" spans="1:73">
      <c r="A16" t="s">
        <v>9</v>
      </c>
      <c r="B16">
        <v>0.34171106103175336</v>
      </c>
      <c r="C16">
        <v>2.484447343482566E-2</v>
      </c>
      <c r="E16">
        <v>0.41978639293181114</v>
      </c>
      <c r="F16">
        <v>1.4624438221086758E-2</v>
      </c>
      <c r="H16">
        <f>AVERAGE(B16,E16)</f>
        <v>0.38074872698178225</v>
      </c>
      <c r="I16">
        <f>STDEV(B16,E16)</f>
        <v>5.52075966299213E-2</v>
      </c>
      <c r="J16" s="17"/>
      <c r="K16" t="s">
        <v>9</v>
      </c>
      <c r="L16">
        <v>0.84964397086807342</v>
      </c>
      <c r="M16">
        <v>8.3333240516450177E-2</v>
      </c>
      <c r="O16">
        <v>0.89105152181824721</v>
      </c>
      <c r="P16">
        <v>8.3870327327865077E-2</v>
      </c>
      <c r="R16">
        <v>0.79315864431147398</v>
      </c>
      <c r="S16">
        <v>8.3737279227930353E-2</v>
      </c>
      <c r="U16">
        <f>AVERAGE(L16,O16,R16)</f>
        <v>0.84461804566593157</v>
      </c>
      <c r="V16">
        <f>M16</f>
        <v>8.3333240516450177E-2</v>
      </c>
      <c r="X16" s="17"/>
    </row>
    <row r="17" spans="1:24">
      <c r="A17" t="s">
        <v>8</v>
      </c>
      <c r="B17">
        <v>0.15019005015081002</v>
      </c>
      <c r="C17">
        <v>5.573540747813412E-3</v>
      </c>
      <c r="E17">
        <v>0.24188615492613788</v>
      </c>
      <c r="F17">
        <v>9.5646308430078139E-3</v>
      </c>
      <c r="H17">
        <f>AVERAGE(B17,E17)</f>
        <v>0.19603810253847395</v>
      </c>
      <c r="I17">
        <f>STDEV(B17,E17)</f>
        <v>6.4838937495026505E-2</v>
      </c>
      <c r="J17" s="17"/>
      <c r="K17" t="s">
        <v>8</v>
      </c>
      <c r="L17">
        <v>0.7014093588100625</v>
      </c>
      <c r="M17">
        <v>4.8336909177241129E-2</v>
      </c>
      <c r="O17">
        <v>0.72289165710531944</v>
      </c>
      <c r="P17">
        <v>7.0254539852019932E-2</v>
      </c>
      <c r="R17">
        <v>0.70229019068715859</v>
      </c>
      <c r="S17">
        <v>3.0312954333850946E-2</v>
      </c>
      <c r="U17">
        <f>AVERAGE(L17,O17,R17)</f>
        <v>0.70886373553418025</v>
      </c>
      <c r="V17">
        <f>M17</f>
        <v>4.8336909177241129E-2</v>
      </c>
      <c r="X17" s="17"/>
    </row>
    <row r="18" spans="1:24">
      <c r="A18" t="s">
        <v>9</v>
      </c>
      <c r="B18">
        <v>0.229488506032717</v>
      </c>
      <c r="C18">
        <v>3.4481109696971701E-3</v>
      </c>
      <c r="E18">
        <v>0.38343413627954614</v>
      </c>
      <c r="F18">
        <v>2.3447107473803727E-2</v>
      </c>
      <c r="H18">
        <f>AVERAGE(B18,E18)</f>
        <v>0.30646132115613156</v>
      </c>
      <c r="I18">
        <f>STDEV(B18,E18)</f>
        <v>0.10885599908156984</v>
      </c>
      <c r="J18" s="17"/>
      <c r="K18" t="s">
        <v>9</v>
      </c>
      <c r="L18">
        <v>1.1087677464319698</v>
      </c>
      <c r="M18">
        <v>0.14112332030558447</v>
      </c>
      <c r="O18">
        <v>1.20481235426772</v>
      </c>
      <c r="P18">
        <v>9.0821654683087685E-2</v>
      </c>
      <c r="R18">
        <v>1.1309332721588037</v>
      </c>
      <c r="S18">
        <v>3.8986675257114856E-2</v>
      </c>
      <c r="U18">
        <f>AVERAGE(L18,O18,R18)</f>
        <v>1.1481711242861645</v>
      </c>
      <c r="V18">
        <f>M18</f>
        <v>0.14112332030558447</v>
      </c>
      <c r="X18" s="17"/>
    </row>
    <row r="19" spans="1:24">
      <c r="A19" t="s">
        <v>9</v>
      </c>
      <c r="B19">
        <v>0.37555457196753372</v>
      </c>
      <c r="C19">
        <v>1.1027661616051865E-2</v>
      </c>
      <c r="E19">
        <v>0.4698886301788765</v>
      </c>
      <c r="F19">
        <v>1.6884166179637644E-2</v>
      </c>
      <c r="H19">
        <f>AVERAGE(B19,E19)</f>
        <v>0.42272160107320511</v>
      </c>
      <c r="I19">
        <f>STDEV(B19,E19)</f>
        <v>6.6704252258086613E-2</v>
      </c>
      <c r="J19" s="17"/>
      <c r="K19" t="s">
        <v>9</v>
      </c>
      <c r="L19">
        <v>0.83873031255721853</v>
      </c>
      <c r="M19">
        <v>7.90362821080689E-2</v>
      </c>
      <c r="O19">
        <v>0.95062644162811361</v>
      </c>
      <c r="P19">
        <v>6.1907914064360421E-2</v>
      </c>
      <c r="R19">
        <v>0.88645634462822887</v>
      </c>
      <c r="S19">
        <v>5.6067015316102864E-2</v>
      </c>
      <c r="U19">
        <f>AVERAGE(L19,O19,R19)</f>
        <v>0.89193769960452041</v>
      </c>
      <c r="V19">
        <f>M19</f>
        <v>7.90362821080689E-2</v>
      </c>
      <c r="X19" s="17"/>
    </row>
    <row r="20" spans="1:24">
      <c r="A20" s="3" t="s">
        <v>10</v>
      </c>
      <c r="B20">
        <v>0.6899930571697428</v>
      </c>
      <c r="C20">
        <v>4.0282068915532099E-2</v>
      </c>
      <c r="E20">
        <v>0.70955039997255342</v>
      </c>
      <c r="F20">
        <v>5.2806363070963341E-2</v>
      </c>
      <c r="H20">
        <f>AVERAGE(B20,E20)</f>
        <v>0.69977172857114811</v>
      </c>
      <c r="I20">
        <f>STDEV(B20,E20)</f>
        <v>1.3829129717857316E-2</v>
      </c>
      <c r="J20" s="17"/>
      <c r="K20" s="3" t="s">
        <v>10</v>
      </c>
      <c r="L20">
        <v>0.33930715778890552</v>
      </c>
      <c r="M20">
        <v>8.6642543095383412E-2</v>
      </c>
      <c r="O20">
        <v>0.39096579279067917</v>
      </c>
      <c r="P20">
        <v>4.2817814841201077E-2</v>
      </c>
      <c r="R20">
        <v>0.33249635228940921</v>
      </c>
      <c r="S20">
        <v>2.6152126318168909E-2</v>
      </c>
      <c r="U20">
        <f>AVERAGE(L20,O20,R20)</f>
        <v>0.35425643428966458</v>
      </c>
      <c r="V20">
        <f>M20</f>
        <v>8.6642543095383412E-2</v>
      </c>
      <c r="X20" s="17"/>
    </row>
    <row r="21" spans="1:24">
      <c r="A21" s="3" t="s">
        <v>11</v>
      </c>
      <c r="B21">
        <v>1.4322918678748568</v>
      </c>
      <c r="C21">
        <v>6.3233528311454262E-2</v>
      </c>
      <c r="E21">
        <v>1.3755091138262128</v>
      </c>
      <c r="F21">
        <v>3.8623835743783974E-2</v>
      </c>
      <c r="H21">
        <f>AVERAGE(B21,E21)</f>
        <v>1.4039004908505348</v>
      </c>
      <c r="I21">
        <f>STDEV(B21,E21)</f>
        <v>4.0151470442244118E-2</v>
      </c>
      <c r="J21" s="17"/>
      <c r="K21" s="3" t="s">
        <v>11</v>
      </c>
      <c r="L21">
        <v>0.1509495251803025</v>
      </c>
      <c r="M21">
        <v>2.7799538913554141E-2</v>
      </c>
      <c r="O21">
        <v>0.21676463788240771</v>
      </c>
      <c r="P21">
        <v>4.6416279532731974E-2</v>
      </c>
      <c r="R21">
        <v>0.14917840469577007</v>
      </c>
      <c r="S21">
        <v>1.4782698195695934E-2</v>
      </c>
      <c r="U21">
        <f>AVERAGE(L21,O21,R21)</f>
        <v>0.17229752258616007</v>
      </c>
      <c r="V21">
        <f>M21</f>
        <v>2.7799538913554141E-2</v>
      </c>
      <c r="X21" s="17"/>
    </row>
    <row r="22" spans="1:24">
      <c r="A22" s="3" t="s">
        <v>11</v>
      </c>
      <c r="B22">
        <v>1.0606307787520903</v>
      </c>
      <c r="C22">
        <v>4.1515124997315044E-2</v>
      </c>
      <c r="E22">
        <v>0.86743627206898033</v>
      </c>
      <c r="F22">
        <v>6.3652134059572596E-2</v>
      </c>
      <c r="H22">
        <f>AVERAGE(B22,E22)</f>
        <v>0.96403352541053533</v>
      </c>
      <c r="I22">
        <f>STDEV(B22,E22)</f>
        <v>0.13660914576361685</v>
      </c>
      <c r="J22" s="17"/>
      <c r="K22" s="3" t="s">
        <v>11</v>
      </c>
      <c r="L22">
        <v>0.12600826594143461</v>
      </c>
      <c r="M22">
        <v>3.8294532428405116E-2</v>
      </c>
      <c r="O22">
        <v>0.11994437819972394</v>
      </c>
      <c r="P22">
        <v>2.1705325960889442E-2</v>
      </c>
      <c r="R22">
        <v>0.12157598675392306</v>
      </c>
      <c r="S22">
        <v>1.3585453290052852E-2</v>
      </c>
      <c r="U22">
        <f>AVERAGE(L22,O22,R22)</f>
        <v>0.12250954363169386</v>
      </c>
      <c r="V22">
        <f>M22</f>
        <v>3.8294532428405116E-2</v>
      </c>
      <c r="X22" s="17"/>
    </row>
    <row r="23" spans="1:24">
      <c r="A23" s="3" t="s">
        <v>8</v>
      </c>
      <c r="B23" s="24">
        <v>0.32134574129760668</v>
      </c>
      <c r="C23" s="23">
        <v>1.0372480051012854E-2</v>
      </c>
      <c r="D23" s="3"/>
      <c r="E23">
        <v>0.21861764102002526</v>
      </c>
      <c r="F23">
        <v>2.4223426244272848E-2</v>
      </c>
      <c r="G23" s="3"/>
      <c r="H23">
        <f>AVERAGE(B23,E23)</f>
        <v>0.26998169115881598</v>
      </c>
      <c r="I23">
        <f>STDEV(B23,E23)</f>
        <v>7.2639736324689369E-2</v>
      </c>
      <c r="J23" s="17"/>
      <c r="K23" s="3" t="s">
        <v>8</v>
      </c>
      <c r="L23">
        <v>7.6238607046170595E-2</v>
      </c>
      <c r="M23">
        <v>5.6828683685267532E-3</v>
      </c>
      <c r="N23" s="3"/>
      <c r="O23">
        <v>8.029867230289725E-2</v>
      </c>
      <c r="P23">
        <v>1.5312717917581938E-2</v>
      </c>
      <c r="Q23" s="3"/>
      <c r="R23">
        <v>3.0820932491356309E-2</v>
      </c>
      <c r="S23">
        <v>3.2208968221617319E-2</v>
      </c>
      <c r="U23">
        <f>AVERAGE(L23,O23,R23)</f>
        <v>6.245273728014139E-2</v>
      </c>
      <c r="V23">
        <f>M23</f>
        <v>5.6828683685267532E-3</v>
      </c>
      <c r="X23" s="17"/>
    </row>
    <row r="24" spans="1:24">
      <c r="A24" s="3" t="s">
        <v>9</v>
      </c>
      <c r="B24" s="24">
        <v>0.37450069815586073</v>
      </c>
      <c r="C24" s="23">
        <v>3.9499345820427391E-3</v>
      </c>
      <c r="D24" s="3"/>
      <c r="E24">
        <v>0.28924780682107015</v>
      </c>
      <c r="F24">
        <v>3.8846013397672664E-2</v>
      </c>
      <c r="G24" s="3"/>
      <c r="H24">
        <f>AVERAGE(B24,E24)</f>
        <v>0.33187425248846547</v>
      </c>
      <c r="I24">
        <f>STDEV(B24,E24)</f>
        <v>6.0282897578589838E-2</v>
      </c>
      <c r="J24" s="17"/>
      <c r="K24" s="3" t="s">
        <v>9</v>
      </c>
      <c r="L24">
        <v>0.12442783813812849</v>
      </c>
      <c r="M24">
        <v>1.8359369775514358E-2</v>
      </c>
      <c r="N24" s="3"/>
      <c r="O24">
        <v>0.10760538461122313</v>
      </c>
      <c r="P24">
        <v>1.6763423525685453E-2</v>
      </c>
      <c r="Q24" s="3"/>
      <c r="R24">
        <v>9.7659821240791617E-2</v>
      </c>
      <c r="S24">
        <v>1.797873402107996E-2</v>
      </c>
      <c r="U24">
        <f>AVERAGE(L24,O24,R24)</f>
        <v>0.10989768133004774</v>
      </c>
      <c r="V24">
        <f>M24</f>
        <v>1.8359369775514358E-2</v>
      </c>
      <c r="X24" s="17"/>
    </row>
    <row r="25" spans="1:24">
      <c r="A25" s="3" t="s">
        <v>11</v>
      </c>
      <c r="B25" s="24">
        <v>0.34442381393936905</v>
      </c>
      <c r="C25" s="23">
        <v>2.620374002135701E-2</v>
      </c>
      <c r="D25" s="3"/>
      <c r="E25">
        <v>0.27575370099506785</v>
      </c>
      <c r="F25">
        <v>2.3867252604895191E-2</v>
      </c>
      <c r="G25" s="3"/>
      <c r="H25">
        <f>AVERAGE(B25,E25)</f>
        <v>0.31008875746721842</v>
      </c>
      <c r="I25">
        <f>STDEV(B25,E25)</f>
        <v>4.8557102527761881E-2</v>
      </c>
      <c r="J25" s="17"/>
      <c r="K25" s="3" t="s">
        <v>11</v>
      </c>
      <c r="L25">
        <v>7.9974707175252041E-2</v>
      </c>
      <c r="M25">
        <v>2.0751113906784809E-2</v>
      </c>
      <c r="N25" s="3"/>
      <c r="O25">
        <v>0.14699088232520502</v>
      </c>
      <c r="P25">
        <v>9.3558397295328589E-3</v>
      </c>
      <c r="Q25" s="3"/>
      <c r="R25">
        <v>7.3876717373805828E-2</v>
      </c>
      <c r="S25">
        <v>9.1837512293232015E-3</v>
      </c>
      <c r="U25">
        <f>AVERAGE(L25,O25,R25)</f>
        <v>0.10028076895808763</v>
      </c>
      <c r="V25">
        <f>M25</f>
        <v>2.0751113906784809E-2</v>
      </c>
      <c r="X25" s="17"/>
    </row>
    <row r="26" spans="1:24">
      <c r="A26" s="3" t="s">
        <v>10</v>
      </c>
      <c r="B26" s="24">
        <v>0.82187488882110449</v>
      </c>
      <c r="C26" s="23">
        <v>0.10200872775955877</v>
      </c>
      <c r="D26" s="3"/>
      <c r="E26">
        <v>0.56659800797688642</v>
      </c>
      <c r="F26">
        <v>4.0994329204087181E-2</v>
      </c>
      <c r="G26" s="3"/>
      <c r="H26">
        <f>AVERAGE(B26,E26)</f>
        <v>0.69423644839899545</v>
      </c>
      <c r="I26">
        <f>STDEV(B26,E26)</f>
        <v>0.18050801352509688</v>
      </c>
      <c r="J26" s="17"/>
      <c r="K26" s="3" t="s">
        <v>10</v>
      </c>
      <c r="L26">
        <v>0.39219522007521801</v>
      </c>
      <c r="M26">
        <v>3.9750499597940699E-2</v>
      </c>
      <c r="N26" s="3"/>
      <c r="O26">
        <v>0.41897610489978648</v>
      </c>
      <c r="P26">
        <v>2.6103433390114904E-2</v>
      </c>
      <c r="Q26" s="3"/>
      <c r="R26">
        <v>0.38953013531264252</v>
      </c>
      <c r="S26">
        <v>2.4806288550738683E-2</v>
      </c>
      <c r="U26">
        <f>AVERAGE(L26,O26,R26)</f>
        <v>0.40023382009588238</v>
      </c>
      <c r="V26">
        <f>M26</f>
        <v>3.9750499597940699E-2</v>
      </c>
      <c r="X26" s="17"/>
    </row>
    <row r="27" spans="1:24">
      <c r="A27" s="3" t="s">
        <v>11</v>
      </c>
      <c r="B27" s="24">
        <v>2.5929437268078903</v>
      </c>
      <c r="C27" s="23">
        <v>1.6032055439865259E-2</v>
      </c>
      <c r="D27" s="3"/>
      <c r="E27">
        <v>1.9152375606866523</v>
      </c>
      <c r="F27">
        <v>0.17601878867615919</v>
      </c>
      <c r="G27" s="3"/>
      <c r="H27">
        <f>AVERAGE(B27,E27)</f>
        <v>2.2540906437472712</v>
      </c>
      <c r="I27">
        <f>STDEV(B27,E27)</f>
        <v>0.47921062571626449</v>
      </c>
      <c r="J27" s="17"/>
      <c r="K27" s="3" t="s">
        <v>11</v>
      </c>
      <c r="L27">
        <v>0.28144352159192049</v>
      </c>
      <c r="M27">
        <v>5.2777904211990488E-2</v>
      </c>
      <c r="N27" s="3"/>
      <c r="O27">
        <v>0.31514231100130907</v>
      </c>
      <c r="P27">
        <v>1.7013696572951216E-2</v>
      </c>
      <c r="Q27" s="3"/>
      <c r="R27">
        <v>0.32908485930733616</v>
      </c>
      <c r="S27">
        <v>1.2218393456629782E-2</v>
      </c>
      <c r="U27">
        <f>AVERAGE(L27,O27,R27)</f>
        <v>0.30855689730018859</v>
      </c>
      <c r="V27">
        <f>M27</f>
        <v>5.2777904211990488E-2</v>
      </c>
      <c r="X27" s="17"/>
    </row>
    <row r="28" spans="1:24">
      <c r="A28" s="3" t="s">
        <v>10</v>
      </c>
      <c r="B28" s="24">
        <v>2.0740528853996505</v>
      </c>
      <c r="C28" s="23">
        <v>8.4881479700874812E-2</v>
      </c>
      <c r="D28" s="3"/>
      <c r="E28">
        <v>1.9046523490054559</v>
      </c>
      <c r="F28">
        <v>8.2972304000769936E-2</v>
      </c>
      <c r="G28" s="3"/>
      <c r="H28">
        <f>AVERAGE(B28,E28)</f>
        <v>1.9893526172025533</v>
      </c>
      <c r="I28">
        <f>STDEV(B28,E28)</f>
        <v>0.11978426802097354</v>
      </c>
      <c r="J28" s="17"/>
      <c r="K28" s="3" t="s">
        <v>10</v>
      </c>
      <c r="L28">
        <v>0.31915575511284855</v>
      </c>
      <c r="M28">
        <v>1.8962629639833799E-2</v>
      </c>
      <c r="N28" s="3"/>
      <c r="O28">
        <v>0.38248655420237071</v>
      </c>
      <c r="P28">
        <v>2.1870992364446222E-2</v>
      </c>
      <c r="Q28" s="3"/>
      <c r="R28">
        <v>0.44071200800801819</v>
      </c>
      <c r="S28">
        <v>1.6015625993342605E-2</v>
      </c>
      <c r="U28">
        <f>AVERAGE(L28,O28,R28)</f>
        <v>0.38078477244107917</v>
      </c>
      <c r="V28">
        <f>M28</f>
        <v>1.8962629639833799E-2</v>
      </c>
      <c r="X28" s="17"/>
    </row>
    <row r="29" spans="1:24">
      <c r="A29" s="3" t="s">
        <v>8</v>
      </c>
      <c r="B29" s="24">
        <v>1.6821596638615104</v>
      </c>
      <c r="C29" s="23">
        <v>5.5077140240335581E-2</v>
      </c>
      <c r="D29" s="3"/>
      <c r="E29">
        <v>1.5598887897045861</v>
      </c>
      <c r="F29">
        <v>5.5881005846648513E-2</v>
      </c>
      <c r="G29" s="3"/>
      <c r="H29">
        <f>AVERAGE(B29,E29)</f>
        <v>1.6210242267830481</v>
      </c>
      <c r="I29">
        <f>STDEV(B29,E29)</f>
        <v>8.6458564257968148E-2</v>
      </c>
      <c r="J29" s="17"/>
      <c r="K29" s="3" t="s">
        <v>8</v>
      </c>
      <c r="L29">
        <v>0.23398220853674151</v>
      </c>
      <c r="M29">
        <v>4.2053934518372658E-2</v>
      </c>
      <c r="N29" s="3"/>
      <c r="O29">
        <v>0.30143164666538003</v>
      </c>
      <c r="P29">
        <v>2.979715480896172E-2</v>
      </c>
      <c r="Q29" s="3"/>
      <c r="R29">
        <v>0.3212219199796495</v>
      </c>
      <c r="S29">
        <v>1.9897915001618411E-3</v>
      </c>
      <c r="U29">
        <f>AVERAGE(L29,O29,R29)</f>
        <v>0.2855452583939237</v>
      </c>
      <c r="V29">
        <f>M29</f>
        <v>4.2053934518372658E-2</v>
      </c>
      <c r="X29" s="17"/>
    </row>
    <row r="30" spans="1:24">
      <c r="A30" s="3" t="s">
        <v>10</v>
      </c>
      <c r="B30" s="24">
        <v>1.4307722925473603</v>
      </c>
      <c r="C30" s="23">
        <v>4.8270208199375539E-2</v>
      </c>
      <c r="D30" s="3"/>
      <c r="E30">
        <v>1.2627019905813595</v>
      </c>
      <c r="F30">
        <v>1.4679375304054661E-2</v>
      </c>
      <c r="G30" s="3"/>
      <c r="H30">
        <f>AVERAGE(B30,E30)</f>
        <v>1.3467371415643599</v>
      </c>
      <c r="I30">
        <f>STDEV(B30,E30)</f>
        <v>0.11884365023622991</v>
      </c>
      <c r="J30" s="17"/>
      <c r="K30" s="3" t="s">
        <v>10</v>
      </c>
      <c r="L30">
        <v>0.21142568557164249</v>
      </c>
      <c r="M30">
        <v>4.4860003486592144E-2</v>
      </c>
      <c r="N30" s="3"/>
      <c r="O30">
        <v>0.26072393799308308</v>
      </c>
      <c r="P30">
        <v>4.0350952061128237E-2</v>
      </c>
      <c r="Q30" s="3"/>
      <c r="R30">
        <v>0.28236798997129448</v>
      </c>
      <c r="S30">
        <v>1.3225691606543907E-2</v>
      </c>
      <c r="U30">
        <f>AVERAGE(L30,O30,R30)</f>
        <v>0.25150587117867335</v>
      </c>
      <c r="V30">
        <f>M30</f>
        <v>4.4860003486592144E-2</v>
      </c>
      <c r="X30" s="17"/>
    </row>
    <row r="31" spans="1:24">
      <c r="A31" s="3" t="s">
        <v>10</v>
      </c>
      <c r="B31" s="24">
        <v>2.0280519931162639</v>
      </c>
      <c r="C31" s="23">
        <v>5.5199120676115904E-2</v>
      </c>
      <c r="D31" s="3"/>
      <c r="E31">
        <v>1.7881174597260456</v>
      </c>
      <c r="F31">
        <v>8.3682815016228207E-2</v>
      </c>
      <c r="G31" s="3"/>
      <c r="H31">
        <f>AVERAGE(B31,E31)</f>
        <v>1.9080847264211549</v>
      </c>
      <c r="I31">
        <f>STDEV(B31,E31)</f>
        <v>0.16965933560105348</v>
      </c>
      <c r="J31" s="17"/>
      <c r="K31" s="3" t="s">
        <v>10</v>
      </c>
      <c r="L31">
        <v>0.4065428627734875</v>
      </c>
      <c r="M31">
        <v>7.6583289666642532E-2</v>
      </c>
      <c r="N31" s="3"/>
      <c r="O31">
        <v>0.44665389044498272</v>
      </c>
      <c r="P31">
        <v>5.8702014729114273E-2</v>
      </c>
      <c r="Q31" s="3"/>
      <c r="R31">
        <v>0.51428224650055265</v>
      </c>
      <c r="S31">
        <v>2.3405089599867705E-2</v>
      </c>
      <c r="U31">
        <f>AVERAGE(L31,O31,R31)</f>
        <v>0.45582633323967431</v>
      </c>
      <c r="V31">
        <f>M31</f>
        <v>7.6583289666642532E-2</v>
      </c>
      <c r="X31" s="17"/>
    </row>
    <row r="32" spans="1:24">
      <c r="A32" s="3" t="s">
        <v>9</v>
      </c>
      <c r="B32" s="24">
        <v>1.6056154850963866</v>
      </c>
      <c r="C32" s="23">
        <v>4.6903104242954866E-2</v>
      </c>
      <c r="D32" s="3"/>
      <c r="E32">
        <v>1.3905815733786027</v>
      </c>
      <c r="F32">
        <v>1.3581739178429149E-2</v>
      </c>
      <c r="G32" s="3"/>
      <c r="H32">
        <f>AVERAGE(B32,E32)</f>
        <v>1.4980985292374946</v>
      </c>
      <c r="I32">
        <f>STDEV(B32,E32)</f>
        <v>0.15205193716071444</v>
      </c>
      <c r="J32" s="17"/>
      <c r="K32" s="3" t="s">
        <v>9</v>
      </c>
      <c r="L32">
        <v>0.3664484503991825</v>
      </c>
      <c r="M32">
        <v>3.9358276153837822E-2</v>
      </c>
      <c r="N32" s="3"/>
      <c r="O32">
        <v>0.38492448994327283</v>
      </c>
      <c r="P32">
        <v>2.5042426273183985E-2</v>
      </c>
      <c r="Q32" s="3"/>
      <c r="R32">
        <v>0.40273851182385978</v>
      </c>
      <c r="S32">
        <v>2.1867526337673877E-2</v>
      </c>
      <c r="U32">
        <f>AVERAGE(L32,O32,R32)</f>
        <v>0.38470381738877174</v>
      </c>
      <c r="V32">
        <f>M32</f>
        <v>3.9358276153837822E-2</v>
      </c>
      <c r="X32" s="17"/>
    </row>
    <row r="33" spans="1:24">
      <c r="A33" s="3" t="s">
        <v>11</v>
      </c>
      <c r="B33" s="24">
        <v>0.30792294344692306</v>
      </c>
      <c r="C33" s="23">
        <v>1.2197266239756073E-2</v>
      </c>
      <c r="D33" s="3"/>
      <c r="E33">
        <v>0.21003053712525691</v>
      </c>
      <c r="F33">
        <v>1.65329415778739E-2</v>
      </c>
      <c r="G33" s="3"/>
      <c r="H33">
        <f>AVERAGE(B33,E33)</f>
        <v>0.25897674028608997</v>
      </c>
      <c r="I33">
        <f>STDEV(B33,E33)</f>
        <v>6.9220384336718982E-2</v>
      </c>
      <c r="J33" s="17"/>
      <c r="K33" s="3" t="s">
        <v>11</v>
      </c>
      <c r="L33">
        <v>0.10501235564295075</v>
      </c>
      <c r="M33">
        <v>1.4283426623926995E-2</v>
      </c>
      <c r="N33" s="3"/>
      <c r="O33">
        <v>0.15259465028910668</v>
      </c>
      <c r="P33">
        <v>6.0439015190981151E-3</v>
      </c>
      <c r="Q33" s="3"/>
      <c r="R33">
        <v>0.14834460213955805</v>
      </c>
      <c r="S33">
        <v>4.634632307223263E-3</v>
      </c>
      <c r="U33">
        <f>AVERAGE(L33,O33,R33)</f>
        <v>0.13531720269053849</v>
      </c>
      <c r="V33">
        <f>M33</f>
        <v>1.4283426623926995E-2</v>
      </c>
      <c r="X33" s="17"/>
    </row>
    <row r="34" spans="1:24">
      <c r="A34" s="3" t="s">
        <v>8</v>
      </c>
      <c r="B34" s="24">
        <v>0.18116190809652136</v>
      </c>
      <c r="C34" s="23">
        <v>9.6204117915314486E-3</v>
      </c>
      <c r="D34" s="3"/>
      <c r="E34">
        <v>0.12884767694554927</v>
      </c>
      <c r="F34">
        <v>3.2904073952858701E-2</v>
      </c>
      <c r="G34" s="3"/>
      <c r="H34">
        <f>AVERAGE(B34,E34)</f>
        <v>0.15500479252103533</v>
      </c>
      <c r="I34">
        <f>STDEV(B34,E34)</f>
        <v>3.6991747599412803E-2</v>
      </c>
      <c r="J34" s="17"/>
      <c r="K34" s="3" t="s">
        <v>8</v>
      </c>
      <c r="L34">
        <v>6.3822556629788946E-2</v>
      </c>
      <c r="M34">
        <v>1.4553225577323055E-2</v>
      </c>
      <c r="N34" s="3"/>
      <c r="O34">
        <v>1.7388829654870541E-2</v>
      </c>
      <c r="P34">
        <v>2.3423351734974691E-2</v>
      </c>
      <c r="Q34" s="3"/>
      <c r="R34">
        <v>9.8326209010997437E-3</v>
      </c>
      <c r="S34">
        <v>1.6092181306200378E-2</v>
      </c>
      <c r="U34">
        <f>AVERAGE(L34,O34,R34)</f>
        <v>3.0348002395253076E-2</v>
      </c>
      <c r="V34">
        <f>M34</f>
        <v>1.4553225577323055E-2</v>
      </c>
      <c r="X34" s="17"/>
    </row>
    <row r="35" spans="1:24">
      <c r="A35" s="3" t="s">
        <v>10</v>
      </c>
      <c r="B35" s="24">
        <v>0.25993671389580469</v>
      </c>
      <c r="C35" s="23">
        <v>2.6923367959966276E-3</v>
      </c>
      <c r="D35" s="3"/>
      <c r="E35">
        <v>0.22970026848660388</v>
      </c>
      <c r="F35">
        <v>3.1593952797276149E-2</v>
      </c>
      <c r="G35" s="3"/>
      <c r="H35">
        <f>AVERAGE(B35,E35)</f>
        <v>0.2448184911912043</v>
      </c>
      <c r="I35">
        <f>STDEV(B35,E35)</f>
        <v>2.1380395587822749E-2</v>
      </c>
      <c r="J35" s="17"/>
      <c r="K35" s="3" t="s">
        <v>10</v>
      </c>
      <c r="L35">
        <v>5.4956674235931847E-2</v>
      </c>
      <c r="M35">
        <v>1.067621056593677E-2</v>
      </c>
      <c r="N35" s="3"/>
      <c r="O35">
        <v>2.7288949749055099E-2</v>
      </c>
      <c r="P35">
        <v>2.1718661640187265E-2</v>
      </c>
      <c r="Q35" s="3"/>
      <c r="R35">
        <v>2.3434157211404721E-2</v>
      </c>
      <c r="S35">
        <v>1.6016181859915345E-2</v>
      </c>
      <c r="U35">
        <f>AVERAGE(L35,O35,R35)</f>
        <v>3.5226593732130558E-2</v>
      </c>
      <c r="V35">
        <f>M35</f>
        <v>1.067621056593677E-2</v>
      </c>
      <c r="X35" s="17"/>
    </row>
    <row r="36" spans="1:24">
      <c r="A36" s="3" t="s">
        <v>11</v>
      </c>
      <c r="B36" s="24">
        <v>0.30548099922224142</v>
      </c>
      <c r="C36" s="23">
        <v>7.9636265551862196E-3</v>
      </c>
      <c r="D36" s="3"/>
      <c r="E36">
        <v>0.27426731892378958</v>
      </c>
      <c r="F36">
        <v>1.223981851748091E-2</v>
      </c>
      <c r="G36" s="3"/>
      <c r="H36">
        <f>AVERAGE(B36,E36)</f>
        <v>0.2898741590730155</v>
      </c>
      <c r="I36">
        <f>STDEV(B36,E36)</f>
        <v>2.2071405004824234E-2</v>
      </c>
      <c r="J36" s="17"/>
      <c r="K36" s="3" t="s">
        <v>11</v>
      </c>
      <c r="L36">
        <v>8.1595481727992802E-2</v>
      </c>
      <c r="M36">
        <v>9.1298656016402246E-3</v>
      </c>
      <c r="N36" s="3"/>
      <c r="O36">
        <v>7.2321323512550842E-2</v>
      </c>
      <c r="P36">
        <v>4.1970518323320549E-2</v>
      </c>
      <c r="Q36" s="3"/>
      <c r="R36">
        <v>5.9452370435456654E-2</v>
      </c>
      <c r="S36">
        <v>2.8357053747361343E-2</v>
      </c>
      <c r="U36">
        <f>AVERAGE(L36,O36,R36)</f>
        <v>7.1123058558666755E-2</v>
      </c>
      <c r="V36">
        <f>M36</f>
        <v>9.1298656016402246E-3</v>
      </c>
      <c r="X36" s="17"/>
    </row>
    <row r="37" spans="1:24">
      <c r="A37" s="3" t="s">
        <v>11</v>
      </c>
      <c r="B37" s="24">
        <v>0.20838707475358903</v>
      </c>
      <c r="C37" s="23">
        <v>1.5091240533246992E-2</v>
      </c>
      <c r="D37" s="3"/>
      <c r="E37">
        <v>0.15132643548805594</v>
      </c>
      <c r="F37">
        <v>1.0094322233548484E-2</v>
      </c>
      <c r="G37" s="3"/>
      <c r="H37">
        <f>AVERAGE(B37,E37)</f>
        <v>0.1798567551208225</v>
      </c>
      <c r="I37">
        <f>STDEV(B37,E37)</f>
        <v>4.0347964963497518E-2</v>
      </c>
      <c r="J37" s="17"/>
      <c r="K37" s="3" t="s">
        <v>11</v>
      </c>
      <c r="L37">
        <v>0.23282731765536399</v>
      </c>
      <c r="M37">
        <v>0.11336790676504273</v>
      </c>
      <c r="N37" s="3"/>
      <c r="O37">
        <v>-1.313621429688498E-2</v>
      </c>
      <c r="P37">
        <v>0.33037735390568213</v>
      </c>
      <c r="Q37" s="3"/>
      <c r="R37">
        <v>0.10407668092363206</v>
      </c>
      <c r="S37">
        <v>3.9415856980039965E-2</v>
      </c>
      <c r="U37">
        <f>AVERAGE(L37,O37,R37)</f>
        <v>0.10792259476070369</v>
      </c>
      <c r="V37">
        <f>M37</f>
        <v>0.11336790676504273</v>
      </c>
      <c r="X37" s="17"/>
    </row>
    <row r="38" spans="1:24">
      <c r="A38" s="3" t="s">
        <v>10</v>
      </c>
      <c r="B38" s="24">
        <v>0.17021485100170836</v>
      </c>
      <c r="C38" s="23">
        <v>1.0737804508370424E-2</v>
      </c>
      <c r="D38" s="3"/>
      <c r="E38">
        <v>0.13801079160107629</v>
      </c>
      <c r="F38">
        <v>1.9113293629682445E-2</v>
      </c>
      <c r="G38" s="3"/>
      <c r="H38">
        <f>AVERAGE(B38,E38)</f>
        <v>0.15411282130139231</v>
      </c>
      <c r="I38">
        <f>STDEV(B38,E38)</f>
        <v>2.2771708783921575E-2</v>
      </c>
      <c r="J38" s="17"/>
      <c r="K38" s="3" t="s">
        <v>10</v>
      </c>
      <c r="L38">
        <v>0.12819392708695398</v>
      </c>
      <c r="M38">
        <v>1.4439516372323321E-2</v>
      </c>
      <c r="N38" s="3"/>
      <c r="O38">
        <v>6.2022828509038154E-2</v>
      </c>
      <c r="P38">
        <v>4.8592905630180545E-2</v>
      </c>
      <c r="Q38" s="3"/>
      <c r="R38">
        <v>0.53307420636449776</v>
      </c>
      <c r="S38">
        <v>0.60270424092869823</v>
      </c>
      <c r="U38">
        <f>AVERAGE(L38,O38,R38)</f>
        <v>0.2410969873201633</v>
      </c>
      <c r="V38">
        <f>M38</f>
        <v>1.4439516372323321E-2</v>
      </c>
      <c r="X38" s="17"/>
    </row>
    <row r="39" spans="1:24">
      <c r="A39" s="3" t="s">
        <v>10</v>
      </c>
      <c r="B39" s="24">
        <v>0.21370483892556136</v>
      </c>
      <c r="C39" s="23">
        <v>1.1498217635730206E-2</v>
      </c>
      <c r="D39" s="3"/>
      <c r="E39">
        <v>0.13692080975083912</v>
      </c>
      <c r="F39">
        <v>4.0488597342297199E-2</v>
      </c>
      <c r="G39" s="3"/>
      <c r="H39">
        <f>AVERAGE(B39,E39)</f>
        <v>0.17531282433820022</v>
      </c>
      <c r="I39">
        <f>STDEV(B39,E39)</f>
        <v>5.4294507716271846E-2</v>
      </c>
      <c r="J39" s="17"/>
      <c r="K39" s="3" t="s">
        <v>10</v>
      </c>
      <c r="L39">
        <v>0.10778838948532901</v>
      </c>
      <c r="M39">
        <v>9.3309117388302044E-4</v>
      </c>
      <c r="N39" s="3"/>
      <c r="O39">
        <v>9.7512843429294963E-2</v>
      </c>
      <c r="P39">
        <v>3.3540777784489759E-2</v>
      </c>
      <c r="Q39" s="3"/>
      <c r="R39">
        <v>0.13684896544471478</v>
      </c>
      <c r="S39">
        <v>4.8964263095168922E-2</v>
      </c>
      <c r="U39">
        <f>AVERAGE(L39,O39,R39)</f>
        <v>0.11405006611977959</v>
      </c>
      <c r="V39">
        <f>M39</f>
        <v>9.3309117388302044E-4</v>
      </c>
      <c r="X39" s="17"/>
    </row>
    <row r="40" spans="1:24">
      <c r="A40" s="3" t="s">
        <v>11</v>
      </c>
      <c r="B40" s="24">
        <v>0.44365794395096469</v>
      </c>
      <c r="C40" s="23">
        <v>1.0214222444262329E-2</v>
      </c>
      <c r="D40" s="3"/>
      <c r="E40">
        <v>0.33323761463083185</v>
      </c>
      <c r="F40">
        <v>4.4619940138396146E-2</v>
      </c>
      <c r="G40" s="3"/>
      <c r="H40">
        <f>AVERAGE(B40,E40)</f>
        <v>0.38844777929089824</v>
      </c>
      <c r="I40">
        <f>STDEV(B40,E40)</f>
        <v>7.8078963643117935E-2</v>
      </c>
      <c r="J40" s="17"/>
      <c r="K40" s="3" t="s">
        <v>11</v>
      </c>
      <c r="L40">
        <v>0.2753608536564715</v>
      </c>
      <c r="M40">
        <v>2.7777656968937567E-2</v>
      </c>
      <c r="N40" s="3"/>
      <c r="O40">
        <v>0.22102665379840741</v>
      </c>
      <c r="P40">
        <v>2.5676472765063896E-2</v>
      </c>
      <c r="Q40" s="3"/>
      <c r="R40">
        <v>0.21590864901045642</v>
      </c>
      <c r="S40">
        <v>1.412638725761426E-2</v>
      </c>
      <c r="U40">
        <f>AVERAGE(L40,O40,R40)</f>
        <v>0.23743205215511179</v>
      </c>
      <c r="V40">
        <f>M40</f>
        <v>2.7777656968937567E-2</v>
      </c>
      <c r="X40" s="17"/>
    </row>
    <row r="41" spans="1:24">
      <c r="A41" s="3" t="s">
        <v>10</v>
      </c>
      <c r="B41" s="24">
        <v>0.45062924620613837</v>
      </c>
      <c r="C41" s="23">
        <v>2.0031831920994881E-2</v>
      </c>
      <c r="D41" s="3"/>
      <c r="E41">
        <v>0.46605755996692183</v>
      </c>
      <c r="F41">
        <v>2.0459167763208545E-2</v>
      </c>
      <c r="G41" s="3"/>
      <c r="H41">
        <f>AVERAGE(B41,E41)</f>
        <v>0.4583434030865301</v>
      </c>
      <c r="I41">
        <f>STDEV(B41,E41)</f>
        <v>1.0909465282523713E-2</v>
      </c>
      <c r="J41" s="17"/>
      <c r="K41" s="3" t="s">
        <v>10</v>
      </c>
      <c r="L41">
        <v>0.43247821860351898</v>
      </c>
      <c r="M41">
        <v>1.6293733989816532E-2</v>
      </c>
      <c r="N41" s="3"/>
      <c r="O41">
        <v>0.50593382835349909</v>
      </c>
      <c r="P41">
        <v>4.7048898800741923E-2</v>
      </c>
      <c r="Q41" s="3"/>
      <c r="R41">
        <v>0.4778524765545949</v>
      </c>
      <c r="S41">
        <v>3.8219142100675361E-2</v>
      </c>
      <c r="U41">
        <f>AVERAGE(L41,O41,R41)</f>
        <v>0.47208817450387097</v>
      </c>
      <c r="V41">
        <f>M41</f>
        <v>1.6293733989816532E-2</v>
      </c>
      <c r="X41" s="17"/>
    </row>
    <row r="42" spans="1:24">
      <c r="A42" t="s">
        <v>9</v>
      </c>
      <c r="B42" s="24">
        <v>0.8488062482900145</v>
      </c>
      <c r="C42" s="23">
        <v>3.9968247276387869E-2</v>
      </c>
      <c r="D42" s="3"/>
      <c r="E42">
        <v>0.81699126296031999</v>
      </c>
      <c r="F42">
        <v>1.9719140594541048E-2</v>
      </c>
      <c r="G42" s="3"/>
      <c r="H42">
        <f>AVERAGE(B42,E42)</f>
        <v>0.83289875562516724</v>
      </c>
      <c r="I42">
        <f>STDEV(B42,E42)</f>
        <v>2.2496591869977517E-2</v>
      </c>
      <c r="J42" s="17"/>
      <c r="K42" t="s">
        <v>9</v>
      </c>
      <c r="L42">
        <v>0.78224987469885909</v>
      </c>
      <c r="M42">
        <v>8.1382047271174984E-2</v>
      </c>
      <c r="N42" s="3"/>
      <c r="O42">
        <v>0.97806551842997325</v>
      </c>
      <c r="P42">
        <v>0.11191417721786341</v>
      </c>
      <c r="Q42" s="3"/>
      <c r="R42">
        <v>0.97635938700773606</v>
      </c>
      <c r="S42">
        <v>6.3477528711184006E-2</v>
      </c>
      <c r="U42">
        <f>AVERAGE(L42,O42,R42)</f>
        <v>0.91222492671218947</v>
      </c>
      <c r="V42">
        <f>M42</f>
        <v>8.1382047271174984E-2</v>
      </c>
      <c r="X42" s="17"/>
    </row>
    <row r="43" spans="1:24">
      <c r="A43" t="s">
        <v>9</v>
      </c>
      <c r="B43" s="24">
        <v>1.0583004559354836</v>
      </c>
      <c r="C43" s="23">
        <v>4.5513813881076934E-2</v>
      </c>
      <c r="D43" s="3"/>
      <c r="E43">
        <v>0.97490160316849828</v>
      </c>
      <c r="F43">
        <v>2.044524083027997E-2</v>
      </c>
      <c r="G43" s="3"/>
      <c r="H43">
        <f>AVERAGE(B43,E43)</f>
        <v>1.0166010295519909</v>
      </c>
      <c r="I43">
        <f>STDEV(B43,E43)</f>
        <v>5.8971894334713788E-2</v>
      </c>
      <c r="J43" s="17"/>
      <c r="K43" t="s">
        <v>9</v>
      </c>
      <c r="L43">
        <v>0.85745615565851341</v>
      </c>
      <c r="M43">
        <v>9.1370378521162268E-2</v>
      </c>
      <c r="N43" s="3"/>
      <c r="O43">
        <v>0.9914616376740798</v>
      </c>
      <c r="P43">
        <v>0.11693954846906719</v>
      </c>
      <c r="Q43" s="3"/>
      <c r="R43">
        <v>1.090837326262807</v>
      </c>
      <c r="S43">
        <v>6.7799750477714013E-2</v>
      </c>
      <c r="U43">
        <f>AVERAGE(L43,O43,R43)</f>
        <v>0.97991837319846675</v>
      </c>
      <c r="V43">
        <f>M43</f>
        <v>9.1370378521162268E-2</v>
      </c>
      <c r="X43" s="17"/>
    </row>
    <row r="44" spans="1:24">
      <c r="A44" t="s">
        <v>9</v>
      </c>
      <c r="B44" s="24">
        <v>1.1359201945541535</v>
      </c>
      <c r="C44" s="23">
        <v>3.2935900727218456E-2</v>
      </c>
      <c r="D44" s="3"/>
      <c r="E44">
        <v>1.007904964580894</v>
      </c>
      <c r="F44">
        <v>2.8451814206789845E-2</v>
      </c>
      <c r="G44" s="3"/>
      <c r="H44">
        <f>AVERAGE(B44,E44)</f>
        <v>1.0719125795675237</v>
      </c>
      <c r="I44">
        <f>STDEV(B44,E44)</f>
        <v>9.0520437209247198E-2</v>
      </c>
      <c r="J44" s="17"/>
      <c r="K44" t="s">
        <v>9</v>
      </c>
      <c r="L44">
        <v>0.96944448649487802</v>
      </c>
      <c r="M44">
        <v>9.3330569387286691E-2</v>
      </c>
      <c r="N44" s="3"/>
      <c r="O44">
        <v>1.1146190077807236</v>
      </c>
      <c r="P44">
        <v>0.10014980438060681</v>
      </c>
      <c r="Q44" s="3"/>
      <c r="R44">
        <v>1.0702211211352373</v>
      </c>
      <c r="S44">
        <v>4.0677413517209784E-2</v>
      </c>
      <c r="U44">
        <f>AVERAGE(L44,O44,R44)</f>
        <v>1.0514282051369463</v>
      </c>
      <c r="V44">
        <f>M44</f>
        <v>9.3330569387286691E-2</v>
      </c>
      <c r="X44" s="17"/>
    </row>
    <row r="45" spans="1:24">
      <c r="A45" t="s">
        <v>9</v>
      </c>
      <c r="B45" s="24">
        <v>1.271590870312427</v>
      </c>
      <c r="C45" s="23">
        <v>2.6238425467483083E-2</v>
      </c>
      <c r="D45" s="3"/>
      <c r="E45">
        <v>1.148730822821016</v>
      </c>
      <c r="F45">
        <v>3.2258318549369065E-2</v>
      </c>
      <c r="G45" s="3"/>
      <c r="H45">
        <f>AVERAGE(B45,E45)</f>
        <v>1.2101608465667215</v>
      </c>
      <c r="I45">
        <f>STDEV(B45,E45)</f>
        <v>8.6875172718077986E-2</v>
      </c>
      <c r="J45" s="17"/>
      <c r="K45" t="s">
        <v>9</v>
      </c>
      <c r="L45">
        <v>0.87133757217025942</v>
      </c>
      <c r="M45">
        <v>0.12251199806236931</v>
      </c>
      <c r="N45" s="3"/>
      <c r="O45">
        <v>1.0189476419934653</v>
      </c>
      <c r="P45">
        <v>8.5958952247280521E-2</v>
      </c>
      <c r="Q45" s="3"/>
      <c r="R45">
        <v>1.0057511724665831</v>
      </c>
      <c r="S45">
        <v>5.7538758980697963E-2</v>
      </c>
      <c r="U45">
        <f>AVERAGE(L45,O45,R45)</f>
        <v>0.96534546221010264</v>
      </c>
      <c r="V45">
        <f>STDEV(L45,O45,R45)</f>
        <v>8.1680164325868734E-2</v>
      </c>
      <c r="X45" s="17"/>
    </row>
    <row r="46" spans="1:24">
      <c r="A46" t="s">
        <v>8</v>
      </c>
      <c r="B46" s="24">
        <v>0.86148475197160979</v>
      </c>
      <c r="C46" s="23">
        <v>4.4262116515101181E-2</v>
      </c>
      <c r="D46" s="3"/>
      <c r="E46">
        <v>0.87002468529160915</v>
      </c>
      <c r="F46">
        <v>1.4624190539245022E-2</v>
      </c>
      <c r="G46" s="3"/>
      <c r="H46">
        <f>AVERAGE(B46,E46)</f>
        <v>0.86575471863160947</v>
      </c>
      <c r="I46">
        <f>STDEV(B46,E46)</f>
        <v>6.0386447614524941E-3</v>
      </c>
      <c r="J46" s="17"/>
      <c r="K46" t="s">
        <v>8</v>
      </c>
      <c r="L46">
        <v>0.66991777966154453</v>
      </c>
      <c r="M46">
        <v>5.2362968439078394E-2</v>
      </c>
      <c r="N46" s="3"/>
      <c r="O46">
        <v>0.79514999538160736</v>
      </c>
      <c r="P46">
        <v>7.6021108034817042E-2</v>
      </c>
      <c r="Q46" s="3"/>
      <c r="R46">
        <v>0.75878039307159706</v>
      </c>
      <c r="S46">
        <v>4.657041634608583E-2</v>
      </c>
      <c r="U46">
        <f>AVERAGE(L46,O46,R46)</f>
        <v>0.74128272270491635</v>
      </c>
      <c r="V46">
        <f>STDEV(L46,O46,R46)</f>
        <v>6.4423623887009424E-2</v>
      </c>
      <c r="X46" s="17"/>
    </row>
    <row r="47" spans="1:24">
      <c r="A47" t="s">
        <v>9</v>
      </c>
      <c r="B47" s="24">
        <v>0.86092820005773274</v>
      </c>
      <c r="C47" s="23">
        <v>4.4895260577112475E-2</v>
      </c>
      <c r="D47" s="3"/>
      <c r="E47">
        <v>0.86881757800122505</v>
      </c>
      <c r="F47">
        <v>4.0803494738976209E-2</v>
      </c>
      <c r="G47" s="3"/>
      <c r="H47">
        <f>AVERAGE(B47,E47)</f>
        <v>0.8648728890294789</v>
      </c>
      <c r="I47">
        <f>STDEV(B47,E47)</f>
        <v>5.578632643186995E-3</v>
      </c>
      <c r="J47" s="17"/>
      <c r="K47" t="s">
        <v>9</v>
      </c>
      <c r="L47">
        <v>0.75171385226694254</v>
      </c>
      <c r="M47">
        <v>3.4152785761463897E-2</v>
      </c>
      <c r="N47" s="3"/>
      <c r="O47">
        <v>0.89179364248882753</v>
      </c>
      <c r="P47">
        <v>6.5165461592444088E-2</v>
      </c>
      <c r="Q47" s="3"/>
      <c r="R47">
        <v>0.90711627859005917</v>
      </c>
      <c r="S47">
        <v>4.0810368816225157E-2</v>
      </c>
      <c r="U47">
        <f>AVERAGE(L47,O47,R47)</f>
        <v>0.85020792444860982</v>
      </c>
      <c r="V47">
        <f>STDEV(L47,O47,R47)</f>
        <v>8.5641739154855415E-2</v>
      </c>
      <c r="X47" s="17"/>
    </row>
    <row r="48" spans="1:24">
      <c r="A48" t="s">
        <v>8</v>
      </c>
      <c r="B48" s="24">
        <v>0.72431643818393776</v>
      </c>
      <c r="C48" s="23">
        <v>1.8908723208726313E-2</v>
      </c>
      <c r="D48" s="3"/>
      <c r="E48">
        <v>0.74695781750618573</v>
      </c>
      <c r="F48">
        <v>2.0953521665347259E-2</v>
      </c>
      <c r="G48" s="3"/>
      <c r="H48">
        <f>AVERAGE(B48,E48)</f>
        <v>0.73563712784506174</v>
      </c>
      <c r="I48">
        <f>STDEV(B48,E48)</f>
        <v>1.6009872854178413E-2</v>
      </c>
      <c r="J48" s="17"/>
      <c r="K48" t="s">
        <v>8</v>
      </c>
      <c r="L48">
        <v>0.59797923176562751</v>
      </c>
      <c r="M48">
        <v>5.2162338538849037E-2</v>
      </c>
      <c r="N48" s="3"/>
      <c r="O48">
        <v>0.72992645911438858</v>
      </c>
      <c r="P48">
        <v>5.3369331700058066E-2</v>
      </c>
      <c r="Q48" s="3"/>
      <c r="R48">
        <v>0.67257178417573238</v>
      </c>
      <c r="S48">
        <v>3.9619408364427733E-2</v>
      </c>
      <c r="U48">
        <f>AVERAGE(L48,O48,R48)</f>
        <v>0.6668258250185829</v>
      </c>
      <c r="V48">
        <f>STDEV(L48,O48,R48)</f>
        <v>6.6161013718300396E-2</v>
      </c>
      <c r="X48" s="17"/>
    </row>
    <row r="49" spans="1:25">
      <c r="A49" t="s">
        <v>9</v>
      </c>
      <c r="B49">
        <v>1.271590870312427</v>
      </c>
      <c r="C49">
        <v>3.2133069867300634E-2</v>
      </c>
      <c r="E49">
        <v>1.148730822821016</v>
      </c>
      <c r="F49">
        <v>1.6188332996844242E-2</v>
      </c>
      <c r="H49">
        <f>AVERAGE(B49,E49)</f>
        <v>1.2101608465667215</v>
      </c>
      <c r="I49">
        <f>STDEV(B49,E49)</f>
        <v>8.6875172718077986E-2</v>
      </c>
      <c r="J49" s="17"/>
      <c r="K49" t="s">
        <v>9</v>
      </c>
      <c r="L49">
        <v>0.87133757217025942</v>
      </c>
      <c r="M49">
        <v>7.3551866347429509E-2</v>
      </c>
      <c r="O49">
        <v>1.0189476419934653</v>
      </c>
      <c r="P49">
        <v>7.2181481253968144E-2</v>
      </c>
      <c r="R49">
        <v>1.0057511724665831</v>
      </c>
      <c r="S49">
        <v>0.10099038645503729</v>
      </c>
      <c r="U49">
        <f>AVERAGE(L49,O49,R49)</f>
        <v>0.96534546221010264</v>
      </c>
      <c r="V49">
        <f>STDEV(L49,O49,R49)</f>
        <v>8.1680164325868734E-2</v>
      </c>
      <c r="X49" s="17"/>
    </row>
    <row r="50" spans="1:25">
      <c r="A50" t="s">
        <v>9</v>
      </c>
      <c r="B50">
        <v>0.86148475197160979</v>
      </c>
      <c r="C50">
        <v>5.3493901453930522E-2</v>
      </c>
      <c r="E50">
        <v>0.87002468529160915</v>
      </c>
      <c r="F50">
        <v>1.1011364713067281E-2</v>
      </c>
      <c r="H50">
        <f>AVERAGE(B50,E50)</f>
        <v>0.86575471863160947</v>
      </c>
      <c r="I50">
        <f>STDEV(B50,E50)</f>
        <v>6.0386447614524941E-3</v>
      </c>
      <c r="J50" s="17"/>
      <c r="K50" t="s">
        <v>9</v>
      </c>
      <c r="L50">
        <v>0.66991777966154453</v>
      </c>
      <c r="M50">
        <v>7.135562354283137E-2</v>
      </c>
      <c r="O50">
        <v>0.79514999538160736</v>
      </c>
      <c r="P50">
        <v>9.2923291697477442E-2</v>
      </c>
      <c r="R50">
        <v>0.75878039307159706</v>
      </c>
      <c r="S50">
        <v>6.6743633201701957E-2</v>
      </c>
      <c r="U50">
        <f>AVERAGE(L50,O50,R50)</f>
        <v>0.74128272270491635</v>
      </c>
      <c r="V50">
        <f>STDEV(L50,O50,R50)</f>
        <v>6.4423623887009424E-2</v>
      </c>
      <c r="X50" s="17"/>
    </row>
    <row r="51" spans="1:25">
      <c r="A51" t="s">
        <v>9</v>
      </c>
      <c r="B51">
        <v>0.86092820005773274</v>
      </c>
      <c r="C51">
        <v>3.1008096333681685E-2</v>
      </c>
      <c r="E51">
        <v>0.86881757800122505</v>
      </c>
      <c r="F51">
        <v>2.2482901554306271E-2</v>
      </c>
      <c r="H51">
        <f>AVERAGE(B51,E51)</f>
        <v>0.8648728890294789</v>
      </c>
      <c r="I51">
        <f>STDEV(B51,E51)</f>
        <v>5.578632643186995E-3</v>
      </c>
      <c r="J51" s="17"/>
      <c r="K51" t="s">
        <v>9</v>
      </c>
      <c r="L51">
        <v>0.75171385226694254</v>
      </c>
      <c r="M51">
        <v>7.697976642862675E-2</v>
      </c>
      <c r="O51">
        <v>0.89179364248882753</v>
      </c>
      <c r="P51">
        <v>9.1979820052578237E-2</v>
      </c>
      <c r="R51">
        <v>0.90711627859005917</v>
      </c>
      <c r="S51">
        <v>4.6777846293671384E-2</v>
      </c>
      <c r="U51">
        <f>AVERAGE(L51,O51,R51)</f>
        <v>0.85020792444860982</v>
      </c>
      <c r="V51">
        <f>STDEV(L51,O51,R51)</f>
        <v>8.5641739154855415E-2</v>
      </c>
      <c r="X51" s="17"/>
    </row>
    <row r="52" spans="1:25">
      <c r="A52" t="s">
        <v>9</v>
      </c>
      <c r="B52">
        <v>0.72431643818393776</v>
      </c>
      <c r="C52">
        <v>2.205346134270832E-2</v>
      </c>
      <c r="E52">
        <v>0.74695781750618573</v>
      </c>
      <c r="F52">
        <v>1.2987005083935337E-2</v>
      </c>
      <c r="H52">
        <f>AVERAGE(B52,E52)</f>
        <v>0.73563712784506174</v>
      </c>
      <c r="I52">
        <f>STDEV(B52,E52)</f>
        <v>1.6009872854178413E-2</v>
      </c>
      <c r="J52" s="17"/>
      <c r="K52" t="s">
        <v>9</v>
      </c>
      <c r="L52">
        <v>0.59797923176562751</v>
      </c>
      <c r="M52">
        <v>8.0616949073200314E-2</v>
      </c>
      <c r="O52">
        <v>0.72992645911438858</v>
      </c>
      <c r="P52">
        <v>7.574124155393025E-2</v>
      </c>
      <c r="R52">
        <v>0.67257178417573238</v>
      </c>
      <c r="S52">
        <v>7.3601924733692842E-2</v>
      </c>
      <c r="U52">
        <f>AVERAGE(L52,O52,R52)</f>
        <v>0.6668258250185829</v>
      </c>
      <c r="V52">
        <f>STDEV(L52,O52,R52)</f>
        <v>6.6161013718300396E-2</v>
      </c>
      <c r="X52" s="17"/>
    </row>
    <row r="53" spans="1:25">
      <c r="A53" t="s">
        <v>8</v>
      </c>
      <c r="B53">
        <v>0.90439354344984013</v>
      </c>
      <c r="C53">
        <v>1.9413863200484664E-2</v>
      </c>
      <c r="E53">
        <v>0.81536266260092405</v>
      </c>
      <c r="F53">
        <v>2.1916334614431422E-2</v>
      </c>
      <c r="H53">
        <f t="shared" ref="H53:H56" si="0">AVERAGE(B53,E53)</f>
        <v>0.85987810302538215</v>
      </c>
      <c r="I53">
        <f t="shared" ref="I53:I56" si="1">STDEV(B53,E53)</f>
        <v>6.2954339583280089E-2</v>
      </c>
      <c r="J53" s="17"/>
      <c r="K53" t="s">
        <v>8</v>
      </c>
      <c r="L53">
        <v>0.82223520936357097</v>
      </c>
      <c r="M53">
        <v>5.1853166084085273E-2</v>
      </c>
      <c r="O53">
        <v>0.98223178837251068</v>
      </c>
      <c r="P53">
        <v>7.9180418261429117E-2</v>
      </c>
      <c r="R53">
        <v>0.86590800412412994</v>
      </c>
      <c r="S53">
        <v>6.4221919465234881E-2</v>
      </c>
      <c r="U53">
        <f t="shared" ref="U53:U56" si="2">AVERAGE(L53,O53,R53)</f>
        <v>0.89012500062007049</v>
      </c>
      <c r="V53">
        <f t="shared" ref="V53:V56" si="3">STDEV(L53,O53,R53)</f>
        <v>8.2701714088066342E-2</v>
      </c>
      <c r="X53" s="17"/>
    </row>
    <row r="54" spans="1:25">
      <c r="A54" t="s">
        <v>9</v>
      </c>
      <c r="B54">
        <v>0.99815617412069746</v>
      </c>
      <c r="C54">
        <v>2.7130171631507941E-2</v>
      </c>
      <c r="E54">
        <v>0.8585254015774284</v>
      </c>
      <c r="F54">
        <v>1.5016660671867393E-2</v>
      </c>
      <c r="H54">
        <f t="shared" si="0"/>
        <v>0.92834078784906293</v>
      </c>
      <c r="I54">
        <f t="shared" si="1"/>
        <v>9.873386612766194E-2</v>
      </c>
      <c r="J54" s="17"/>
      <c r="K54" t="s">
        <v>9</v>
      </c>
      <c r="L54">
        <v>0.87900777985308443</v>
      </c>
      <c r="M54">
        <v>4.2988692756889324E-2</v>
      </c>
      <c r="O54">
        <v>0.98112939266716093</v>
      </c>
      <c r="P54">
        <v>9.5998262406545146E-2</v>
      </c>
      <c r="R54">
        <v>0.96757991470278171</v>
      </c>
      <c r="S54">
        <v>3.814106621429339E-2</v>
      </c>
      <c r="U54">
        <f t="shared" si="2"/>
        <v>0.94257236240767561</v>
      </c>
      <c r="V54">
        <f t="shared" si="3"/>
        <v>5.5463854939783848E-2</v>
      </c>
      <c r="X54" s="17"/>
    </row>
    <row r="55" spans="1:25">
      <c r="A55" t="s">
        <v>9</v>
      </c>
      <c r="B55">
        <v>0.99732810926039206</v>
      </c>
      <c r="C55">
        <v>1.7647421142133784E-2</v>
      </c>
      <c r="E55">
        <v>0.85587593152685315</v>
      </c>
      <c r="F55">
        <v>4.7581523632703815E-3</v>
      </c>
      <c r="H55">
        <f t="shared" si="0"/>
        <v>0.92660202039362261</v>
      </c>
      <c r="I55">
        <f t="shared" si="1"/>
        <v>0.10002179408899013</v>
      </c>
      <c r="J55" s="17"/>
      <c r="K55" t="s">
        <v>9</v>
      </c>
      <c r="L55">
        <v>0.8917567797045014</v>
      </c>
      <c r="M55">
        <v>3.7586414387061846E-2</v>
      </c>
      <c r="O55">
        <v>0.96179218591811522</v>
      </c>
      <c r="P55">
        <v>4.416240719671588E-2</v>
      </c>
      <c r="R55">
        <v>1.0310595359575481</v>
      </c>
      <c r="S55">
        <v>6.3318320097842287E-2</v>
      </c>
      <c r="U55">
        <f t="shared" si="2"/>
        <v>0.96153616719338819</v>
      </c>
      <c r="V55">
        <f t="shared" si="3"/>
        <v>6.9651731020230145E-2</v>
      </c>
      <c r="X55" s="17"/>
    </row>
    <row r="56" spans="1:25">
      <c r="A56" t="s">
        <v>9</v>
      </c>
      <c r="B56">
        <v>1.0000661900697323</v>
      </c>
      <c r="C56">
        <v>1.3677304381220277E-2</v>
      </c>
      <c r="E56">
        <v>0.89425535750453744</v>
      </c>
      <c r="F56">
        <v>7.5069613720701806E-3</v>
      </c>
      <c r="H56">
        <f t="shared" si="0"/>
        <v>0.94716077378713481</v>
      </c>
      <c r="I56">
        <f t="shared" si="1"/>
        <v>7.4819557229843667E-2</v>
      </c>
      <c r="J56" s="17"/>
      <c r="K56" t="s">
        <v>9</v>
      </c>
      <c r="L56">
        <v>0.91372959403261556</v>
      </c>
      <c r="M56">
        <v>1.9005338997814817E-2</v>
      </c>
      <c r="O56">
        <v>0.97061498724053352</v>
      </c>
      <c r="P56">
        <v>2.8414716241116002E-2</v>
      </c>
      <c r="R56">
        <v>1.0148940037962504</v>
      </c>
      <c r="S56">
        <v>2.9553845588680412E-2</v>
      </c>
      <c r="U56">
        <f t="shared" si="2"/>
        <v>0.9664128616897999</v>
      </c>
      <c r="V56">
        <f t="shared" si="3"/>
        <v>5.0712945537251634E-2</v>
      </c>
      <c r="X56" s="17"/>
    </row>
    <row r="57" spans="1:25">
      <c r="J57" s="17"/>
      <c r="X57" s="17"/>
    </row>
    <row r="58" spans="1:25">
      <c r="J58" s="17"/>
      <c r="X58" s="17"/>
    </row>
    <row r="59" spans="1: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X59" s="17"/>
    </row>
    <row r="60" spans="1: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X60" s="17"/>
    </row>
    <row r="61" spans="1:25">
      <c r="J61" s="17"/>
      <c r="S61" s="17"/>
      <c r="T61" s="17"/>
    </row>
    <row r="62" spans="1:25">
      <c r="J62" s="17"/>
      <c r="Y62" s="11"/>
    </row>
    <row r="63" spans="1:25">
      <c r="J63" s="17"/>
      <c r="Y63" s="11"/>
    </row>
    <row r="64" spans="1:25">
      <c r="J64" s="17"/>
      <c r="Y64" s="11"/>
    </row>
    <row r="65" spans="10:25">
      <c r="J65" s="17"/>
    </row>
    <row r="66" spans="10:25">
      <c r="J66" s="17"/>
    </row>
    <row r="67" spans="10:25">
      <c r="J67" s="17"/>
    </row>
    <row r="68" spans="10:25">
      <c r="J68" s="17"/>
    </row>
    <row r="69" spans="10:25">
      <c r="J69" s="17"/>
    </row>
    <row r="70" spans="10:25">
      <c r="J70" s="17"/>
      <c r="Y70" s="11"/>
    </row>
    <row r="71" spans="10:25">
      <c r="J71" s="17"/>
    </row>
    <row r="72" spans="10:25">
      <c r="J72" s="17"/>
    </row>
    <row r="73" spans="10:25">
      <c r="J73" s="17"/>
    </row>
    <row r="74" spans="10:25">
      <c r="J74" s="17"/>
    </row>
    <row r="75" spans="10:25">
      <c r="J75" s="17"/>
    </row>
    <row r="76" spans="10:25">
      <c r="J76" s="17"/>
    </row>
    <row r="77" spans="10:25">
      <c r="J77" s="17"/>
    </row>
    <row r="78" spans="10:25">
      <c r="J78" s="17"/>
    </row>
    <row r="79" spans="10:25">
      <c r="J79" s="17"/>
    </row>
    <row r="80" spans="10:25">
      <c r="J80" s="17"/>
    </row>
    <row r="81" spans="10:10">
      <c r="J81" s="17"/>
    </row>
    <row r="82" spans="10:10">
      <c r="J82" s="17"/>
    </row>
    <row r="83" spans="10:10">
      <c r="J83" s="17"/>
    </row>
    <row r="84" spans="10:10">
      <c r="J84" s="17"/>
    </row>
    <row r="85" spans="10:10">
      <c r="J85" s="17"/>
    </row>
    <row r="86" spans="10:10">
      <c r="J86" s="17"/>
    </row>
    <row r="87" spans="10:10">
      <c r="J87" s="17"/>
    </row>
    <row r="88" spans="10:10">
      <c r="J88" s="17"/>
    </row>
    <row r="89" spans="10:10">
      <c r="J89" s="17"/>
    </row>
    <row r="90" spans="10:10">
      <c r="J90" s="17"/>
    </row>
    <row r="91" spans="10:10">
      <c r="J91" s="17"/>
    </row>
    <row r="92" spans="10:10">
      <c r="J92" s="17"/>
    </row>
    <row r="93" spans="10:10">
      <c r="J93" s="17"/>
    </row>
    <row r="94" spans="10:10">
      <c r="J94" s="17"/>
    </row>
    <row r="95" spans="10:10">
      <c r="J95" s="17"/>
    </row>
    <row r="96" spans="10:10">
      <c r="J96" s="17"/>
    </row>
    <row r="97" spans="10:10">
      <c r="J97" s="17"/>
    </row>
    <row r="98" spans="10:10">
      <c r="J98" s="17"/>
    </row>
    <row r="99" spans="10:10">
      <c r="J99" s="17"/>
    </row>
    <row r="100" spans="10:10">
      <c r="J100" s="17"/>
    </row>
    <row r="101" spans="10:10">
      <c r="J101" s="17"/>
    </row>
    <row r="102" spans="10:10">
      <c r="J102" s="17"/>
    </row>
    <row r="103" spans="10:10">
      <c r="J103" s="17"/>
    </row>
    <row r="104" spans="10:10">
      <c r="J104" s="17"/>
    </row>
    <row r="105" spans="10:10">
      <c r="J105" s="17"/>
    </row>
    <row r="106" spans="10:10">
      <c r="J106" s="17"/>
    </row>
    <row r="107" spans="10:10">
      <c r="J107" s="17"/>
    </row>
    <row r="108" spans="10:10">
      <c r="J108" s="17"/>
    </row>
    <row r="109" spans="10:10">
      <c r="J109" s="17"/>
    </row>
    <row r="110" spans="10:10">
      <c r="J110" s="17"/>
    </row>
    <row r="111" spans="10:10">
      <c r="J111" s="17"/>
    </row>
    <row r="112" spans="10:10">
      <c r="J112" s="17"/>
    </row>
    <row r="113" spans="1:10">
      <c r="J113" s="17"/>
    </row>
    <row r="114" spans="1:10">
      <c r="A114" s="17"/>
      <c r="B114" s="17"/>
      <c r="C114" s="17"/>
      <c r="D114" s="17"/>
      <c r="E114" s="17"/>
      <c r="F114" s="17"/>
      <c r="G114" s="17"/>
      <c r="H114" s="17"/>
      <c r="I114" s="17"/>
      <c r="J114" s="17"/>
    </row>
    <row r="115" spans="1:10">
      <c r="A115" s="17"/>
      <c r="B115" s="17"/>
      <c r="C115" s="17"/>
      <c r="D115" s="17"/>
      <c r="E115" s="17"/>
      <c r="F115" s="17"/>
      <c r="G115" s="17"/>
      <c r="H115" s="17"/>
      <c r="I115" s="17"/>
      <c r="J115" s="17"/>
    </row>
  </sheetData>
  <mergeCells count="3">
    <mergeCell ref="W1:W1048576"/>
    <mergeCell ref="B3:I3"/>
    <mergeCell ref="L3:V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0790-4AED-C147-9A81-2192833526DE}">
  <dimension ref="A1:I51"/>
  <sheetViews>
    <sheetView workbookViewId="0">
      <selection activeCell="G10" sqref="G10:I10"/>
    </sheetView>
  </sheetViews>
  <sheetFormatPr baseColWidth="10" defaultRowHeight="16"/>
  <cols>
    <col min="9" max="9" width="15.33203125" customWidth="1"/>
  </cols>
  <sheetData>
    <row r="1" spans="1:9">
      <c r="B1" s="13" t="s">
        <v>22</v>
      </c>
      <c r="C1" s="13"/>
      <c r="D1" s="13"/>
      <c r="E1" s="13"/>
    </row>
    <row r="2" spans="1:9">
      <c r="A2" t="s">
        <v>20</v>
      </c>
      <c r="B2" t="s">
        <v>15</v>
      </c>
      <c r="C2" t="s">
        <v>6</v>
      </c>
      <c r="D2" t="s">
        <v>21</v>
      </c>
      <c r="E2" t="s">
        <v>6</v>
      </c>
    </row>
    <row r="3" spans="1:9">
      <c r="B3" s="4"/>
      <c r="D3" s="5"/>
    </row>
    <row r="4" spans="1:9">
      <c r="A4" t="s">
        <v>8</v>
      </c>
      <c r="B4" s="4">
        <v>-0.40325790684672952</v>
      </c>
      <c r="C4">
        <v>0.37901249170912255</v>
      </c>
      <c r="D4" s="5">
        <v>-0.99964339671390678</v>
      </c>
      <c r="E4">
        <v>0.38706894771329048</v>
      </c>
      <c r="G4" s="13" t="s">
        <v>43</v>
      </c>
      <c r="H4" s="13"/>
      <c r="I4" s="13"/>
    </row>
    <row r="5" spans="1:9" ht="17" thickBot="1">
      <c r="A5" t="s">
        <v>9</v>
      </c>
      <c r="B5" s="4">
        <v>-3.4097895316521631E-3</v>
      </c>
      <c r="C5">
        <v>0.10316153594186969</v>
      </c>
      <c r="D5" s="5">
        <v>-7.73134648508782E-2</v>
      </c>
      <c r="E5">
        <v>0.23001594339710543</v>
      </c>
      <c r="G5" s="6"/>
      <c r="H5" s="6">
        <v>8.069693581971342E-2</v>
      </c>
      <c r="I5" s="6"/>
    </row>
    <row r="6" spans="1:9">
      <c r="A6" t="s">
        <v>9</v>
      </c>
      <c r="B6" s="4">
        <v>-0.15165231363843223</v>
      </c>
      <c r="C6">
        <v>4.5257759828288932E-2</v>
      </c>
      <c r="D6" s="5">
        <v>-0.46494769370577183</v>
      </c>
      <c r="E6">
        <v>0.32181420349191858</v>
      </c>
    </row>
    <row r="7" spans="1:9">
      <c r="A7" t="s">
        <v>9</v>
      </c>
      <c r="B7" s="4">
        <v>-4.9265767739218869E-2</v>
      </c>
      <c r="C7">
        <v>4.8422730079652504E-2</v>
      </c>
      <c r="D7" s="5">
        <v>2.0688891609720095E-2</v>
      </c>
      <c r="E7">
        <v>3.0637234626694876E-2</v>
      </c>
    </row>
    <row r="8" spans="1:9">
      <c r="A8" t="s">
        <v>9</v>
      </c>
      <c r="B8" s="4">
        <v>-5.9820666561253621E-2</v>
      </c>
      <c r="C8">
        <v>4.3775109914936244E-2</v>
      </c>
      <c r="D8" s="5">
        <v>-6.925191073043846E-2</v>
      </c>
      <c r="E8">
        <v>-4.5927389403475821E-2</v>
      </c>
    </row>
    <row r="9" spans="1:9">
      <c r="A9" t="s">
        <v>8</v>
      </c>
      <c r="B9" s="4">
        <v>-7.273895675835923E-2</v>
      </c>
      <c r="C9">
        <v>9.7577687155902509E-2</v>
      </c>
      <c r="D9" s="5">
        <v>-0.19680297985656928</v>
      </c>
      <c r="E9">
        <v>0.25154515820747891</v>
      </c>
    </row>
    <row r="10" spans="1:9">
      <c r="A10" t="s">
        <v>9</v>
      </c>
      <c r="B10" s="4">
        <v>-0.11037241515162777</v>
      </c>
      <c r="C10">
        <v>1.8146047678735261E-2</v>
      </c>
      <c r="D10" s="5">
        <v>-0.21837633225950648</v>
      </c>
      <c r="E10">
        <v>7.9693783986274663E-2</v>
      </c>
      <c r="G10" s="13" t="s">
        <v>44</v>
      </c>
      <c r="H10" s="13"/>
      <c r="I10" s="13"/>
    </row>
    <row r="11" spans="1:9" ht="17" thickBot="1">
      <c r="A11" t="s">
        <v>10</v>
      </c>
      <c r="B11" s="4">
        <v>-0.21822319737393048</v>
      </c>
      <c r="C11">
        <v>2.6646476838883631E-2</v>
      </c>
      <c r="D11" s="5">
        <v>-6.2206715241214683E-2</v>
      </c>
      <c r="E11">
        <v>6.8138122636155513E-2</v>
      </c>
      <c r="G11" s="6"/>
      <c r="H11" s="6">
        <v>8.6652070746445611E-2</v>
      </c>
      <c r="I11" s="6"/>
    </row>
    <row r="12" spans="1:9">
      <c r="A12" t="s">
        <v>9</v>
      </c>
      <c r="B12" s="4">
        <v>-0.25822122740690034</v>
      </c>
      <c r="C12">
        <v>9.0632419468340802E-2</v>
      </c>
      <c r="D12" s="5">
        <v>-7.2434595937005852E-2</v>
      </c>
      <c r="E12">
        <v>5.4032086528552375E-2</v>
      </c>
    </row>
    <row r="13" spans="1:9">
      <c r="A13" t="s">
        <v>10</v>
      </c>
      <c r="B13" s="4">
        <v>-0.28612456277815723</v>
      </c>
      <c r="C13">
        <v>0.10958229258079108</v>
      </c>
      <c r="D13" s="5">
        <v>-0.27476340299613367</v>
      </c>
      <c r="E13">
        <v>-0.12340391337067995</v>
      </c>
    </row>
    <row r="14" spans="1:9">
      <c r="A14" t="s">
        <v>9</v>
      </c>
      <c r="B14" s="4">
        <v>-0.23891736916738604</v>
      </c>
      <c r="C14">
        <v>2.5842319760365912E-2</v>
      </c>
      <c r="D14" s="5">
        <v>-0.18926800155686574</v>
      </c>
      <c r="E14">
        <v>8.5627347238625168E-2</v>
      </c>
    </row>
    <row r="15" spans="1:9">
      <c r="A15" t="s">
        <v>10</v>
      </c>
      <c r="B15" s="4">
        <v>-0.18804090940315976</v>
      </c>
      <c r="C15">
        <v>7.0735411115880137E-2</v>
      </c>
      <c r="D15" s="5">
        <v>-0.209625583619936</v>
      </c>
      <c r="E15">
        <v>0.18017732969874498</v>
      </c>
    </row>
    <row r="16" spans="1:9">
      <c r="A16" t="s">
        <v>9</v>
      </c>
      <c r="B16" s="4">
        <v>-0.39593478921539071</v>
      </c>
      <c r="C16">
        <v>3.9957864951014083E-2</v>
      </c>
      <c r="D16" s="5">
        <v>-0.37535224707406345</v>
      </c>
      <c r="E16">
        <v>-3.1066108231126544E-2</v>
      </c>
    </row>
    <row r="17" spans="1:5">
      <c r="A17" s="3" t="s">
        <v>9</v>
      </c>
      <c r="B17" s="4">
        <v>-0.45647373140676156</v>
      </c>
      <c r="C17">
        <v>2.5883831405446867E-2</v>
      </c>
      <c r="D17" s="5">
        <v>-0.39896390621028244</v>
      </c>
      <c r="E17">
        <v>-6.9860721761681732E-3</v>
      </c>
    </row>
    <row r="18" spans="1:5">
      <c r="A18" s="3" t="s">
        <v>8</v>
      </c>
      <c r="B18" s="4">
        <v>-0.53993148604963193</v>
      </c>
      <c r="C18">
        <v>3.6408620730377372E-3</v>
      </c>
      <c r="D18" s="5">
        <v>-0.50745984821850643</v>
      </c>
      <c r="E18">
        <v>-6.010404626428878E-3</v>
      </c>
    </row>
    <row r="19" spans="1:5">
      <c r="A19" s="3" t="s">
        <v>9</v>
      </c>
      <c r="B19" s="4">
        <v>-0.36795246271989335</v>
      </c>
      <c r="C19">
        <v>0.12755471005708605</v>
      </c>
      <c r="D19" s="5">
        <v>-0.25470488284082854</v>
      </c>
      <c r="E19">
        <v>-0.13299940703744259</v>
      </c>
    </row>
    <row r="20" spans="1:5">
      <c r="A20" s="3" t="s">
        <v>8</v>
      </c>
      <c r="B20" s="4">
        <v>-0.16418161408488902</v>
      </c>
      <c r="C20">
        <v>0.14659751400218959</v>
      </c>
      <c r="D20" s="5">
        <v>-0.18836477559999376</v>
      </c>
      <c r="E20">
        <v>-8.6938175852633345E-2</v>
      </c>
    </row>
    <row r="21" spans="1:5">
      <c r="A21" s="3" t="s">
        <v>8</v>
      </c>
      <c r="B21" s="4">
        <v>-0.13351614856906038</v>
      </c>
      <c r="C21">
        <v>0.15549648144770734</v>
      </c>
      <c r="D21" s="5">
        <v>-0.21112384704375475</v>
      </c>
      <c r="E21">
        <v>-0.14162862408412547</v>
      </c>
    </row>
    <row r="22" spans="1:5">
      <c r="A22" s="3" t="s">
        <v>8</v>
      </c>
      <c r="B22" s="4">
        <v>-0.48635483381393135</v>
      </c>
      <c r="C22">
        <v>0.28366183754375751</v>
      </c>
      <c r="D22" s="5">
        <v>-1.2333295830816151</v>
      </c>
      <c r="E22">
        <v>0.84076038017079002</v>
      </c>
    </row>
    <row r="23" spans="1:5">
      <c r="A23" s="3" t="s">
        <v>9</v>
      </c>
      <c r="B23" s="4">
        <v>-0.693110745442719</v>
      </c>
      <c r="C23">
        <v>6.0335575886234005E-2</v>
      </c>
      <c r="D23" s="5">
        <v>-0.99330936043696538</v>
      </c>
      <c r="E23">
        <v>0.33638463551206943</v>
      </c>
    </row>
    <row r="24" spans="1:5">
      <c r="A24" s="3" t="s">
        <v>11</v>
      </c>
      <c r="B24" s="4">
        <v>-0.59225707080624035</v>
      </c>
      <c r="C24">
        <v>1.9595564432164647E-2</v>
      </c>
      <c r="D24" s="5">
        <v>-0.78776203999904948</v>
      </c>
      <c r="E24">
        <v>0.10122882592815016</v>
      </c>
    </row>
    <row r="25" spans="1:5">
      <c r="A25" s="3" t="s">
        <v>8</v>
      </c>
      <c r="B25" s="4">
        <v>-0.4488284660152298</v>
      </c>
      <c r="C25">
        <v>8.9378900024854185E-2</v>
      </c>
      <c r="D25" s="5">
        <v>-0.60645107898882789</v>
      </c>
      <c r="E25">
        <v>-5.3787903297238107E-2</v>
      </c>
    </row>
    <row r="26" spans="1:5">
      <c r="A26" s="3" t="s">
        <v>10</v>
      </c>
      <c r="B26" s="4">
        <v>-0.82734634655533257</v>
      </c>
      <c r="C26">
        <v>8.023784800507508E-2</v>
      </c>
      <c r="D26" s="5">
        <v>-1.0065577475768708</v>
      </c>
      <c r="E26">
        <v>-2.5871519351947952E-2</v>
      </c>
    </row>
    <row r="27" spans="1:5">
      <c r="A27" s="3" t="s">
        <v>9</v>
      </c>
      <c r="B27" s="4">
        <v>-0.76151930635765441</v>
      </c>
      <c r="C27">
        <v>9.1354935452828259E-2</v>
      </c>
      <c r="D27" s="5">
        <v>-0.67513243218824681</v>
      </c>
      <c r="E27">
        <v>-3.5521593137860324E-2</v>
      </c>
    </row>
    <row r="28" spans="1:5">
      <c r="A28" s="3" t="s">
        <v>11</v>
      </c>
      <c r="B28" s="4">
        <v>-0.30323158423842678</v>
      </c>
      <c r="C28">
        <v>0.10351241833286798</v>
      </c>
      <c r="D28" s="5">
        <v>-0.372946279189182</v>
      </c>
      <c r="E28">
        <v>0.22502738740511444</v>
      </c>
    </row>
    <row r="29" spans="1:5">
      <c r="A29" s="3" t="s">
        <v>11</v>
      </c>
      <c r="B29" s="4">
        <v>-0.3726796470333289</v>
      </c>
      <c r="C29">
        <v>8.5858210213037647E-2</v>
      </c>
      <c r="D29" s="5">
        <v>-0.47323525856149418</v>
      </c>
      <c r="E29">
        <v>0.11339909649237809</v>
      </c>
    </row>
    <row r="30" spans="1:5">
      <c r="A30" s="3" t="s">
        <v>9</v>
      </c>
      <c r="B30" s="4">
        <v>-0.326567788817682</v>
      </c>
      <c r="C30">
        <v>6.3888627582186885E-2</v>
      </c>
      <c r="D30" s="5">
        <v>-0.46388220452679274</v>
      </c>
      <c r="E30">
        <v>5.2462229353601258E-2</v>
      </c>
    </row>
    <row r="31" spans="1:5">
      <c r="A31" s="3" t="s">
        <v>8</v>
      </c>
      <c r="B31" s="4">
        <v>-5.691890857249754E-2</v>
      </c>
      <c r="C31">
        <v>0.35651795626547256</v>
      </c>
      <c r="D31" s="5">
        <v>-0.75963274619789001</v>
      </c>
      <c r="E31">
        <v>0.31699934663833762</v>
      </c>
    </row>
    <row r="32" spans="1:5">
      <c r="A32" s="3" t="s">
        <v>8</v>
      </c>
      <c r="B32" s="4">
        <v>0.10801004474831388</v>
      </c>
      <c r="C32">
        <v>0.17833862401253434</v>
      </c>
      <c r="D32" s="5">
        <v>-1.0923789549808625</v>
      </c>
      <c r="E32">
        <v>0.31969327302084216</v>
      </c>
    </row>
    <row r="33" spans="1:5">
      <c r="A33" s="3" t="s">
        <v>9</v>
      </c>
      <c r="B33" s="4">
        <v>0.94594618560484789</v>
      </c>
      <c r="C33">
        <v>0.15275532684486984</v>
      </c>
      <c r="D33" s="5">
        <v>3.8831374001370711E-2</v>
      </c>
      <c r="E33">
        <v>-5.6197065758097964E-2</v>
      </c>
    </row>
    <row r="34" spans="1:5">
      <c r="A34" s="3" t="s">
        <v>10</v>
      </c>
      <c r="B34" s="4">
        <v>0.82374342980529125</v>
      </c>
      <c r="C34">
        <v>9.283176862649313E-2</v>
      </c>
      <c r="D34" s="5">
        <v>0.36511277369046224</v>
      </c>
      <c r="E34">
        <v>0.1299075758718998</v>
      </c>
    </row>
    <row r="35" spans="1:5">
      <c r="A35" s="3" t="s">
        <v>10</v>
      </c>
      <c r="B35" s="4">
        <v>0.52946327014928385</v>
      </c>
      <c r="C35">
        <v>1.2520616799924222E-2</v>
      </c>
      <c r="D35" s="5">
        <v>0.23277411234986367</v>
      </c>
      <c r="E35">
        <v>0.5106687101654187</v>
      </c>
    </row>
    <row r="36" spans="1:5">
      <c r="A36" s="3" t="s">
        <v>9</v>
      </c>
      <c r="B36" s="4">
        <v>-0.32045094029542626</v>
      </c>
      <c r="C36">
        <v>2.9667669090045035E-2</v>
      </c>
      <c r="D36" s="5">
        <v>-0.36930063425058285</v>
      </c>
      <c r="E36">
        <v>6.0476087788719518E-2</v>
      </c>
    </row>
    <row r="37" spans="1:5">
      <c r="A37" s="3" t="s">
        <v>8</v>
      </c>
      <c r="B37" s="4">
        <v>-0.25292677346420284</v>
      </c>
      <c r="C37">
        <v>0.10036767476154629</v>
      </c>
      <c r="D37" s="5">
        <v>-0.31933122805694847</v>
      </c>
      <c r="E37">
        <v>-8.3773536821212441E-2</v>
      </c>
    </row>
    <row r="38" spans="1:5">
      <c r="A38" s="3" t="s">
        <v>10</v>
      </c>
      <c r="B38" s="4">
        <v>-0.5013978026164666</v>
      </c>
      <c r="C38">
        <v>0.11490540642837735</v>
      </c>
      <c r="D38" s="5">
        <v>-0.70792156669909423</v>
      </c>
      <c r="E38">
        <v>0.17048043177191832</v>
      </c>
    </row>
    <row r="39" spans="1:5">
      <c r="A39" s="3" t="s">
        <v>11</v>
      </c>
      <c r="B39" s="4">
        <v>-0.22952240513214769</v>
      </c>
      <c r="C39">
        <v>0.11518808900014145</v>
      </c>
      <c r="D39" s="5">
        <v>-0.37917366598553226</v>
      </c>
      <c r="E39">
        <v>2.755827372256317E-2</v>
      </c>
    </row>
    <row r="40" spans="1:5">
      <c r="A40" s="3" t="s">
        <v>8</v>
      </c>
      <c r="B40" s="4">
        <v>-0.1815059470737016</v>
      </c>
      <c r="C40">
        <v>0.25243674995689569</v>
      </c>
      <c r="D40" s="5">
        <v>-0.5085407582920497</v>
      </c>
      <c r="E40">
        <v>0.38018120109899722</v>
      </c>
    </row>
    <row r="41" spans="1:5">
      <c r="A41" s="3" t="s">
        <v>8</v>
      </c>
      <c r="B41" s="4">
        <v>-0.25457090388822834</v>
      </c>
      <c r="C41">
        <v>9.0692705706893278E-2</v>
      </c>
      <c r="D41" s="5">
        <v>-0.46658934884070169</v>
      </c>
      <c r="E41">
        <v>8.2389322246591873E-2</v>
      </c>
    </row>
    <row r="42" spans="1:5">
      <c r="A42" s="3" t="s">
        <v>9</v>
      </c>
      <c r="B42" s="4">
        <v>0.20895302133621574</v>
      </c>
      <c r="C42">
        <v>1.8831960285657229E-2</v>
      </c>
      <c r="D42" s="5">
        <v>-1.0020873234921679E-2</v>
      </c>
      <c r="E42">
        <v>4.9630680825200529E-2</v>
      </c>
    </row>
    <row r="43" spans="1:5">
      <c r="A43" t="s">
        <v>8</v>
      </c>
      <c r="B43" s="4">
        <v>0.45858016479281238</v>
      </c>
      <c r="C43">
        <v>0.11038457852661879</v>
      </c>
      <c r="D43" s="5">
        <v>-7.3838280377903687E-2</v>
      </c>
      <c r="E43">
        <v>0.22677793897006124</v>
      </c>
    </row>
    <row r="44" spans="1:5">
      <c r="A44" t="s">
        <v>9</v>
      </c>
      <c r="B44" s="4">
        <v>0.25306215819390554</v>
      </c>
      <c r="C44">
        <v>0.1349844123979014</v>
      </c>
      <c r="D44" s="5">
        <v>0.14335931177182715</v>
      </c>
      <c r="E44">
        <v>0.12342382106727642</v>
      </c>
    </row>
    <row r="45" spans="1:5">
      <c r="A45" t="s">
        <v>8</v>
      </c>
      <c r="B45" s="4">
        <v>0.10440230084237245</v>
      </c>
      <c r="C45">
        <v>0.17819276310098445</v>
      </c>
      <c r="D45" s="5">
        <v>-0.17780551412665541</v>
      </c>
      <c r="E45">
        <v>0.18591386936637608</v>
      </c>
    </row>
    <row r="46" spans="1:5">
      <c r="A46" t="s">
        <v>9</v>
      </c>
      <c r="B46" s="4">
        <v>4.1779914109536076E-2</v>
      </c>
      <c r="C46">
        <v>0.2511102309268296</v>
      </c>
      <c r="D46" s="5">
        <v>-0.16426724680101878</v>
      </c>
      <c r="E46">
        <v>0.12013032634132756</v>
      </c>
    </row>
    <row r="47" spans="1:5">
      <c r="A47" t="s">
        <v>10</v>
      </c>
      <c r="B47" s="4">
        <v>-2.8228383150364689E-2</v>
      </c>
      <c r="C47">
        <v>0.11320199785702864</v>
      </c>
      <c r="D47" s="5">
        <v>-0.119682522144132</v>
      </c>
      <c r="E47">
        <v>4.2841184481207689E-2</v>
      </c>
    </row>
    <row r="48" spans="1:5">
      <c r="A48" t="s">
        <v>8</v>
      </c>
      <c r="B48" s="4">
        <v>-8.7097559903086319E-2</v>
      </c>
      <c r="C48">
        <v>2.42399181879141E-2</v>
      </c>
      <c r="D48" s="5">
        <v>-6.3632843599487843E-2</v>
      </c>
      <c r="E48">
        <v>1.0953402503700943E-2</v>
      </c>
    </row>
    <row r="49" spans="1:5">
      <c r="A49" t="s">
        <v>10</v>
      </c>
      <c r="B49" s="4">
        <v>0.14261959400745211</v>
      </c>
      <c r="C49">
        <v>2.8054894714879958E-2</v>
      </c>
      <c r="D49" s="5">
        <v>0.17028640408536683</v>
      </c>
      <c r="E49">
        <v>-3.1947713409853529E-2</v>
      </c>
    </row>
    <row r="50" spans="1:5">
      <c r="A50" t="s">
        <v>8</v>
      </c>
      <c r="B50" s="4">
        <v>0.15560888990347266</v>
      </c>
      <c r="C50">
        <v>7.3106619866730144E-2</v>
      </c>
      <c r="D50" s="5">
        <v>0.14679623490434057</v>
      </c>
      <c r="E50">
        <v>7.0110335432460841E-2</v>
      </c>
    </row>
    <row r="51" spans="1:5">
      <c r="A51" t="s">
        <v>9</v>
      </c>
      <c r="B51" s="4">
        <v>-6.3025016710911985E-3</v>
      </c>
      <c r="C51">
        <v>6.68209637149417E-2</v>
      </c>
      <c r="D51" s="5">
        <v>-4.6097692664770956E-2</v>
      </c>
      <c r="E51">
        <v>4.5593454177848269E-3</v>
      </c>
    </row>
  </sheetData>
  <mergeCells count="3">
    <mergeCell ref="B1:E1"/>
    <mergeCell ref="G4:I4"/>
    <mergeCell ref="G10:I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B5869-B29D-E947-B28A-879D048A9F68}">
  <dimension ref="A1:AF117"/>
  <sheetViews>
    <sheetView zoomScale="59" workbookViewId="0">
      <selection activeCell="H1" sqref="H1:L1"/>
    </sheetView>
  </sheetViews>
  <sheetFormatPr baseColWidth="10" defaultColWidth="11" defaultRowHeight="16"/>
  <cols>
    <col min="1" max="1" width="16.5" customWidth="1"/>
    <col min="19" max="19" width="11" style="19"/>
    <col min="22" max="22" width="11" style="17"/>
    <col min="34" max="34" width="15" customWidth="1"/>
  </cols>
  <sheetData>
    <row r="1" spans="1:32">
      <c r="B1" s="12" t="s">
        <v>25</v>
      </c>
      <c r="C1" s="12"/>
      <c r="D1" s="12"/>
      <c r="E1" s="12"/>
      <c r="F1" s="12"/>
      <c r="H1" s="15" t="s">
        <v>26</v>
      </c>
      <c r="I1" s="15"/>
      <c r="J1" s="15"/>
      <c r="K1" s="15"/>
      <c r="L1" s="15"/>
      <c r="N1" s="14" t="s">
        <v>27</v>
      </c>
      <c r="O1" s="14"/>
      <c r="P1" s="14"/>
      <c r="Q1" s="14"/>
      <c r="R1" s="14"/>
      <c r="Y1" s="12" t="s">
        <v>32</v>
      </c>
      <c r="Z1" s="12"/>
      <c r="AB1" s="15" t="s">
        <v>33</v>
      </c>
      <c r="AC1" s="15"/>
      <c r="AE1" s="14" t="s">
        <v>34</v>
      </c>
      <c r="AF1" s="14"/>
    </row>
    <row r="2" spans="1:32">
      <c r="B2" s="1"/>
      <c r="C2" s="1"/>
      <c r="E2" s="13" t="s">
        <v>4</v>
      </c>
      <c r="F2" s="13"/>
      <c r="K2" s="13" t="s">
        <v>4</v>
      </c>
      <c r="L2" s="13"/>
      <c r="Q2" s="13" t="s">
        <v>4</v>
      </c>
      <c r="R2" s="13"/>
      <c r="Y2" s="13" t="s">
        <v>4</v>
      </c>
      <c r="Z2" s="13"/>
      <c r="AB2" s="13" t="s">
        <v>4</v>
      </c>
      <c r="AC2" s="13"/>
      <c r="AE2" s="13" t="s">
        <v>4</v>
      </c>
      <c r="AF2" s="13"/>
    </row>
    <row r="3" spans="1:32">
      <c r="A3" t="s">
        <v>20</v>
      </c>
      <c r="B3" s="18" t="s">
        <v>5</v>
      </c>
      <c r="C3" s="18" t="s">
        <v>6</v>
      </c>
      <c r="D3" s="18"/>
      <c r="E3" s="18" t="s">
        <v>5</v>
      </c>
      <c r="F3" s="18" t="s">
        <v>6</v>
      </c>
      <c r="G3" s="18"/>
      <c r="H3" s="18" t="s">
        <v>5</v>
      </c>
      <c r="I3" s="18" t="s">
        <v>7</v>
      </c>
      <c r="J3" s="18"/>
      <c r="K3" s="18" t="s">
        <v>5</v>
      </c>
      <c r="L3" s="18" t="s">
        <v>6</v>
      </c>
      <c r="N3" s="18" t="s">
        <v>5</v>
      </c>
      <c r="O3" s="18" t="s">
        <v>7</v>
      </c>
      <c r="Q3" s="18" t="s">
        <v>5</v>
      </c>
      <c r="R3" s="18" t="s">
        <v>6</v>
      </c>
      <c r="Y3" s="18" t="s">
        <v>5</v>
      </c>
      <c r="Z3" s="18" t="s">
        <v>6</v>
      </c>
      <c r="AA3" t="s">
        <v>20</v>
      </c>
      <c r="AB3" s="18" t="s">
        <v>5</v>
      </c>
      <c r="AC3" s="18" t="s">
        <v>6</v>
      </c>
      <c r="AD3" t="s">
        <v>20</v>
      </c>
      <c r="AE3" s="18" t="s">
        <v>5</v>
      </c>
      <c r="AF3" s="18" t="s">
        <v>6</v>
      </c>
    </row>
    <row r="4" spans="1:32">
      <c r="A4" t="s">
        <v>8</v>
      </c>
      <c r="B4">
        <v>0.8801870227081291</v>
      </c>
      <c r="C4">
        <v>0.52349621759922604</v>
      </c>
      <c r="E4">
        <f>B4/B$57</f>
        <v>1.1210991700491264</v>
      </c>
      <c r="F4">
        <f>C4</f>
        <v>0.52349621759922604</v>
      </c>
      <c r="H4">
        <v>0.47692911586139958</v>
      </c>
      <c r="I4">
        <v>1.691014574932332E-2</v>
      </c>
      <c r="K4">
        <f>H4/H$57</f>
        <v>0.63685035323786077</v>
      </c>
      <c r="L4">
        <f>I4</f>
        <v>1.691014574932332E-2</v>
      </c>
      <c r="N4">
        <v>-0.11945637400577773</v>
      </c>
      <c r="O4">
        <v>3.6876871606955609E-2</v>
      </c>
      <c r="Q4">
        <f>N4/N$57</f>
        <v>-0.18316634697839487</v>
      </c>
      <c r="R4">
        <f>O4</f>
        <v>3.6876871606955609E-2</v>
      </c>
      <c r="Y4">
        <v>1</v>
      </c>
      <c r="Z4">
        <v>0.52349621759922604</v>
      </c>
      <c r="AA4" t="s">
        <v>8</v>
      </c>
      <c r="AB4">
        <v>0.63685035323786077</v>
      </c>
      <c r="AC4">
        <v>1.691014574932332E-2</v>
      </c>
      <c r="AD4" t="s">
        <v>8</v>
      </c>
      <c r="AE4">
        <v>0</v>
      </c>
      <c r="AF4">
        <v>3.6876871606955609E-2</v>
      </c>
    </row>
    <row r="5" spans="1:32">
      <c r="A5" t="s">
        <v>9</v>
      </c>
      <c r="B5">
        <v>0.96753314719403538</v>
      </c>
      <c r="C5">
        <v>0.15000344173145641</v>
      </c>
      <c r="E5">
        <f t="shared" ref="E5:E51" si="0">B5/B$57</f>
        <v>1.2323524209399077</v>
      </c>
      <c r="F5">
        <f t="shared" ref="F5:F51" si="1">C5</f>
        <v>0.15000344173145641</v>
      </c>
      <c r="H5">
        <v>0.96412335766238322</v>
      </c>
      <c r="I5">
        <v>0.11455196584984011</v>
      </c>
      <c r="K5">
        <f t="shared" ref="K5:K51" si="2">H5/H$57</f>
        <v>1.2874078777580784</v>
      </c>
      <c r="L5">
        <f t="shared" ref="L5:L51" si="3">I5</f>
        <v>0.11455196584984011</v>
      </c>
      <c r="N5">
        <v>0.89021968234315718</v>
      </c>
      <c r="O5">
        <v>0.25331664315854024</v>
      </c>
      <c r="Q5">
        <f t="shared" ref="Q5:Q51" si="4">N5/N$57</f>
        <v>1.3650028186455465</v>
      </c>
      <c r="R5">
        <f t="shared" ref="R5:R51" si="5">O5</f>
        <v>0.25331664315854024</v>
      </c>
      <c r="Y5">
        <v>1</v>
      </c>
      <c r="Z5">
        <v>0.15000344173145641</v>
      </c>
      <c r="AA5" t="s">
        <v>9</v>
      </c>
      <c r="AB5">
        <v>1</v>
      </c>
      <c r="AC5">
        <v>0.11455196584984011</v>
      </c>
      <c r="AD5" t="s">
        <v>9</v>
      </c>
      <c r="AE5">
        <v>1</v>
      </c>
      <c r="AF5">
        <v>0.25331664315854024</v>
      </c>
    </row>
    <row r="6" spans="1:32">
      <c r="A6" t="s">
        <v>9</v>
      </c>
      <c r="B6">
        <v>1.1006322785953986</v>
      </c>
      <c r="C6">
        <v>5.5365740467963692E-2</v>
      </c>
      <c r="E6">
        <f>B6/B$57</f>
        <v>1.4018815345244515</v>
      </c>
      <c r="F6">
        <f t="shared" si="1"/>
        <v>5.5365740467963692E-2</v>
      </c>
      <c r="H6">
        <v>0.94897996495696635</v>
      </c>
      <c r="I6">
        <v>6.0770371343174215E-2</v>
      </c>
      <c r="K6">
        <f t="shared" si="2"/>
        <v>1.2671866862373096</v>
      </c>
      <c r="L6">
        <f t="shared" si="3"/>
        <v>6.0770371343174215E-2</v>
      </c>
      <c r="N6">
        <v>0.63568458488962676</v>
      </c>
      <c r="O6">
        <v>0.43975260451684606</v>
      </c>
      <c r="Q6">
        <f t="shared" si="4"/>
        <v>0.9747158677282356</v>
      </c>
      <c r="R6">
        <f t="shared" si="5"/>
        <v>0.43975260451684606</v>
      </c>
      <c r="Y6">
        <v>1</v>
      </c>
      <c r="Z6">
        <v>5.5365740467963692E-2</v>
      </c>
      <c r="AA6" t="s">
        <v>9</v>
      </c>
      <c r="AB6">
        <v>1</v>
      </c>
      <c r="AC6">
        <v>6.0770371343174215E-2</v>
      </c>
      <c r="AD6" t="s">
        <v>9</v>
      </c>
      <c r="AE6">
        <v>0.9747158677282356</v>
      </c>
      <c r="AF6">
        <v>0.43975260451684606</v>
      </c>
    </row>
    <row r="7" spans="1:32">
      <c r="A7" t="s">
        <v>9</v>
      </c>
      <c r="B7">
        <v>0.80735419846186651</v>
      </c>
      <c r="C7">
        <v>0.13632912995574395</v>
      </c>
      <c r="E7">
        <f t="shared" si="0"/>
        <v>1.0283315914456699</v>
      </c>
      <c r="F7">
        <f t="shared" si="1"/>
        <v>0.13632912995574395</v>
      </c>
      <c r="H7">
        <v>0.75808843072264764</v>
      </c>
      <c r="I7">
        <v>7.348747176333538E-2</v>
      </c>
      <c r="K7">
        <f t="shared" si="2"/>
        <v>1.0122864569072714</v>
      </c>
      <c r="L7">
        <f t="shared" si="3"/>
        <v>7.348747176333538E-2</v>
      </c>
      <c r="N7">
        <v>0.82804309007158661</v>
      </c>
      <c r="O7">
        <v>6.7612246163842149E-2</v>
      </c>
      <c r="Q7">
        <f t="shared" si="4"/>
        <v>1.2696654256538771</v>
      </c>
      <c r="R7">
        <f t="shared" si="5"/>
        <v>6.7612246163842149E-2</v>
      </c>
      <c r="Y7">
        <v>1</v>
      </c>
      <c r="Z7">
        <v>0.13632912995574395</v>
      </c>
      <c r="AA7" t="s">
        <v>9</v>
      </c>
      <c r="AB7">
        <v>1</v>
      </c>
      <c r="AC7">
        <v>7.348747176333538E-2</v>
      </c>
      <c r="AD7" t="s">
        <v>9</v>
      </c>
      <c r="AE7">
        <v>1</v>
      </c>
      <c r="AF7">
        <v>6.7612246163842149E-2</v>
      </c>
    </row>
    <row r="8" spans="1:32">
      <c r="A8" t="s">
        <v>9</v>
      </c>
      <c r="B8">
        <v>0.76790369720870322</v>
      </c>
      <c r="C8">
        <v>5.473730160334192E-2</v>
      </c>
      <c r="E8">
        <f t="shared" si="0"/>
        <v>0.97808326572409254</v>
      </c>
      <c r="F8">
        <f t="shared" si="1"/>
        <v>5.473730160334192E-2</v>
      </c>
      <c r="H8">
        <v>0.7080830306474496</v>
      </c>
      <c r="I8">
        <v>6.2881460121148675E-2</v>
      </c>
      <c r="K8">
        <f t="shared" si="2"/>
        <v>0.94551352222457274</v>
      </c>
      <c r="L8">
        <f t="shared" si="3"/>
        <v>6.2881460121148675E-2</v>
      </c>
      <c r="N8">
        <v>0.69865178647826476</v>
      </c>
      <c r="O8">
        <v>7.2639450486073467E-2</v>
      </c>
      <c r="Q8">
        <f t="shared" si="4"/>
        <v>1.0712655277228138</v>
      </c>
      <c r="R8">
        <f t="shared" si="5"/>
        <v>7.2639450486073467E-2</v>
      </c>
      <c r="Y8">
        <v>0.97808326572409254</v>
      </c>
      <c r="Z8">
        <v>5.473730160334192E-2</v>
      </c>
      <c r="AA8" t="s">
        <v>9</v>
      </c>
      <c r="AB8">
        <v>0.94551352222457274</v>
      </c>
      <c r="AC8">
        <v>6.2881460121148675E-2</v>
      </c>
      <c r="AD8" t="s">
        <v>9</v>
      </c>
      <c r="AE8">
        <v>1</v>
      </c>
      <c r="AF8">
        <v>7.2639450486073467E-2</v>
      </c>
    </row>
    <row r="9" spans="1:32">
      <c r="A9" t="s">
        <v>8</v>
      </c>
      <c r="B9">
        <v>0.40386007322500972</v>
      </c>
      <c r="C9">
        <v>0.15392628638968037</v>
      </c>
      <c r="E9">
        <f t="shared" si="0"/>
        <v>0.51439885073001801</v>
      </c>
      <c r="F9">
        <f t="shared" si="1"/>
        <v>0.15392628638968037</v>
      </c>
      <c r="H9">
        <v>0.33112111646665049</v>
      </c>
      <c r="I9">
        <v>0.105045272405649</v>
      </c>
      <c r="K9">
        <f t="shared" si="2"/>
        <v>0.44215082068418632</v>
      </c>
      <c r="L9">
        <f t="shared" si="3"/>
        <v>0.105045272405649</v>
      </c>
      <c r="N9">
        <v>0.20705709336844044</v>
      </c>
      <c r="O9">
        <v>0.27092301331068974</v>
      </c>
      <c r="Q9">
        <f t="shared" si="4"/>
        <v>0.31748738168151086</v>
      </c>
      <c r="R9">
        <f t="shared" si="5"/>
        <v>0.27092301331068974</v>
      </c>
      <c r="Y9">
        <v>0.51439885073001801</v>
      </c>
      <c r="Z9">
        <v>0.15392628638968037</v>
      </c>
      <c r="AA9" t="s">
        <v>8</v>
      </c>
      <c r="AB9">
        <v>0.44215082068418632</v>
      </c>
      <c r="AC9">
        <v>0.105045272405649</v>
      </c>
      <c r="AD9" t="s">
        <v>8</v>
      </c>
      <c r="AE9">
        <v>0.31748738168151086</v>
      </c>
      <c r="AF9">
        <v>0.27092301331068974</v>
      </c>
    </row>
    <row r="10" spans="1:32">
      <c r="A10" t="s">
        <v>9</v>
      </c>
      <c r="B10">
        <v>0.99934484627851483</v>
      </c>
      <c r="C10">
        <v>0.10878859709194011</v>
      </c>
      <c r="E10">
        <f t="shared" si="0"/>
        <v>1.2728711613000332</v>
      </c>
      <c r="F10">
        <f t="shared" si="1"/>
        <v>0.10878859709194011</v>
      </c>
      <c r="H10">
        <v>0.88897243112688706</v>
      </c>
      <c r="I10">
        <v>3.4459226868751462E-2</v>
      </c>
      <c r="K10">
        <f t="shared" si="2"/>
        <v>1.1870577575440049</v>
      </c>
      <c r="L10">
        <f t="shared" si="3"/>
        <v>3.4459226868751462E-2</v>
      </c>
      <c r="N10">
        <v>0.78096851401900835</v>
      </c>
      <c r="O10">
        <v>0.14420932838722578</v>
      </c>
      <c r="Q10">
        <f t="shared" si="4"/>
        <v>1.1974844457532956</v>
      </c>
      <c r="R10">
        <f t="shared" si="5"/>
        <v>0.14420932838722578</v>
      </c>
      <c r="Y10">
        <v>1</v>
      </c>
      <c r="Z10">
        <v>0.10878859709194011</v>
      </c>
      <c r="AA10" t="s">
        <v>9</v>
      </c>
      <c r="AB10">
        <v>1</v>
      </c>
      <c r="AC10">
        <v>3.4459226868751462E-2</v>
      </c>
      <c r="AD10" t="s">
        <v>9</v>
      </c>
      <c r="AE10">
        <v>1</v>
      </c>
      <c r="AF10">
        <v>0.14420932838722578</v>
      </c>
    </row>
    <row r="11" spans="1:32">
      <c r="A11" t="s">
        <v>10</v>
      </c>
      <c r="B11">
        <v>0.72016876297622723</v>
      </c>
      <c r="C11">
        <v>0.12844690768630795</v>
      </c>
      <c r="E11">
        <f t="shared" si="0"/>
        <v>0.91728301103989651</v>
      </c>
      <c r="F11">
        <f t="shared" si="1"/>
        <v>0.12844690768630795</v>
      </c>
      <c r="H11">
        <v>0.50194556560229675</v>
      </c>
      <c r="I11">
        <v>5.9593440792002524E-2</v>
      </c>
      <c r="K11">
        <f t="shared" si="2"/>
        <v>0.6702551807570879</v>
      </c>
      <c r="L11">
        <f t="shared" si="3"/>
        <v>5.9593440792002524E-2</v>
      </c>
      <c r="N11">
        <v>0.65796204773501255</v>
      </c>
      <c r="O11">
        <v>0.11299535644273878</v>
      </c>
      <c r="Q11">
        <f t="shared" si="4"/>
        <v>1.0088746267170099</v>
      </c>
      <c r="R11">
        <f t="shared" si="5"/>
        <v>0.11299535644273878</v>
      </c>
      <c r="Y11">
        <v>0.91728301103989651</v>
      </c>
      <c r="Z11">
        <v>0.12844690768630795</v>
      </c>
      <c r="AA11" t="s">
        <v>10</v>
      </c>
      <c r="AB11">
        <v>0.6702551807570879</v>
      </c>
      <c r="AC11">
        <v>5.9593440792002524E-2</v>
      </c>
      <c r="AD11" t="s">
        <v>10</v>
      </c>
      <c r="AE11">
        <v>1</v>
      </c>
      <c r="AF11">
        <v>0.11299535644273878</v>
      </c>
    </row>
    <row r="12" spans="1:32">
      <c r="A12" t="s">
        <v>9</v>
      </c>
      <c r="B12">
        <v>1.1779091390624519</v>
      </c>
      <c r="C12">
        <v>4.2608696974099462E-2</v>
      </c>
      <c r="E12">
        <f t="shared" si="0"/>
        <v>1.5003095071013022</v>
      </c>
      <c r="F12">
        <f t="shared" si="1"/>
        <v>4.2608696974099462E-2</v>
      </c>
      <c r="H12">
        <v>0.91968791165555153</v>
      </c>
      <c r="I12">
        <v>2.8152755196986578E-2</v>
      </c>
      <c r="K12">
        <f t="shared" si="2"/>
        <v>1.2280725833828938</v>
      </c>
      <c r="L12">
        <f t="shared" si="3"/>
        <v>2.8152755196986578E-2</v>
      </c>
      <c r="N12">
        <v>1.105474543125446</v>
      </c>
      <c r="O12">
        <v>0.18472753104734413</v>
      </c>
      <c r="Q12">
        <f t="shared" si="4"/>
        <v>1.6950601039682018</v>
      </c>
      <c r="R12">
        <f t="shared" si="5"/>
        <v>0.18472753104734413</v>
      </c>
      <c r="Y12">
        <v>1</v>
      </c>
      <c r="Z12">
        <v>4.2608696974099462E-2</v>
      </c>
      <c r="AA12" t="s">
        <v>9</v>
      </c>
      <c r="AB12">
        <v>1</v>
      </c>
      <c r="AC12">
        <v>2.8152755196986578E-2</v>
      </c>
      <c r="AD12" t="s">
        <v>9</v>
      </c>
      <c r="AE12">
        <v>1</v>
      </c>
      <c r="AF12">
        <v>0.18472753104734413</v>
      </c>
    </row>
    <row r="13" spans="1:32">
      <c r="A13" t="s">
        <v>10</v>
      </c>
      <c r="B13">
        <v>1.1067439846588052</v>
      </c>
      <c r="C13">
        <v>4.2351185109798073E-2</v>
      </c>
      <c r="E13">
        <f t="shared" si="0"/>
        <v>1.409666048972515</v>
      </c>
      <c r="F13">
        <f t="shared" si="1"/>
        <v>4.2351185109798073E-2</v>
      </c>
      <c r="H13">
        <v>0.82061942188064796</v>
      </c>
      <c r="I13">
        <v>9.4603939488376899E-3</v>
      </c>
      <c r="K13">
        <f>H13/H$57</f>
        <v>1.0957849947043619</v>
      </c>
      <c r="L13">
        <f t="shared" si="3"/>
        <v>9.4603939488376899E-3</v>
      </c>
      <c r="N13">
        <v>0.83198058166267153</v>
      </c>
      <c r="O13">
        <v>7.5490430124131973E-3</v>
      </c>
      <c r="Q13">
        <f t="shared" si="4"/>
        <v>1.2757029096893651</v>
      </c>
      <c r="R13">
        <f t="shared" si="5"/>
        <v>7.5490430124131973E-3</v>
      </c>
      <c r="Y13">
        <v>1</v>
      </c>
      <c r="Z13">
        <v>4.2351185109798073E-2</v>
      </c>
      <c r="AA13" t="s">
        <v>10</v>
      </c>
      <c r="AB13">
        <v>1</v>
      </c>
      <c r="AC13">
        <v>9.4603939488376899E-3</v>
      </c>
      <c r="AD13" t="s">
        <v>10</v>
      </c>
      <c r="AE13">
        <v>1</v>
      </c>
      <c r="AF13">
        <v>7.5490430124131973E-3</v>
      </c>
    </row>
    <row r="14" spans="1:32">
      <c r="A14" t="s">
        <v>9</v>
      </c>
      <c r="B14">
        <v>1.2637728144231901</v>
      </c>
      <c r="C14">
        <v>0.10484806491979341</v>
      </c>
      <c r="E14">
        <f t="shared" si="0"/>
        <v>1.609674554188814</v>
      </c>
      <c r="F14">
        <f t="shared" si="1"/>
        <v>0.10484806491979341</v>
      </c>
      <c r="H14">
        <v>1.0248554452558041</v>
      </c>
      <c r="I14">
        <v>8.2388126479999324E-2</v>
      </c>
      <c r="K14">
        <f t="shared" si="2"/>
        <v>1.3685043135814321</v>
      </c>
      <c r="L14">
        <f t="shared" si="3"/>
        <v>8.2388126479999324E-2</v>
      </c>
      <c r="N14">
        <v>1.0745048128663244</v>
      </c>
      <c r="O14">
        <v>0.15408342381172299</v>
      </c>
      <c r="Q14">
        <f t="shared" si="4"/>
        <v>1.6475732083907821</v>
      </c>
      <c r="R14">
        <f t="shared" si="5"/>
        <v>0.15408342381172299</v>
      </c>
      <c r="Y14">
        <v>1</v>
      </c>
      <c r="Z14">
        <v>0.10484806491979341</v>
      </c>
      <c r="AA14" t="s">
        <v>9</v>
      </c>
      <c r="AB14">
        <v>1</v>
      </c>
      <c r="AC14">
        <v>8.2388126479999324E-2</v>
      </c>
      <c r="AD14" t="s">
        <v>9</v>
      </c>
      <c r="AE14">
        <v>1</v>
      </c>
      <c r="AF14">
        <v>0.15408342381172299</v>
      </c>
    </row>
    <row r="15" spans="1:32">
      <c r="A15" t="s">
        <v>10</v>
      </c>
      <c r="B15">
        <v>1.1706163293079372</v>
      </c>
      <c r="C15">
        <v>0.16699983375918234</v>
      </c>
      <c r="E15">
        <f t="shared" si="0"/>
        <v>1.491020614227198</v>
      </c>
      <c r="F15">
        <f t="shared" si="1"/>
        <v>0.16699983375918234</v>
      </c>
      <c r="H15">
        <v>0.98257541990477748</v>
      </c>
      <c r="I15">
        <v>6.512944899612462E-2</v>
      </c>
      <c r="K15">
        <f t="shared" si="2"/>
        <v>1.3120471836134391</v>
      </c>
      <c r="L15">
        <f t="shared" si="3"/>
        <v>6.512944899612462E-2</v>
      </c>
      <c r="N15">
        <v>0.96099074568800125</v>
      </c>
      <c r="O15">
        <v>0.18648163743245386</v>
      </c>
      <c r="Q15">
        <f t="shared" si="4"/>
        <v>1.4735183939134238</v>
      </c>
      <c r="R15">
        <f t="shared" si="5"/>
        <v>0.18648163743245386</v>
      </c>
      <c r="Y15">
        <v>1</v>
      </c>
      <c r="Z15">
        <v>0.16699983375918234</v>
      </c>
      <c r="AA15" t="s">
        <v>10</v>
      </c>
      <c r="AB15">
        <v>1</v>
      </c>
      <c r="AC15">
        <v>6.512944899612462E-2</v>
      </c>
      <c r="AD15" t="s">
        <v>10</v>
      </c>
      <c r="AE15">
        <v>1</v>
      </c>
      <c r="AF15">
        <v>0.18648163743245386</v>
      </c>
    </row>
    <row r="16" spans="1:32">
      <c r="A16" t="s">
        <v>9</v>
      </c>
      <c r="B16">
        <v>1.1275008397620736</v>
      </c>
      <c r="C16">
        <v>7.4965905516122186E-2</v>
      </c>
      <c r="E16">
        <f t="shared" si="0"/>
        <v>1.4361041722676147</v>
      </c>
      <c r="F16">
        <f t="shared" si="1"/>
        <v>7.4965905516122186E-2</v>
      </c>
      <c r="H16">
        <v>0.73156605054668289</v>
      </c>
      <c r="I16">
        <v>4.647010117229057E-2</v>
      </c>
      <c r="K16">
        <f t="shared" si="2"/>
        <v>0.97687073867571639</v>
      </c>
      <c r="L16">
        <f t="shared" si="3"/>
        <v>4.647010117229057E-2</v>
      </c>
      <c r="N16">
        <v>0.75214859268801015</v>
      </c>
      <c r="O16">
        <v>6.7272127745642493E-2</v>
      </c>
      <c r="Q16">
        <f t="shared" si="4"/>
        <v>1.1532939221890333</v>
      </c>
      <c r="R16">
        <f t="shared" si="5"/>
        <v>6.7272127745642493E-2</v>
      </c>
      <c r="Y16">
        <v>1</v>
      </c>
      <c r="Z16">
        <v>7.4965905516122186E-2</v>
      </c>
      <c r="AA16" t="s">
        <v>9</v>
      </c>
      <c r="AB16">
        <v>0.97687073867571639</v>
      </c>
      <c r="AC16">
        <v>4.647010117229057E-2</v>
      </c>
      <c r="AD16" t="s">
        <v>9</v>
      </c>
      <c r="AE16">
        <v>1</v>
      </c>
      <c r="AF16">
        <v>6.7272127745642493E-2</v>
      </c>
    </row>
    <row r="17" spans="1:32">
      <c r="A17" s="3" t="s">
        <v>9</v>
      </c>
      <c r="B17">
        <v>0.82422488878420797</v>
      </c>
      <c r="C17">
        <v>0.10661599785124153</v>
      </c>
      <c r="E17">
        <f t="shared" si="0"/>
        <v>1.0498198847635374</v>
      </c>
      <c r="F17">
        <f t="shared" si="1"/>
        <v>0.10661599785124153</v>
      </c>
      <c r="H17">
        <v>0.3677511573774464</v>
      </c>
      <c r="I17">
        <v>2.8894042382738454E-2</v>
      </c>
      <c r="K17">
        <f t="shared" si="2"/>
        <v>0.49106344463046053</v>
      </c>
      <c r="L17">
        <f t="shared" si="3"/>
        <v>2.8894042382738454E-2</v>
      </c>
      <c r="N17">
        <v>0.42526098257392553</v>
      </c>
      <c r="O17">
        <v>5.9702071465481524E-2</v>
      </c>
      <c r="Q17">
        <f t="shared" si="4"/>
        <v>0.65206650828645873</v>
      </c>
      <c r="R17">
        <f t="shared" si="5"/>
        <v>5.9702071465481524E-2</v>
      </c>
      <c r="Y17">
        <v>1</v>
      </c>
      <c r="Z17">
        <v>0.10661599785124153</v>
      </c>
      <c r="AA17" s="3" t="s">
        <v>9</v>
      </c>
      <c r="AB17">
        <v>0.49106344463046053</v>
      </c>
      <c r="AC17">
        <v>2.8894042382738454E-2</v>
      </c>
      <c r="AD17" s="3" t="s">
        <v>9</v>
      </c>
      <c r="AE17">
        <v>0.65206650828645873</v>
      </c>
      <c r="AF17">
        <v>5.9702071465481524E-2</v>
      </c>
    </row>
    <row r="18" spans="1:32">
      <c r="A18" s="3" t="s">
        <v>8</v>
      </c>
      <c r="B18">
        <v>0.75842252676846678</v>
      </c>
      <c r="C18">
        <v>0.12807102356080877</v>
      </c>
      <c r="E18">
        <f t="shared" si="0"/>
        <v>0.9660070455147336</v>
      </c>
      <c r="F18">
        <f t="shared" si="1"/>
        <v>0.12807102356080877</v>
      </c>
      <c r="H18">
        <v>0.21849104071883485</v>
      </c>
      <c r="I18">
        <v>2.9681986005580346E-2</v>
      </c>
      <c r="K18">
        <f t="shared" si="2"/>
        <v>0.2917542499156941</v>
      </c>
      <c r="L18">
        <f t="shared" si="3"/>
        <v>2.9681986005580346E-2</v>
      </c>
      <c r="N18">
        <v>0.25096267854996029</v>
      </c>
      <c r="O18">
        <v>3.9222713305653578E-2</v>
      </c>
      <c r="Q18">
        <f t="shared" si="4"/>
        <v>0.38480924471795941</v>
      </c>
      <c r="R18">
        <f t="shared" si="5"/>
        <v>3.9222713305653578E-2</v>
      </c>
      <c r="Y18">
        <v>0.9660070455147336</v>
      </c>
      <c r="Z18">
        <v>0.12807102356080877</v>
      </c>
      <c r="AA18" s="3" t="s">
        <v>8</v>
      </c>
      <c r="AB18">
        <v>0.2917542499156941</v>
      </c>
      <c r="AC18">
        <v>2.9681986005580346E-2</v>
      </c>
      <c r="AD18" s="3" t="s">
        <v>8</v>
      </c>
      <c r="AE18">
        <v>0.38480924471795941</v>
      </c>
      <c r="AF18">
        <v>3.9222713305653578E-2</v>
      </c>
    </row>
    <row r="19" spans="1:32">
      <c r="A19" s="3" t="s">
        <v>9</v>
      </c>
      <c r="B19">
        <v>0.51704557346735425</v>
      </c>
      <c r="C19">
        <v>1.3731408196740158E-2</v>
      </c>
      <c r="E19">
        <f t="shared" si="0"/>
        <v>0.65856386010821832</v>
      </c>
      <c r="F19">
        <f t="shared" si="1"/>
        <v>1.3731408196740158E-2</v>
      </c>
      <c r="H19">
        <v>0.14909311074746087</v>
      </c>
      <c r="I19">
        <v>2.0107753385600637E-2</v>
      </c>
      <c r="K19">
        <f t="shared" si="2"/>
        <v>0.19908618930374841</v>
      </c>
      <c r="L19">
        <f t="shared" si="3"/>
        <v>2.0107753385600637E-2</v>
      </c>
      <c r="N19">
        <v>0.26234069062652571</v>
      </c>
      <c r="O19">
        <v>2.6573326258708473E-2</v>
      </c>
      <c r="Q19">
        <f t="shared" si="4"/>
        <v>0.4022555210283365</v>
      </c>
      <c r="R19">
        <f t="shared" si="5"/>
        <v>2.6573326258708473E-2</v>
      </c>
      <c r="Y19">
        <v>0.65856386010821832</v>
      </c>
      <c r="Z19">
        <v>1.3731408196740158E-2</v>
      </c>
      <c r="AA19" s="3" t="s">
        <v>9</v>
      </c>
      <c r="AB19">
        <v>0.19908618930374841</v>
      </c>
      <c r="AC19">
        <v>2.0107753385600637E-2</v>
      </c>
      <c r="AD19" s="3" t="s">
        <v>9</v>
      </c>
      <c r="AE19">
        <v>0.4022555210283365</v>
      </c>
      <c r="AF19">
        <v>2.6573326258708473E-2</v>
      </c>
    </row>
    <row r="20" spans="1:32">
      <c r="A20" s="3" t="s">
        <v>8</v>
      </c>
      <c r="B20">
        <v>0.26193152104514039</v>
      </c>
      <c r="C20">
        <v>9.5498781785130233E-3</v>
      </c>
      <c r="E20">
        <f t="shared" si="0"/>
        <v>0.33362365415240536</v>
      </c>
      <c r="F20">
        <f t="shared" si="1"/>
        <v>9.5498781785130233E-3</v>
      </c>
      <c r="H20">
        <v>9.7749906960251376E-2</v>
      </c>
      <c r="I20">
        <v>5.2464794587242219E-3</v>
      </c>
      <c r="K20">
        <f t="shared" si="2"/>
        <v>0.13052686595610405</v>
      </c>
      <c r="L20">
        <f t="shared" si="3"/>
        <v>5.2464794587242219E-3</v>
      </c>
      <c r="N20">
        <v>7.3566745445146617E-2</v>
      </c>
      <c r="O20">
        <v>7.6816087461744856E-2</v>
      </c>
      <c r="Q20">
        <f t="shared" si="4"/>
        <v>0.1128022856413274</v>
      </c>
      <c r="R20">
        <f t="shared" si="5"/>
        <v>7.6816087461744856E-2</v>
      </c>
      <c r="Y20">
        <v>0.33362365415240536</v>
      </c>
      <c r="Z20">
        <v>9.5498781785130233E-3</v>
      </c>
      <c r="AA20" s="3" t="s">
        <v>8</v>
      </c>
      <c r="AB20">
        <v>0.13052686595610405</v>
      </c>
      <c r="AC20">
        <v>5.2464794587242219E-3</v>
      </c>
      <c r="AD20" s="3" t="s">
        <v>8</v>
      </c>
      <c r="AE20">
        <v>0.1128022856413274</v>
      </c>
      <c r="AF20">
        <v>7.6816087461744856E-2</v>
      </c>
    </row>
    <row r="21" spans="1:32">
      <c r="A21" s="3" t="s">
        <v>8</v>
      </c>
      <c r="B21">
        <v>0.16961447930613618</v>
      </c>
      <c r="C21">
        <v>9.4302142956521847E-6</v>
      </c>
      <c r="E21">
        <f t="shared" si="0"/>
        <v>0.21603891794878177</v>
      </c>
      <c r="F21">
        <f t="shared" si="1"/>
        <v>9.4302142956521847E-6</v>
      </c>
      <c r="H21">
        <v>3.6098330737075794E-2</v>
      </c>
      <c r="I21">
        <v>5.8879599774238544E-3</v>
      </c>
      <c r="K21">
        <f t="shared" si="2"/>
        <v>4.8202623653374833E-2</v>
      </c>
      <c r="L21">
        <f t="shared" si="3"/>
        <v>5.8879599774238544E-3</v>
      </c>
      <c r="N21">
        <v>-4.1509367737618569E-2</v>
      </c>
      <c r="O21">
        <v>3.1666087194470095E-2</v>
      </c>
      <c r="Q21">
        <f t="shared" si="4"/>
        <v>-6.3647664824605293E-2</v>
      </c>
      <c r="R21">
        <f t="shared" si="5"/>
        <v>3.1666087194470095E-2</v>
      </c>
      <c r="Y21">
        <v>0.21603891794878177</v>
      </c>
      <c r="Z21">
        <v>9.4302142956521847E-6</v>
      </c>
      <c r="AA21" s="3" t="s">
        <v>8</v>
      </c>
      <c r="AB21">
        <v>4.8202623653374833E-2</v>
      </c>
      <c r="AC21">
        <v>5.8879599774238544E-3</v>
      </c>
      <c r="AD21" s="3" t="s">
        <v>8</v>
      </c>
      <c r="AE21">
        <v>0</v>
      </c>
      <c r="AF21">
        <v>3.1666087194470095E-2</v>
      </c>
    </row>
    <row r="22" spans="1:32">
      <c r="A22" s="3" t="s">
        <v>8</v>
      </c>
      <c r="B22">
        <v>0.48423516316195564</v>
      </c>
      <c r="C22">
        <v>0.41974552037526208</v>
      </c>
      <c r="E22">
        <f t="shared" si="0"/>
        <v>0.6167730556389831</v>
      </c>
      <c r="F22">
        <f t="shared" si="1"/>
        <v>0.41974552037526208</v>
      </c>
      <c r="H22">
        <v>-2.1196706519757205E-3</v>
      </c>
      <c r="I22">
        <v>2.531018880792222E-2</v>
      </c>
      <c r="K22">
        <f t="shared" si="2"/>
        <v>-2.8304269095010813E-3</v>
      </c>
      <c r="L22">
        <f t="shared" si="3"/>
        <v>2.531018880792222E-2</v>
      </c>
      <c r="N22">
        <v>-0.74909441991965942</v>
      </c>
      <c r="O22">
        <v>0.59431900128841919</v>
      </c>
      <c r="Q22">
        <f t="shared" si="4"/>
        <v>-1.1486108596595055</v>
      </c>
      <c r="R22">
        <f t="shared" si="5"/>
        <v>0.59431900128841919</v>
      </c>
      <c r="Y22">
        <v>0.6167730556389831</v>
      </c>
      <c r="Z22">
        <v>0.41974552037526208</v>
      </c>
      <c r="AA22" s="3" t="s">
        <v>8</v>
      </c>
      <c r="AB22">
        <v>0</v>
      </c>
      <c r="AC22">
        <v>2.531018880792222E-2</v>
      </c>
      <c r="AD22" s="3" t="s">
        <v>8</v>
      </c>
      <c r="AE22">
        <v>0</v>
      </c>
      <c r="AF22">
        <v>0.59431900128841919</v>
      </c>
    </row>
    <row r="23" spans="1:32">
      <c r="A23" s="3" t="s">
        <v>9</v>
      </c>
      <c r="B23">
        <v>0.75771593082927835</v>
      </c>
      <c r="C23">
        <v>0.1703613317362335</v>
      </c>
      <c r="E23">
        <f t="shared" si="0"/>
        <v>0.96510705028582544</v>
      </c>
      <c r="F23">
        <f t="shared" si="1"/>
        <v>0.1703613317362335</v>
      </c>
      <c r="H23">
        <v>6.460518538655935E-2</v>
      </c>
      <c r="I23">
        <v>5.1368115789427356E-2</v>
      </c>
      <c r="K23">
        <f t="shared" si="2"/>
        <v>8.6268239380010131E-2</v>
      </c>
      <c r="L23">
        <f t="shared" si="3"/>
        <v>5.1368115789427356E-2</v>
      </c>
      <c r="N23">
        <v>-0.23559342960768706</v>
      </c>
      <c r="O23">
        <v>0.33932744526872716</v>
      </c>
      <c r="Q23">
        <f t="shared" si="4"/>
        <v>-0.36124307499292163</v>
      </c>
      <c r="R23">
        <f t="shared" si="5"/>
        <v>0.33932744526872716</v>
      </c>
      <c r="Y23">
        <v>0.96510705028582544</v>
      </c>
      <c r="Z23">
        <v>0.1703613317362335</v>
      </c>
      <c r="AA23" s="3" t="s">
        <v>9</v>
      </c>
      <c r="AB23">
        <v>8.6268239380010131E-2</v>
      </c>
      <c r="AC23">
        <v>5.1368115789427356E-2</v>
      </c>
      <c r="AD23" s="3" t="s">
        <v>9</v>
      </c>
      <c r="AE23">
        <v>0</v>
      </c>
      <c r="AF23">
        <v>0.33932744526872716</v>
      </c>
    </row>
    <row r="24" spans="1:32">
      <c r="A24" s="3" t="s">
        <v>11</v>
      </c>
      <c r="B24">
        <v>0.66278744762583708</v>
      </c>
      <c r="C24">
        <v>0.1280683828329395</v>
      </c>
      <c r="E24">
        <f t="shared" si="0"/>
        <v>0.84419610637533915</v>
      </c>
      <c r="F24">
        <f t="shared" si="1"/>
        <v>0.1280683828329395</v>
      </c>
      <c r="H24">
        <v>7.0530376819596743E-2</v>
      </c>
      <c r="I24">
        <v>5.292105323865199E-2</v>
      </c>
      <c r="K24">
        <f t="shared" si="2"/>
        <v>9.4180233283583034E-2</v>
      </c>
      <c r="L24">
        <f t="shared" si="3"/>
        <v>5.292105323865199E-2</v>
      </c>
      <c r="N24">
        <v>-0.12497459237321241</v>
      </c>
      <c r="O24">
        <v>0.14646458458810191</v>
      </c>
      <c r="Q24">
        <f t="shared" si="4"/>
        <v>-0.19162761083814678</v>
      </c>
      <c r="R24">
        <f t="shared" si="5"/>
        <v>0.14646458458810191</v>
      </c>
      <c r="Y24">
        <v>0.84419610637533915</v>
      </c>
      <c r="Z24">
        <v>0.1280683828329395</v>
      </c>
      <c r="AA24" s="3" t="s">
        <v>11</v>
      </c>
      <c r="AB24">
        <v>9.4180233283583034E-2</v>
      </c>
      <c r="AC24">
        <v>5.292105323865199E-2</v>
      </c>
      <c r="AD24" s="3" t="s">
        <v>11</v>
      </c>
      <c r="AE24">
        <v>0</v>
      </c>
      <c r="AF24">
        <v>0.14646458458810191</v>
      </c>
    </row>
    <row r="25" spans="1:32">
      <c r="A25" s="3" t="s">
        <v>8</v>
      </c>
      <c r="B25">
        <v>0.51833074501050014</v>
      </c>
      <c r="C25">
        <v>3.0360316570784432E-2</v>
      </c>
      <c r="E25">
        <f t="shared" si="0"/>
        <v>0.66020079034374779</v>
      </c>
      <c r="F25">
        <f t="shared" si="1"/>
        <v>3.0360316570784432E-2</v>
      </c>
      <c r="H25">
        <v>6.9502278995270325E-2</v>
      </c>
      <c r="I25">
        <v>4.1654655043788222E-2</v>
      </c>
      <c r="K25">
        <f t="shared" si="2"/>
        <v>9.2807399374286476E-2</v>
      </c>
      <c r="L25">
        <f t="shared" si="3"/>
        <v>4.1654655043788222E-2</v>
      </c>
      <c r="N25">
        <v>-8.8120333978327747E-2</v>
      </c>
      <c r="O25">
        <v>8.9155921624868684E-2</v>
      </c>
      <c r="Q25">
        <f t="shared" si="4"/>
        <v>-0.13511777670855593</v>
      </c>
      <c r="R25">
        <f t="shared" si="5"/>
        <v>8.9155921624868684E-2</v>
      </c>
      <c r="Y25">
        <v>0.66020079034374779</v>
      </c>
      <c r="Z25">
        <v>3.0360316570784432E-2</v>
      </c>
      <c r="AA25" s="3" t="s">
        <v>8</v>
      </c>
      <c r="AB25">
        <v>9.2807399374286476E-2</v>
      </c>
      <c r="AC25">
        <v>4.1654655043788222E-2</v>
      </c>
      <c r="AD25" s="3" t="s">
        <v>8</v>
      </c>
      <c r="AE25">
        <v>0</v>
      </c>
      <c r="AF25">
        <v>8.9155921624868684E-2</v>
      </c>
    </row>
    <row r="26" spans="1:32">
      <c r="A26" s="3" t="s">
        <v>10</v>
      </c>
      <c r="B26">
        <v>0.94423887269115581</v>
      </c>
      <c r="C26">
        <v>3.6745131499740236E-3</v>
      </c>
      <c r="E26">
        <f t="shared" si="0"/>
        <v>1.2026823722589757</v>
      </c>
      <c r="F26">
        <f t="shared" si="1"/>
        <v>3.6745131499740236E-3</v>
      </c>
      <c r="H26">
        <v>0.11689252613582328</v>
      </c>
      <c r="I26">
        <v>7.7481510484377736E-2</v>
      </c>
      <c r="K26">
        <f t="shared" si="2"/>
        <v>0.1560882824820006</v>
      </c>
      <c r="L26">
        <f t="shared" si="3"/>
        <v>7.7481510484377736E-2</v>
      </c>
      <c r="N26">
        <v>-6.2318874885714894E-2</v>
      </c>
      <c r="O26">
        <v>0.14375810899096925</v>
      </c>
      <c r="Q26">
        <f t="shared" si="4"/>
        <v>-9.5555559555724826E-2</v>
      </c>
      <c r="R26">
        <f t="shared" si="5"/>
        <v>0.14375810899096925</v>
      </c>
      <c r="Y26">
        <v>1</v>
      </c>
      <c r="Z26">
        <v>3.6745131499740236E-3</v>
      </c>
      <c r="AA26" s="3" t="s">
        <v>10</v>
      </c>
      <c r="AB26">
        <v>0.1560882824820006</v>
      </c>
      <c r="AC26">
        <v>7.7481510484377736E-2</v>
      </c>
      <c r="AD26" s="3" t="s">
        <v>10</v>
      </c>
      <c r="AE26">
        <v>0</v>
      </c>
      <c r="AF26">
        <v>0.14375810899096925</v>
      </c>
    </row>
    <row r="27" spans="1:32">
      <c r="A27" s="3" t="s">
        <v>9</v>
      </c>
      <c r="B27">
        <v>0.94101534739584092</v>
      </c>
      <c r="C27">
        <v>4.7211027510133965E-2</v>
      </c>
      <c r="E27">
        <f t="shared" si="0"/>
        <v>1.1985765499280683</v>
      </c>
      <c r="F27">
        <f t="shared" si="1"/>
        <v>4.7211027510133965E-2</v>
      </c>
      <c r="H27">
        <v>0.1794960410381865</v>
      </c>
      <c r="I27">
        <v>2.2827908676464618E-2</v>
      </c>
      <c r="K27">
        <f t="shared" si="2"/>
        <v>0.23968366228491467</v>
      </c>
      <c r="L27">
        <f t="shared" si="3"/>
        <v>2.2827908676464618E-2</v>
      </c>
      <c r="N27">
        <v>0.26588291520759405</v>
      </c>
      <c r="O27">
        <v>9.0571520844896919E-2</v>
      </c>
      <c r="Q27">
        <f>N27/N$57</f>
        <v>0.40768692929006711</v>
      </c>
      <c r="R27">
        <f t="shared" si="5"/>
        <v>9.0571520844896919E-2</v>
      </c>
      <c r="Y27">
        <v>1</v>
      </c>
      <c r="Z27">
        <v>4.7211027510133965E-2</v>
      </c>
      <c r="AA27" s="3" t="s">
        <v>9</v>
      </c>
      <c r="AB27">
        <v>0.23968366228491467</v>
      </c>
      <c r="AC27">
        <v>2.2827908676464618E-2</v>
      </c>
      <c r="AD27" s="3" t="s">
        <v>9</v>
      </c>
      <c r="AE27">
        <v>0.40768692929006711</v>
      </c>
      <c r="AF27">
        <v>9.0571520844896919E-2</v>
      </c>
    </row>
    <row r="28" spans="1:32">
      <c r="A28" s="3" t="s">
        <v>11</v>
      </c>
      <c r="B28">
        <v>0.40093741390837423</v>
      </c>
      <c r="C28">
        <v>0.19756797027758205</v>
      </c>
      <c r="E28">
        <f t="shared" si="0"/>
        <v>0.51067624309131965</v>
      </c>
      <c r="F28">
        <f t="shared" si="1"/>
        <v>0.19756797027758205</v>
      </c>
      <c r="H28">
        <v>9.7705829669947453E-2</v>
      </c>
      <c r="I28">
        <v>6.7338319694712753E-2</v>
      </c>
      <c r="K28">
        <f t="shared" si="2"/>
        <v>0.13046800891222421</v>
      </c>
      <c r="L28">
        <f t="shared" si="3"/>
        <v>6.7338319694712753E-2</v>
      </c>
      <c r="N28">
        <v>2.7991134719192234E-2</v>
      </c>
      <c r="O28">
        <v>0.20076355862042361</v>
      </c>
      <c r="Q28">
        <f t="shared" si="4"/>
        <v>4.2919718072528992E-2</v>
      </c>
      <c r="R28">
        <f t="shared" si="5"/>
        <v>0.20076355862042361</v>
      </c>
      <c r="Y28">
        <v>0.51067624309131965</v>
      </c>
      <c r="Z28">
        <v>0.19756797027758205</v>
      </c>
      <c r="AA28" s="3" t="s">
        <v>11</v>
      </c>
      <c r="AB28">
        <v>0.13046800891222421</v>
      </c>
      <c r="AC28">
        <v>6.7338319694712753E-2</v>
      </c>
      <c r="AD28" s="3" t="s">
        <v>11</v>
      </c>
      <c r="AE28">
        <v>4.2919718072528992E-2</v>
      </c>
      <c r="AF28">
        <v>0.20076355862042361</v>
      </c>
    </row>
    <row r="29" spans="1:32">
      <c r="A29" s="3" t="s">
        <v>11</v>
      </c>
      <c r="B29">
        <v>0.53467594443370459</v>
      </c>
      <c r="C29">
        <v>4.9884145986133242E-2</v>
      </c>
      <c r="E29">
        <f t="shared" si="0"/>
        <v>0.68101976294261835</v>
      </c>
      <c r="F29">
        <f t="shared" si="1"/>
        <v>4.9884145986133242E-2</v>
      </c>
      <c r="H29">
        <v>0.16199629740037566</v>
      </c>
      <c r="I29">
        <v>2.5651515440255953E-2</v>
      </c>
      <c r="K29">
        <f t="shared" si="2"/>
        <v>0.21631600124962025</v>
      </c>
      <c r="L29">
        <f t="shared" si="3"/>
        <v>2.5651515440255953E-2</v>
      </c>
      <c r="N29">
        <v>6.1440685872210382E-2</v>
      </c>
      <c r="O29">
        <v>0.23681909199913606</v>
      </c>
      <c r="Q29">
        <f t="shared" si="4"/>
        <v>9.4209003753249171E-2</v>
      </c>
      <c r="R29">
        <f t="shared" si="5"/>
        <v>0.23681909199913606</v>
      </c>
      <c r="Y29">
        <v>0.68101976294261835</v>
      </c>
      <c r="Z29">
        <v>4.9884145986133242E-2</v>
      </c>
      <c r="AA29" s="3" t="s">
        <v>11</v>
      </c>
      <c r="AB29">
        <v>0.21631600124962025</v>
      </c>
      <c r="AC29">
        <v>2.5651515440255953E-2</v>
      </c>
      <c r="AD29" s="3" t="s">
        <v>11</v>
      </c>
      <c r="AE29">
        <v>9.4209003753249171E-2</v>
      </c>
      <c r="AF29">
        <v>0.23681909199913606</v>
      </c>
    </row>
    <row r="30" spans="1:32">
      <c r="A30" s="3" t="s">
        <v>9</v>
      </c>
      <c r="B30">
        <v>0.52824835817053262</v>
      </c>
      <c r="C30">
        <v>4.0098677664010159E-2</v>
      </c>
      <c r="E30">
        <f t="shared" si="0"/>
        <v>0.6728329101043542</v>
      </c>
      <c r="F30">
        <f t="shared" si="1"/>
        <v>4.0098677664010159E-2</v>
      </c>
      <c r="H30">
        <v>0.20168056935285064</v>
      </c>
      <c r="I30">
        <v>5.7406566393229802E-2</v>
      </c>
      <c r="K30">
        <f t="shared" si="2"/>
        <v>0.26930698412403464</v>
      </c>
      <c r="L30">
        <f t="shared" si="3"/>
        <v>5.7406566393229802E-2</v>
      </c>
      <c r="N30">
        <v>6.4366153643739848E-2</v>
      </c>
      <c r="O30">
        <v>0.18566769318248233</v>
      </c>
      <c r="Q30">
        <f t="shared" si="4"/>
        <v>9.8694718721360972E-2</v>
      </c>
      <c r="R30">
        <f t="shared" si="5"/>
        <v>0.18566769318248233</v>
      </c>
      <c r="Y30">
        <v>0.6728329101043542</v>
      </c>
      <c r="Z30">
        <v>4.0098677664010159E-2</v>
      </c>
      <c r="AA30" s="3" t="s">
        <v>9</v>
      </c>
      <c r="AB30">
        <v>0.26930698412403464</v>
      </c>
      <c r="AC30">
        <v>5.7406566393229802E-2</v>
      </c>
      <c r="AD30" s="3" t="s">
        <v>9</v>
      </c>
      <c r="AE30">
        <v>9.8694718721360972E-2</v>
      </c>
      <c r="AF30">
        <v>0.18566769318248233</v>
      </c>
    </row>
    <row r="31" spans="1:32">
      <c r="A31" s="3" t="s">
        <v>8</v>
      </c>
      <c r="B31">
        <v>0.41451836021617289</v>
      </c>
      <c r="C31">
        <v>0.18489022342636688</v>
      </c>
      <c r="E31">
        <f t="shared" si="0"/>
        <v>0.5279743709225041</v>
      </c>
      <c r="F31">
        <f t="shared" si="1"/>
        <v>0.18489022342636688</v>
      </c>
      <c r="H31">
        <v>0.35759945164367535</v>
      </c>
      <c r="I31">
        <v>0.33302160447853257</v>
      </c>
      <c r="K31">
        <f t="shared" si="2"/>
        <v>0.47750772499098743</v>
      </c>
      <c r="L31">
        <f t="shared" si="3"/>
        <v>0.33302160447853257</v>
      </c>
      <c r="N31">
        <v>-0.34511438598171712</v>
      </c>
      <c r="O31">
        <v>0.30541326470486196</v>
      </c>
      <c r="Q31">
        <f t="shared" si="4"/>
        <v>-0.52917512268458333</v>
      </c>
      <c r="R31">
        <f t="shared" si="5"/>
        <v>0.30541326470486196</v>
      </c>
      <c r="Y31">
        <v>0.5279743709225041</v>
      </c>
      <c r="Z31">
        <v>0.18489022342636688</v>
      </c>
      <c r="AA31" s="3" t="s">
        <v>8</v>
      </c>
      <c r="AB31">
        <v>0.47750772499098743</v>
      </c>
      <c r="AC31">
        <v>0.33302160447853257</v>
      </c>
      <c r="AD31" s="3" t="s">
        <v>8</v>
      </c>
      <c r="AE31">
        <v>0</v>
      </c>
      <c r="AF31">
        <v>0.30541326470486196</v>
      </c>
    </row>
    <row r="32" spans="1:32">
      <c r="A32" s="3" t="s">
        <v>8</v>
      </c>
      <c r="B32">
        <v>0.82750710057603383</v>
      </c>
      <c r="C32">
        <v>0.27297960625241269</v>
      </c>
      <c r="E32">
        <f t="shared" si="0"/>
        <v>1.0540004564157073</v>
      </c>
      <c r="F32">
        <f t="shared" si="1"/>
        <v>0.27297960625241269</v>
      </c>
      <c r="H32">
        <v>0.93551714532434771</v>
      </c>
      <c r="I32">
        <v>6.675288939954846E-2</v>
      </c>
      <c r="K32">
        <f t="shared" si="2"/>
        <v>1.2492095882714507</v>
      </c>
      <c r="L32">
        <f t="shared" si="3"/>
        <v>6.675288939954846E-2</v>
      </c>
      <c r="N32">
        <v>-0.26487185440482858</v>
      </c>
      <c r="O32">
        <v>0.2200178082613207</v>
      </c>
      <c r="Q32">
        <f t="shared" si="4"/>
        <v>-0.40613663684768442</v>
      </c>
      <c r="R32">
        <f t="shared" si="5"/>
        <v>0.2200178082613207</v>
      </c>
      <c r="Y32">
        <v>1</v>
      </c>
      <c r="Z32">
        <v>0.27297960625241269</v>
      </c>
      <c r="AA32" s="3" t="s">
        <v>8</v>
      </c>
      <c r="AB32">
        <v>1</v>
      </c>
      <c r="AC32">
        <v>6.675288939954846E-2</v>
      </c>
      <c r="AD32" s="3" t="s">
        <v>8</v>
      </c>
      <c r="AE32">
        <v>0</v>
      </c>
      <c r="AF32">
        <v>0.2200178082613207</v>
      </c>
    </row>
    <row r="33" spans="1:32">
      <c r="A33" s="3" t="s">
        <v>9</v>
      </c>
      <c r="B33">
        <v>0.82709499336205394</v>
      </c>
      <c r="C33">
        <v>9.8779358095045233E-3</v>
      </c>
      <c r="E33">
        <f t="shared" si="0"/>
        <v>1.053475553135331</v>
      </c>
      <c r="F33">
        <f t="shared" si="1"/>
        <v>9.8779358095045233E-3</v>
      </c>
      <c r="H33">
        <v>1.7730411789669018</v>
      </c>
      <c r="I33">
        <v>0.30427126267479215</v>
      </c>
      <c r="K33">
        <f t="shared" si="2"/>
        <v>2.3675675558010814</v>
      </c>
      <c r="L33">
        <f t="shared" si="3"/>
        <v>0.30427126267479215</v>
      </c>
      <c r="N33">
        <v>0.86592636736342465</v>
      </c>
      <c r="O33">
        <v>0.10722913992528874</v>
      </c>
      <c r="Q33">
        <f t="shared" si="4"/>
        <v>1.3277530879562667</v>
      </c>
      <c r="R33">
        <f t="shared" si="5"/>
        <v>0.10722913992528874</v>
      </c>
      <c r="Y33">
        <v>1</v>
      </c>
      <c r="Z33">
        <v>9.8779358095045233E-3</v>
      </c>
      <c r="AA33" s="3" t="s">
        <v>9</v>
      </c>
      <c r="AB33">
        <v>1</v>
      </c>
      <c r="AC33">
        <v>0.30427126267479215</v>
      </c>
      <c r="AD33" s="3" t="s">
        <v>9</v>
      </c>
      <c r="AE33">
        <v>1</v>
      </c>
      <c r="AF33">
        <v>0.10722913992528874</v>
      </c>
    </row>
    <row r="34" spans="1:32">
      <c r="A34" s="3" t="s">
        <v>10</v>
      </c>
      <c r="B34">
        <v>0.79256357017994961</v>
      </c>
      <c r="C34">
        <v>2.8566433245848542E-2</v>
      </c>
      <c r="E34">
        <f t="shared" si="0"/>
        <v>1.0094926848683563</v>
      </c>
      <c r="F34">
        <f t="shared" si="1"/>
        <v>2.8566433245848542E-2</v>
      </c>
      <c r="H34">
        <v>1.6163069999852409</v>
      </c>
      <c r="I34">
        <v>3.9995669767085171E-2</v>
      </c>
      <c r="K34">
        <f t="shared" si="2"/>
        <v>2.1582781374592486</v>
      </c>
      <c r="L34">
        <f t="shared" si="3"/>
        <v>3.9995669767085171E-2</v>
      </c>
      <c r="N34">
        <v>1.1576763438704119</v>
      </c>
      <c r="O34">
        <v>0.27464528411894246</v>
      </c>
      <c r="Q34">
        <f t="shared" si="4"/>
        <v>1.7751028243983982</v>
      </c>
      <c r="R34">
        <f t="shared" si="5"/>
        <v>0.27464528411894246</v>
      </c>
      <c r="Y34">
        <v>1</v>
      </c>
      <c r="Z34">
        <v>2.8566433245848542E-2</v>
      </c>
      <c r="AA34" s="3" t="s">
        <v>10</v>
      </c>
      <c r="AB34">
        <v>1</v>
      </c>
      <c r="AC34">
        <v>3.9995669767085171E-2</v>
      </c>
      <c r="AD34" s="3" t="s">
        <v>10</v>
      </c>
      <c r="AE34">
        <v>1</v>
      </c>
      <c r="AF34">
        <v>0.27464528411894246</v>
      </c>
    </row>
    <row r="35" spans="1:32">
      <c r="A35" s="3" t="s">
        <v>10</v>
      </c>
      <c r="B35">
        <v>1.1352889777974877</v>
      </c>
      <c r="C35">
        <v>0.16435935381253949</v>
      </c>
      <c r="E35">
        <f t="shared" si="0"/>
        <v>1.4460239675639219</v>
      </c>
      <c r="F35">
        <f t="shared" si="1"/>
        <v>0.16435935381253949</v>
      </c>
      <c r="H35">
        <v>1.6647522479467716</v>
      </c>
      <c r="I35">
        <v>9.5551346268115765E-3</v>
      </c>
      <c r="K35">
        <f t="shared" si="2"/>
        <v>2.2229677784371811</v>
      </c>
      <c r="L35">
        <f t="shared" si="3"/>
        <v>9.5551346268115765E-3</v>
      </c>
      <c r="N35">
        <v>1.3680630901473514</v>
      </c>
      <c r="O35">
        <v>0.51961349784577038</v>
      </c>
      <c r="Q35">
        <f t="shared" si="4"/>
        <v>2.097695671276151</v>
      </c>
      <c r="R35">
        <f t="shared" si="5"/>
        <v>0.51961349784577038</v>
      </c>
      <c r="Y35">
        <v>1</v>
      </c>
      <c r="Z35">
        <v>0.16435935381253949</v>
      </c>
      <c r="AA35" s="3" t="s">
        <v>10</v>
      </c>
      <c r="AB35">
        <v>1</v>
      </c>
      <c r="AC35">
        <v>9.5551346268115765E-3</v>
      </c>
      <c r="AD35" s="3" t="s">
        <v>10</v>
      </c>
      <c r="AE35">
        <v>1</v>
      </c>
      <c r="AF35">
        <v>0.51961349784577038</v>
      </c>
    </row>
    <row r="36" spans="1:32">
      <c r="A36" s="3" t="s">
        <v>9</v>
      </c>
      <c r="B36">
        <v>0.76549715695617371</v>
      </c>
      <c r="C36">
        <v>0.10793439196095009</v>
      </c>
      <c r="E36">
        <f t="shared" si="0"/>
        <v>0.97501804184530871</v>
      </c>
      <c r="F36">
        <f t="shared" si="1"/>
        <v>0.10793439196095009</v>
      </c>
      <c r="H36">
        <v>0.44504621666074745</v>
      </c>
      <c r="I36">
        <v>2.3791810588431713E-2</v>
      </c>
      <c r="K36">
        <f t="shared" si="2"/>
        <v>0.59427665634475024</v>
      </c>
      <c r="L36">
        <f t="shared" si="3"/>
        <v>2.3791810588431713E-2</v>
      </c>
      <c r="N36">
        <v>0.39619652270559086</v>
      </c>
      <c r="O36">
        <v>0.12584583732066065</v>
      </c>
      <c r="Q36">
        <f t="shared" si="4"/>
        <v>0.6075010258223289</v>
      </c>
      <c r="R36">
        <f t="shared" si="5"/>
        <v>0.12584583732066065</v>
      </c>
      <c r="Y36">
        <v>0.97501804184530871</v>
      </c>
      <c r="Z36">
        <v>0.10793439196095009</v>
      </c>
      <c r="AA36" s="3" t="s">
        <v>9</v>
      </c>
      <c r="AB36">
        <v>0.59427665634475024</v>
      </c>
      <c r="AC36">
        <v>2.3791810588431713E-2</v>
      </c>
      <c r="AD36" s="3" t="s">
        <v>9</v>
      </c>
      <c r="AE36">
        <v>0.6075010258223289</v>
      </c>
      <c r="AF36">
        <v>0.12584583732066065</v>
      </c>
    </row>
    <row r="37" spans="1:32">
      <c r="A37" s="3" t="s">
        <v>8</v>
      </c>
      <c r="B37">
        <v>0.37710724351441904</v>
      </c>
      <c r="C37">
        <v>3.6711413399136361E-2</v>
      </c>
      <c r="E37">
        <f t="shared" si="0"/>
        <v>0.48032362079453372</v>
      </c>
      <c r="F37">
        <f t="shared" si="1"/>
        <v>3.6711413399136361E-2</v>
      </c>
      <c r="H37">
        <v>0.12418047005021622</v>
      </c>
      <c r="I37">
        <v>2.4314783478744197E-2</v>
      </c>
      <c r="K37">
        <f t="shared" si="2"/>
        <v>0.16581997950342481</v>
      </c>
      <c r="L37">
        <f t="shared" si="3"/>
        <v>2.4314783478744197E-2</v>
      </c>
      <c r="N37">
        <v>5.7776015457470582E-2</v>
      </c>
      <c r="O37">
        <v>5.2819191272542428E-2</v>
      </c>
      <c r="Q37">
        <f t="shared" si="4"/>
        <v>8.8589845308717594E-2</v>
      </c>
      <c r="R37">
        <f t="shared" si="5"/>
        <v>5.2819191272542428E-2</v>
      </c>
      <c r="Y37">
        <v>0.48032362079453372</v>
      </c>
      <c r="Z37">
        <v>3.6711413399136361E-2</v>
      </c>
      <c r="AA37" s="3" t="s">
        <v>8</v>
      </c>
      <c r="AB37">
        <v>0.16581997950342481</v>
      </c>
      <c r="AC37">
        <v>2.4314783478744197E-2</v>
      </c>
      <c r="AD37" s="3" t="s">
        <v>8</v>
      </c>
      <c r="AE37">
        <v>8.8589845308717594E-2</v>
      </c>
      <c r="AF37">
        <v>5.2819191272542428E-2</v>
      </c>
    </row>
    <row r="38" spans="1:32">
      <c r="A38" s="3" t="s">
        <v>10</v>
      </c>
      <c r="B38">
        <v>0.53184202858452723</v>
      </c>
      <c r="C38">
        <v>2.9575709598179078E-2</v>
      </c>
      <c r="E38">
        <f t="shared" si="0"/>
        <v>0.67741018835842759</v>
      </c>
      <c r="F38">
        <f t="shared" si="1"/>
        <v>2.9575709598179078E-2</v>
      </c>
      <c r="H38">
        <v>3.0444225968060595E-2</v>
      </c>
      <c r="I38">
        <v>1.6912755612870409E-2</v>
      </c>
      <c r="K38">
        <f t="shared" si="2"/>
        <v>4.0652615696977312E-2</v>
      </c>
      <c r="L38">
        <f t="shared" si="3"/>
        <v>1.6912755612870409E-2</v>
      </c>
      <c r="N38">
        <v>-0.17607953811456697</v>
      </c>
      <c r="O38">
        <v>0.31420886366663048</v>
      </c>
      <c r="Q38">
        <f t="shared" si="4"/>
        <v>-0.26998848778490764</v>
      </c>
      <c r="R38">
        <f t="shared" si="5"/>
        <v>0.31420886366663048</v>
      </c>
      <c r="Y38">
        <v>0.67741018835842759</v>
      </c>
      <c r="Z38">
        <v>2.9575709598179078E-2</v>
      </c>
      <c r="AA38" s="3" t="s">
        <v>10</v>
      </c>
      <c r="AB38">
        <v>4.0652615696977312E-2</v>
      </c>
      <c r="AC38">
        <v>1.6912755612870409E-2</v>
      </c>
      <c r="AD38" s="3" t="s">
        <v>10</v>
      </c>
      <c r="AE38">
        <v>0</v>
      </c>
      <c r="AF38">
        <v>0.31420886366663048</v>
      </c>
    </row>
    <row r="39" spans="1:32">
      <c r="A39" s="3" t="s">
        <v>11</v>
      </c>
      <c r="B39">
        <v>0.29096510784002783</v>
      </c>
      <c r="C39">
        <v>4.063508069459331E-2</v>
      </c>
      <c r="E39">
        <f t="shared" si="0"/>
        <v>0.37060389723659704</v>
      </c>
      <c r="F39">
        <f t="shared" si="1"/>
        <v>4.063508069459331E-2</v>
      </c>
      <c r="H39">
        <v>6.1442702707880124E-2</v>
      </c>
      <c r="I39">
        <v>5.5707019446920763E-3</v>
      </c>
      <c r="K39">
        <f t="shared" si="2"/>
        <v>8.2045330473750816E-2</v>
      </c>
      <c r="L39">
        <f t="shared" si="3"/>
        <v>5.5707019446920763E-3</v>
      </c>
      <c r="N39">
        <v>-8.8208558145504448E-2</v>
      </c>
      <c r="O39">
        <v>0.16022733452086108</v>
      </c>
      <c r="Q39">
        <f t="shared" si="4"/>
        <v>-0.13525305369608767</v>
      </c>
      <c r="R39">
        <f t="shared" si="5"/>
        <v>0.16022733452086108</v>
      </c>
      <c r="Y39">
        <v>0.37060389723659704</v>
      </c>
      <c r="Z39">
        <v>4.063508069459331E-2</v>
      </c>
      <c r="AA39" s="3" t="s">
        <v>11</v>
      </c>
      <c r="AB39">
        <v>8.2045330473750816E-2</v>
      </c>
      <c r="AC39">
        <v>5.5707019446920763E-3</v>
      </c>
      <c r="AD39" s="3" t="s">
        <v>11</v>
      </c>
      <c r="AE39">
        <v>0</v>
      </c>
      <c r="AF39">
        <v>0.16022733452086108</v>
      </c>
    </row>
    <row r="40" spans="1:32">
      <c r="A40" s="3" t="s">
        <v>8</v>
      </c>
      <c r="B40">
        <v>0.26036433344803334</v>
      </c>
      <c r="C40">
        <v>0.13198506267050614</v>
      </c>
      <c r="E40">
        <f t="shared" si="0"/>
        <v>0.33162751847998628</v>
      </c>
      <c r="F40">
        <f t="shared" si="1"/>
        <v>0.13198506267050614</v>
      </c>
      <c r="H40">
        <v>7.8858386374331721E-2</v>
      </c>
      <c r="I40">
        <v>0.28184555892581636</v>
      </c>
      <c r="K40">
        <f t="shared" si="2"/>
        <v>0.10530074501229569</v>
      </c>
      <c r="L40">
        <f t="shared" si="3"/>
        <v>0.28184555892581636</v>
      </c>
      <c r="N40">
        <v>-0.24817642484401636</v>
      </c>
      <c r="O40">
        <v>0.42150027992138223</v>
      </c>
      <c r="Q40">
        <f t="shared" si="4"/>
        <v>-0.38053699120850598</v>
      </c>
      <c r="R40">
        <f t="shared" si="5"/>
        <v>0.42150027992138223</v>
      </c>
      <c r="Y40">
        <v>0.33162751847998628</v>
      </c>
      <c r="Z40">
        <v>0.13198506267050614</v>
      </c>
      <c r="AA40" s="3" t="s">
        <v>8</v>
      </c>
      <c r="AB40">
        <v>0.10530074501229569</v>
      </c>
      <c r="AC40">
        <v>0.28184555892581636</v>
      </c>
      <c r="AD40" s="3" t="s">
        <v>8</v>
      </c>
      <c r="AE40">
        <v>0</v>
      </c>
      <c r="AF40">
        <v>0.42150027992138223</v>
      </c>
    </row>
    <row r="41" spans="1:32">
      <c r="A41" s="3" t="s">
        <v>8</v>
      </c>
      <c r="B41">
        <v>0.41418109215845844</v>
      </c>
      <c r="C41">
        <v>7.833384454312782E-2</v>
      </c>
      <c r="E41">
        <f t="shared" si="0"/>
        <v>0.52754479069712834</v>
      </c>
      <c r="F41">
        <f t="shared" si="1"/>
        <v>7.833384454312782E-2</v>
      </c>
      <c r="H41">
        <v>0.15961018827023007</v>
      </c>
      <c r="I41">
        <v>0.17375273280319231</v>
      </c>
      <c r="K41">
        <f t="shared" si="2"/>
        <v>0.21312979518280734</v>
      </c>
      <c r="L41">
        <f t="shared" si="3"/>
        <v>0.17375273280319231</v>
      </c>
      <c r="N41">
        <v>-5.2408256682243241E-2</v>
      </c>
      <c r="O41">
        <v>0.17735961919635529</v>
      </c>
      <c r="Q41">
        <f t="shared" si="4"/>
        <v>-8.0359286039673808E-2</v>
      </c>
      <c r="R41">
        <f t="shared" si="5"/>
        <v>0.17735961919635529</v>
      </c>
      <c r="Y41">
        <v>0.52754479069712834</v>
      </c>
      <c r="Z41">
        <v>7.833384454312782E-2</v>
      </c>
      <c r="AA41" s="3" t="s">
        <v>8</v>
      </c>
      <c r="AB41">
        <v>0.21312979518280734</v>
      </c>
      <c r="AC41">
        <v>0.17375273280319231</v>
      </c>
      <c r="AD41" s="3" t="s">
        <v>8</v>
      </c>
      <c r="AE41">
        <v>0</v>
      </c>
      <c r="AF41">
        <v>0.17735961919635529</v>
      </c>
    </row>
    <row r="42" spans="1:32">
      <c r="A42" s="3" t="s">
        <v>9</v>
      </c>
      <c r="B42">
        <v>0.39996169523781011</v>
      </c>
      <c r="C42">
        <v>9.3025616465672492E-2</v>
      </c>
      <c r="E42">
        <f t="shared" si="0"/>
        <v>0.50943346472314377</v>
      </c>
      <c r="F42">
        <f t="shared" si="1"/>
        <v>9.3025616465672492E-2</v>
      </c>
      <c r="H42">
        <v>0.60891471657402585</v>
      </c>
      <c r="I42">
        <v>4.9536294888097111E-2</v>
      </c>
      <c r="K42">
        <f t="shared" si="2"/>
        <v>0.81309263671500243</v>
      </c>
      <c r="L42">
        <f t="shared" si="3"/>
        <v>4.9536294888097111E-2</v>
      </c>
      <c r="N42">
        <v>0.38994082200288843</v>
      </c>
      <c r="O42">
        <v>0.12990920585241927</v>
      </c>
      <c r="Q42">
        <f t="shared" si="4"/>
        <v>0.59790895629032759</v>
      </c>
      <c r="R42">
        <f t="shared" si="5"/>
        <v>0.12990920585241927</v>
      </c>
      <c r="Y42">
        <v>0.50943346472314377</v>
      </c>
      <c r="Z42">
        <v>9.3025616465672492E-2</v>
      </c>
      <c r="AA42" s="3" t="s">
        <v>9</v>
      </c>
      <c r="AB42">
        <v>0.81309263671500243</v>
      </c>
      <c r="AC42">
        <v>4.9536294888097111E-2</v>
      </c>
      <c r="AD42" s="3" t="s">
        <v>9</v>
      </c>
      <c r="AE42">
        <v>0.59790895629032759</v>
      </c>
      <c r="AF42">
        <v>0.12990920585241927</v>
      </c>
    </row>
    <row r="43" spans="1:32">
      <c r="A43" t="s">
        <v>8</v>
      </c>
      <c r="B43">
        <v>0.51960474981889604</v>
      </c>
      <c r="C43">
        <v>0.22466440541065705</v>
      </c>
      <c r="E43">
        <f t="shared" si="0"/>
        <v>0.66182349744630964</v>
      </c>
      <c r="F43">
        <f t="shared" si="1"/>
        <v>0.22466440541065705</v>
      </c>
      <c r="H43">
        <v>0.97818491461170842</v>
      </c>
      <c r="I43">
        <v>4.7114044755388572E-2</v>
      </c>
      <c r="K43">
        <f t="shared" si="2"/>
        <v>1.3061844783312642</v>
      </c>
      <c r="L43">
        <f t="shared" si="3"/>
        <v>4.7114044755388572E-2</v>
      </c>
      <c r="N43">
        <v>0.44576646944099235</v>
      </c>
      <c r="O43">
        <v>0.17541767505229541</v>
      </c>
      <c r="Q43">
        <f t="shared" si="4"/>
        <v>0.68350823882377121</v>
      </c>
      <c r="R43">
        <f t="shared" si="5"/>
        <v>0.17541767505229541</v>
      </c>
      <c r="Y43">
        <v>0.66182349744630964</v>
      </c>
      <c r="Z43">
        <v>0.22466440541065705</v>
      </c>
      <c r="AA43" t="s">
        <v>8</v>
      </c>
      <c r="AB43">
        <v>1</v>
      </c>
      <c r="AC43">
        <v>4.7114044755388572E-2</v>
      </c>
      <c r="AD43" t="s">
        <v>8</v>
      </c>
      <c r="AE43">
        <v>0.68350823882377121</v>
      </c>
      <c r="AF43">
        <v>0.17541767505229541</v>
      </c>
    </row>
    <row r="44" spans="1:32">
      <c r="A44" t="s">
        <v>9</v>
      </c>
      <c r="B44">
        <v>0.56558880556260038</v>
      </c>
      <c r="C44">
        <v>0.16601196414875305</v>
      </c>
      <c r="E44">
        <f t="shared" si="0"/>
        <v>0.72039364833440633</v>
      </c>
      <c r="F44">
        <f t="shared" si="1"/>
        <v>0.16601196414875305</v>
      </c>
      <c r="H44">
        <v>0.81865096375650592</v>
      </c>
      <c r="I44">
        <v>0.13036631988857517</v>
      </c>
      <c r="K44">
        <f t="shared" si="2"/>
        <v>1.0931564840724841</v>
      </c>
      <c r="L44">
        <f t="shared" si="3"/>
        <v>0.13036631988857517</v>
      </c>
      <c r="N44">
        <v>0.70894811733442753</v>
      </c>
      <c r="O44">
        <v>0.13071599841141457</v>
      </c>
      <c r="Q44">
        <f t="shared" si="4"/>
        <v>1.087053227005508</v>
      </c>
      <c r="R44">
        <f t="shared" si="5"/>
        <v>0.13071599841141457</v>
      </c>
      <c r="Y44">
        <v>0.72039364833440633</v>
      </c>
      <c r="Z44">
        <v>0.16601196414875305</v>
      </c>
      <c r="AA44" t="s">
        <v>9</v>
      </c>
      <c r="AB44">
        <v>1</v>
      </c>
      <c r="AC44">
        <v>0.13036631988857517</v>
      </c>
      <c r="AD44" t="s">
        <v>9</v>
      </c>
      <c r="AE44">
        <v>1</v>
      </c>
      <c r="AF44">
        <v>0.13071599841141457</v>
      </c>
    </row>
    <row r="45" spans="1:32">
      <c r="A45" t="s">
        <v>8</v>
      </c>
      <c r="B45">
        <v>0.67377239976147263</v>
      </c>
      <c r="C45">
        <v>7.7203866832960405E-2</v>
      </c>
      <c r="E45">
        <f t="shared" si="0"/>
        <v>0.85818770180286474</v>
      </c>
      <c r="F45">
        <f t="shared" si="1"/>
        <v>7.7203866832960405E-2</v>
      </c>
      <c r="H45">
        <v>0.77817470060384508</v>
      </c>
      <c r="I45">
        <v>0.26238276790745085</v>
      </c>
      <c r="K45">
        <f t="shared" si="2"/>
        <v>1.0391079438822646</v>
      </c>
      <c r="L45">
        <f t="shared" si="3"/>
        <v>0.26238276790745085</v>
      </c>
      <c r="N45">
        <v>0.49596688563481722</v>
      </c>
      <c r="O45">
        <v>0.28201414402630692</v>
      </c>
      <c r="Q45">
        <f t="shared" si="4"/>
        <v>0.7604821711697608</v>
      </c>
      <c r="R45">
        <f t="shared" si="5"/>
        <v>0.28201414402630692</v>
      </c>
      <c r="Y45">
        <v>0.85818770180286474</v>
      </c>
      <c r="Z45">
        <v>7.7203866832960405E-2</v>
      </c>
      <c r="AA45" t="s">
        <v>8</v>
      </c>
      <c r="AB45">
        <v>1</v>
      </c>
      <c r="AC45">
        <v>0.26238276790745085</v>
      </c>
      <c r="AD45" t="s">
        <v>8</v>
      </c>
      <c r="AE45">
        <v>0.7604821711697608</v>
      </c>
      <c r="AF45">
        <v>0.28201414402630692</v>
      </c>
    </row>
    <row r="46" spans="1:32">
      <c r="A46" t="s">
        <v>9</v>
      </c>
      <c r="B46">
        <v>1.0160145507832019</v>
      </c>
      <c r="C46">
        <v>0.23376951534552573</v>
      </c>
      <c r="E46">
        <f t="shared" si="0"/>
        <v>1.2941034578495425</v>
      </c>
      <c r="F46">
        <f t="shared" si="1"/>
        <v>0.23376951534552573</v>
      </c>
      <c r="H46">
        <v>1.057794464892738</v>
      </c>
      <c r="I46">
        <v>0.17873458722073071</v>
      </c>
      <c r="K46">
        <f t="shared" si="2"/>
        <v>1.4124882633832856</v>
      </c>
      <c r="L46">
        <f t="shared" si="3"/>
        <v>0.17873458722073071</v>
      </c>
      <c r="N46">
        <v>0.85174730398218312</v>
      </c>
      <c r="O46">
        <v>5.9664952488693038E-2</v>
      </c>
      <c r="Q46">
        <f t="shared" si="4"/>
        <v>1.3060118684965873</v>
      </c>
      <c r="R46">
        <f t="shared" si="5"/>
        <v>5.9664952488693038E-2</v>
      </c>
      <c r="Y46">
        <v>1</v>
      </c>
      <c r="Z46">
        <v>0.23376951534552573</v>
      </c>
      <c r="AA46" t="s">
        <v>9</v>
      </c>
      <c r="AB46">
        <v>1</v>
      </c>
      <c r="AC46">
        <v>0.17873458722073071</v>
      </c>
      <c r="AD46" t="s">
        <v>9</v>
      </c>
      <c r="AE46">
        <v>1</v>
      </c>
      <c r="AF46">
        <v>5.9664952488693038E-2</v>
      </c>
    </row>
    <row r="47" spans="1:32">
      <c r="A47" t="s">
        <v>10</v>
      </c>
      <c r="B47">
        <v>0.82749208442996658</v>
      </c>
      <c r="C47">
        <v>0.11306341837149463</v>
      </c>
      <c r="E47">
        <f t="shared" si="0"/>
        <v>1.0539813302658561</v>
      </c>
      <c r="F47">
        <f t="shared" si="1"/>
        <v>0.11306341837149463</v>
      </c>
      <c r="H47">
        <v>0.79926370127960189</v>
      </c>
      <c r="I47">
        <v>0.16153245112496084</v>
      </c>
      <c r="K47">
        <f t="shared" si="2"/>
        <v>1.0672683918044508</v>
      </c>
      <c r="L47">
        <f t="shared" si="3"/>
        <v>0.16153245112496084</v>
      </c>
      <c r="N47">
        <v>0.70780956228583458</v>
      </c>
      <c r="O47">
        <v>0.10308190760260427</v>
      </c>
      <c r="Q47">
        <f t="shared" si="4"/>
        <v>1.0853074434856222</v>
      </c>
      <c r="R47">
        <f t="shared" si="5"/>
        <v>0.10308190760260427</v>
      </c>
      <c r="Y47">
        <v>1</v>
      </c>
      <c r="Z47">
        <v>0.11306341837149463</v>
      </c>
      <c r="AA47" t="s">
        <v>10</v>
      </c>
      <c r="AB47">
        <v>1</v>
      </c>
      <c r="AC47">
        <v>0.16153245112496084</v>
      </c>
      <c r="AD47" t="s">
        <v>10</v>
      </c>
      <c r="AE47">
        <v>1</v>
      </c>
      <c r="AF47">
        <v>0.10308190760260427</v>
      </c>
    </row>
    <row r="48" spans="1:32">
      <c r="A48" t="s">
        <v>8</v>
      </c>
      <c r="B48">
        <v>0.8286935256627348</v>
      </c>
      <c r="C48">
        <v>7.9956840609558155E-2</v>
      </c>
      <c r="E48">
        <f t="shared" si="0"/>
        <v>1.0555116127332971</v>
      </c>
      <c r="F48">
        <f t="shared" si="1"/>
        <v>7.9956840609558155E-2</v>
      </c>
      <c r="H48">
        <v>0.74159596575964848</v>
      </c>
      <c r="I48">
        <v>0.10567694921778278</v>
      </c>
      <c r="K48">
        <f t="shared" si="2"/>
        <v>0.99026382966951343</v>
      </c>
      <c r="L48">
        <f t="shared" si="3"/>
        <v>0.10567694921778278</v>
      </c>
      <c r="N48">
        <v>0.76506068206324696</v>
      </c>
      <c r="O48">
        <v>0.104300703387034</v>
      </c>
      <c r="Q48">
        <f t="shared" si="4"/>
        <v>1.1730924491609491</v>
      </c>
      <c r="R48">
        <f t="shared" si="5"/>
        <v>0.104300703387034</v>
      </c>
      <c r="Y48">
        <v>1</v>
      </c>
      <c r="Z48">
        <v>7.9956840609558155E-2</v>
      </c>
      <c r="AA48" t="s">
        <v>8</v>
      </c>
      <c r="AB48">
        <v>0.99026382966951343</v>
      </c>
      <c r="AC48">
        <v>0.10567694921778278</v>
      </c>
      <c r="AD48" t="s">
        <v>8</v>
      </c>
      <c r="AE48">
        <v>1</v>
      </c>
      <c r="AF48">
        <v>0.104300703387034</v>
      </c>
    </row>
    <row r="49" spans="1:32">
      <c r="A49" t="s">
        <v>10</v>
      </c>
      <c r="B49">
        <v>0.26905556736461739</v>
      </c>
      <c r="C49">
        <v>4.0491509742174789E-2</v>
      </c>
      <c r="E49">
        <f t="shared" si="0"/>
        <v>0.34269759208844058</v>
      </c>
      <c r="F49">
        <f t="shared" si="1"/>
        <v>4.0491509742174789E-2</v>
      </c>
      <c r="H49">
        <v>0.4116751613720695</v>
      </c>
      <c r="I49">
        <v>9.2847467182372093E-2</v>
      </c>
      <c r="K49">
        <f t="shared" si="2"/>
        <v>0.5497158030822481</v>
      </c>
      <c r="L49">
        <f t="shared" si="3"/>
        <v>9.2847467182372093E-2</v>
      </c>
      <c r="N49">
        <v>0.43934197144998421</v>
      </c>
      <c r="O49">
        <v>0.10086491834086291</v>
      </c>
      <c r="Q49">
        <f t="shared" si="4"/>
        <v>0.67365734691467916</v>
      </c>
      <c r="R49">
        <f t="shared" si="5"/>
        <v>0.10086491834086291</v>
      </c>
      <c r="Y49">
        <v>0.34269759208844058</v>
      </c>
      <c r="Z49">
        <v>4.0491509742174789E-2</v>
      </c>
      <c r="AA49" t="s">
        <v>10</v>
      </c>
      <c r="AB49">
        <v>0.5497158030822481</v>
      </c>
      <c r="AC49">
        <v>9.2847467182372093E-2</v>
      </c>
      <c r="AD49" t="s">
        <v>10</v>
      </c>
      <c r="AE49">
        <v>0.67365734691467916</v>
      </c>
      <c r="AF49">
        <v>0.10086491834086291</v>
      </c>
    </row>
    <row r="50" spans="1:32">
      <c r="A50" t="s">
        <v>8</v>
      </c>
      <c r="B50">
        <v>0.51218885754124976</v>
      </c>
      <c r="C50">
        <v>7.8995046744061076E-2</v>
      </c>
      <c r="E50">
        <f t="shared" si="0"/>
        <v>0.65237783366901048</v>
      </c>
      <c r="F50">
        <f t="shared" si="1"/>
        <v>7.8995046744061076E-2</v>
      </c>
      <c r="H50">
        <v>0.66779774744472242</v>
      </c>
      <c r="I50">
        <v>0.15550544476209591</v>
      </c>
      <c r="K50">
        <f t="shared" si="2"/>
        <v>0.89172000032644683</v>
      </c>
      <c r="L50">
        <f t="shared" si="3"/>
        <v>0.15550544476209591</v>
      </c>
      <c r="N50">
        <v>0.65898509244559034</v>
      </c>
      <c r="O50">
        <v>0.16441943018129099</v>
      </c>
      <c r="Q50">
        <f t="shared" si="4"/>
        <v>1.0104432944753585</v>
      </c>
      <c r="R50">
        <f t="shared" si="5"/>
        <v>0.16441943018129099</v>
      </c>
      <c r="Y50">
        <v>0.65237783366901048</v>
      </c>
      <c r="Z50">
        <v>7.8995046744061076E-2</v>
      </c>
      <c r="AA50" t="s">
        <v>8</v>
      </c>
      <c r="AB50">
        <v>0.89172000032644683</v>
      </c>
      <c r="AC50">
        <v>0.15550544476209591</v>
      </c>
      <c r="AD50" t="s">
        <v>8</v>
      </c>
      <c r="AE50">
        <v>1</v>
      </c>
      <c r="AF50">
        <v>0.16441943018129099</v>
      </c>
    </row>
    <row r="51" spans="1:32">
      <c r="A51" t="s">
        <v>9</v>
      </c>
      <c r="B51">
        <v>0.27021822072633606</v>
      </c>
      <c r="C51">
        <v>5.9144176327385674E-2</v>
      </c>
      <c r="E51">
        <f t="shared" si="0"/>
        <v>0.34417847022598369</v>
      </c>
      <c r="F51">
        <f t="shared" si="1"/>
        <v>5.9144176327385674E-2</v>
      </c>
      <c r="H51">
        <v>0.26391571905524486</v>
      </c>
      <c r="I51">
        <v>3.5428731597099465E-2</v>
      </c>
      <c r="K51">
        <f t="shared" si="2"/>
        <v>0.3524104805423558</v>
      </c>
      <c r="L51">
        <f t="shared" si="3"/>
        <v>3.5428731597099465E-2</v>
      </c>
      <c r="N51">
        <v>0.2241205280615651</v>
      </c>
      <c r="O51">
        <v>0.11871931058329038</v>
      </c>
      <c r="Q51">
        <f t="shared" si="4"/>
        <v>0.34365130156989526</v>
      </c>
      <c r="R51">
        <f t="shared" si="5"/>
        <v>0.11871931058329038</v>
      </c>
      <c r="Y51">
        <v>0.34417847022598369</v>
      </c>
      <c r="Z51">
        <v>5.9144176327385674E-2</v>
      </c>
      <c r="AA51" t="s">
        <v>9</v>
      </c>
      <c r="AB51">
        <v>0.3524104805423558</v>
      </c>
      <c r="AC51">
        <v>3.5428731597099465E-2</v>
      </c>
      <c r="AD51" t="s">
        <v>9</v>
      </c>
      <c r="AE51">
        <v>0.34365130156989526</v>
      </c>
      <c r="AF51">
        <v>0.11871931058329038</v>
      </c>
    </row>
    <row r="55" spans="1:32">
      <c r="A55" t="s">
        <v>12</v>
      </c>
      <c r="B55" s="4">
        <f>AVERAGE(B4:B16)</f>
        <v>0.96104054875864187</v>
      </c>
      <c r="E55" s="4">
        <f>AVERAGE(E4:E16)</f>
        <v>1.2240827617315877</v>
      </c>
      <c r="H55" s="4">
        <f>AVERAGE(H4:H16)</f>
        <v>0.77365748171462656</v>
      </c>
      <c r="K55" s="4">
        <f>AVERAGE(K4:K16)</f>
        <v>1.0330760361006319</v>
      </c>
      <c r="N55" s="4">
        <f>AVERAGE(N4:N16)</f>
        <v>0.71570997699459782</v>
      </c>
      <c r="Q55" s="4">
        <f>AVERAGE(Q4:Q16)</f>
        <v>1.0974214065442074</v>
      </c>
    </row>
    <row r="56" spans="1:32">
      <c r="A56" t="s">
        <v>13</v>
      </c>
      <c r="B56" s="4">
        <f>AVERAGE(B43:B51)</f>
        <v>0.60918097351678613</v>
      </c>
      <c r="E56" s="4">
        <f>AVERAGE(E43:E51)</f>
        <v>0.77591723826841241</v>
      </c>
      <c r="H56" s="4">
        <f>AVERAGE(H43:H51)</f>
        <v>0.72411703764178714</v>
      </c>
      <c r="K56" s="4">
        <f>AVERAGE(K43:K51)</f>
        <v>0.96692396389936797</v>
      </c>
      <c r="N56" s="4">
        <f>AVERAGE(N43:N51)</f>
        <v>0.58863851252207122</v>
      </c>
      <c r="Q56" s="4">
        <f>AVERAGE(Q43:Q51)</f>
        <v>0.9025785934557925</v>
      </c>
    </row>
    <row r="57" spans="1:32">
      <c r="A57" t="s">
        <v>14</v>
      </c>
      <c r="B57" s="4">
        <f>AVERAGE(B55:B56)</f>
        <v>0.78511076113771394</v>
      </c>
      <c r="E57" s="4">
        <f>AVERAGE(E55:E56)</f>
        <v>1</v>
      </c>
      <c r="H57" s="4">
        <f>AVERAGE(H55:H56)</f>
        <v>0.7488872596782068</v>
      </c>
      <c r="K57" s="4">
        <f>AVERAGE(K55:K56)</f>
        <v>1</v>
      </c>
      <c r="N57" s="4">
        <f>AVERAGE(N55:N56)</f>
        <v>0.65217424475833452</v>
      </c>
      <c r="Q57" s="4">
        <f>AVERAGE(Q55:Q56)</f>
        <v>1</v>
      </c>
    </row>
    <row r="58" spans="1:32">
      <c r="H58">
        <f>STDEV(H4:H16,H43:H51)</f>
        <v>0.22823855184767211</v>
      </c>
      <c r="K58">
        <f>STDEV(K4:K16,K43:K51)</f>
        <v>0.30477024264739827</v>
      </c>
      <c r="N58">
        <f>STDEV(N4:N16,N43:N51)</f>
        <v>0.29058754271506482</v>
      </c>
      <c r="Q58">
        <f>STDEV(Q4:Q16,Q43:Q51)</f>
        <v>0.44556733886776395</v>
      </c>
    </row>
    <row r="61" spans="1:3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</row>
    <row r="62" spans="1:3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</row>
    <row r="63" spans="1:32">
      <c r="J63" s="17"/>
    </row>
    <row r="64" spans="1:32">
      <c r="J64" s="17"/>
    </row>
    <row r="65" spans="10:10">
      <c r="J65" s="17"/>
    </row>
    <row r="66" spans="10:10">
      <c r="J66" s="17"/>
    </row>
    <row r="67" spans="10:10">
      <c r="J67" s="17"/>
    </row>
    <row r="68" spans="10:10">
      <c r="J68" s="17"/>
    </row>
    <row r="69" spans="10:10">
      <c r="J69" s="17"/>
    </row>
    <row r="70" spans="10:10">
      <c r="J70" s="17"/>
    </row>
    <row r="71" spans="10:10">
      <c r="J71" s="17"/>
    </row>
    <row r="72" spans="10:10">
      <c r="J72" s="17"/>
    </row>
    <row r="73" spans="10:10">
      <c r="J73" s="17"/>
    </row>
    <row r="74" spans="10:10">
      <c r="J74" s="17"/>
    </row>
    <row r="75" spans="10:10">
      <c r="J75" s="17"/>
    </row>
    <row r="76" spans="10:10">
      <c r="J76" s="17"/>
    </row>
    <row r="77" spans="10:10">
      <c r="J77" s="17"/>
    </row>
    <row r="78" spans="10:10">
      <c r="J78" s="17"/>
    </row>
    <row r="79" spans="10:10">
      <c r="J79" s="17"/>
    </row>
    <row r="80" spans="10:10">
      <c r="J80" s="17"/>
    </row>
    <row r="81" spans="10:10">
      <c r="J81" s="17"/>
    </row>
    <row r="82" spans="10:10">
      <c r="J82" s="17"/>
    </row>
    <row r="83" spans="10:10">
      <c r="J83" s="17"/>
    </row>
    <row r="84" spans="10:10">
      <c r="J84" s="17"/>
    </row>
    <row r="85" spans="10:10">
      <c r="J85" s="17"/>
    </row>
    <row r="86" spans="10:10">
      <c r="J86" s="17"/>
    </row>
    <row r="87" spans="10:10">
      <c r="J87" s="17"/>
    </row>
    <row r="88" spans="10:10">
      <c r="J88" s="17"/>
    </row>
    <row r="89" spans="10:10">
      <c r="J89" s="17"/>
    </row>
    <row r="90" spans="10:10">
      <c r="J90" s="17"/>
    </row>
    <row r="91" spans="10:10">
      <c r="J91" s="17"/>
    </row>
    <row r="92" spans="10:10">
      <c r="J92" s="17"/>
    </row>
    <row r="93" spans="10:10">
      <c r="J93" s="17"/>
    </row>
    <row r="94" spans="10:10">
      <c r="J94" s="17"/>
    </row>
    <row r="95" spans="10:10">
      <c r="J95" s="17"/>
    </row>
    <row r="96" spans="10:10">
      <c r="J96" s="17"/>
    </row>
    <row r="97" spans="10:10">
      <c r="J97" s="17"/>
    </row>
    <row r="98" spans="10:10">
      <c r="J98" s="17"/>
    </row>
    <row r="99" spans="10:10">
      <c r="J99" s="17"/>
    </row>
    <row r="100" spans="10:10">
      <c r="J100" s="17"/>
    </row>
    <row r="101" spans="10:10">
      <c r="J101" s="17"/>
    </row>
    <row r="102" spans="10:10">
      <c r="J102" s="17"/>
    </row>
    <row r="103" spans="10:10">
      <c r="J103" s="17"/>
    </row>
    <row r="104" spans="10:10">
      <c r="J104" s="17"/>
    </row>
    <row r="105" spans="10:10">
      <c r="J105" s="17"/>
    </row>
    <row r="106" spans="10:10">
      <c r="J106" s="17"/>
    </row>
    <row r="107" spans="10:10">
      <c r="J107" s="17"/>
    </row>
    <row r="108" spans="10:10">
      <c r="J108" s="17"/>
    </row>
    <row r="109" spans="10:10">
      <c r="J109" s="17"/>
    </row>
    <row r="110" spans="10:10">
      <c r="J110" s="17"/>
    </row>
    <row r="111" spans="10:10">
      <c r="J111" s="17"/>
    </row>
    <row r="112" spans="10:10">
      <c r="J112" s="17"/>
    </row>
    <row r="113" spans="1:10">
      <c r="J113" s="17"/>
    </row>
    <row r="114" spans="1:10">
      <c r="J114" s="17"/>
    </row>
    <row r="115" spans="1:10">
      <c r="J115" s="17"/>
    </row>
    <row r="116" spans="1:10">
      <c r="A116" s="17"/>
      <c r="B116" s="17"/>
      <c r="C116" s="17"/>
      <c r="D116" s="17"/>
      <c r="E116" s="17"/>
      <c r="F116" s="17"/>
      <c r="G116" s="17"/>
      <c r="H116" s="17"/>
      <c r="I116" s="17"/>
      <c r="J116" s="17"/>
    </row>
    <row r="117" spans="1:10">
      <c r="A117" s="17"/>
      <c r="B117" s="17"/>
      <c r="C117" s="17"/>
      <c r="D117" s="17"/>
      <c r="E117" s="17"/>
      <c r="F117" s="17"/>
      <c r="G117" s="17"/>
      <c r="H117" s="17"/>
      <c r="I117" s="17"/>
      <c r="J117" s="17"/>
    </row>
  </sheetData>
  <mergeCells count="14">
    <mergeCell ref="S1:S1048576"/>
    <mergeCell ref="A61:R62"/>
    <mergeCell ref="B1:F1"/>
    <mergeCell ref="H1:L1"/>
    <mergeCell ref="N1:R1"/>
    <mergeCell ref="E2:F2"/>
    <mergeCell ref="K2:L2"/>
    <mergeCell ref="Q2:R2"/>
    <mergeCell ref="AE1:AF1"/>
    <mergeCell ref="AE2:AF2"/>
    <mergeCell ref="Y1:Z1"/>
    <mergeCell ref="Y2:Z2"/>
    <mergeCell ref="AB1:AC1"/>
    <mergeCell ref="AB2:AC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3888F-426C-3243-9A36-7F3CD4C6219E}">
  <dimension ref="A1:Y51"/>
  <sheetViews>
    <sheetView zoomScale="75" workbookViewId="0">
      <selection activeCell="B1" sqref="B1:E2"/>
    </sheetView>
  </sheetViews>
  <sheetFormatPr baseColWidth="10" defaultRowHeight="16"/>
  <cols>
    <col min="11" max="11" width="10.83203125" style="19"/>
  </cols>
  <sheetData>
    <row r="1" spans="1:25">
      <c r="B1" s="13" t="s">
        <v>22</v>
      </c>
      <c r="C1" s="13"/>
      <c r="D1" s="13"/>
      <c r="E1" s="13"/>
      <c r="Q1" s="16" t="s">
        <v>22</v>
      </c>
      <c r="R1" s="16"/>
      <c r="S1" s="16"/>
      <c r="T1" s="16"/>
      <c r="U1" s="16"/>
    </row>
    <row r="2" spans="1:25">
      <c r="A2" t="s">
        <v>20</v>
      </c>
      <c r="B2" t="s">
        <v>15</v>
      </c>
      <c r="C2" t="s">
        <v>6</v>
      </c>
      <c r="D2" t="s">
        <v>21</v>
      </c>
      <c r="E2" t="s">
        <v>6</v>
      </c>
      <c r="Q2" t="s">
        <v>20</v>
      </c>
      <c r="R2" s="8" t="s">
        <v>15</v>
      </c>
      <c r="S2" s="8" t="s">
        <v>7</v>
      </c>
      <c r="T2" s="8" t="s">
        <v>16</v>
      </c>
      <c r="U2" s="8" t="s">
        <v>7</v>
      </c>
    </row>
    <row r="3" spans="1:25">
      <c r="A3" t="s">
        <v>8</v>
      </c>
      <c r="B3" s="4">
        <v>-0.48424881681126564</v>
      </c>
      <c r="C3">
        <v>0.26590805804319856</v>
      </c>
      <c r="D3" s="5">
        <v>-1.3042655170275212</v>
      </c>
      <c r="E3">
        <v>0.22190762044719892</v>
      </c>
      <c r="G3" s="13" t="s">
        <v>43</v>
      </c>
      <c r="H3" s="13"/>
      <c r="I3" s="13"/>
      <c r="Q3" t="s">
        <v>8</v>
      </c>
      <c r="R3" s="4">
        <v>0.36314964676213923</v>
      </c>
      <c r="S3">
        <v>0.42308655019035574</v>
      </c>
      <c r="T3" s="5">
        <v>1</v>
      </c>
      <c r="U3">
        <v>0.43713726173614958</v>
      </c>
      <c r="W3" s="13" t="s">
        <v>43</v>
      </c>
      <c r="X3" s="13"/>
      <c r="Y3" s="13"/>
    </row>
    <row r="4" spans="1:25" ht="17" thickBot="1">
      <c r="A4" t="s">
        <v>9</v>
      </c>
      <c r="B4" s="4">
        <v>5.50554568181707E-2</v>
      </c>
      <c r="C4">
        <v>9.9428977240543226E-3</v>
      </c>
      <c r="D4" s="5">
        <v>0.1326503977056388</v>
      </c>
      <c r="E4">
        <v>6.4854616131013898E-2</v>
      </c>
      <c r="G4" s="6"/>
      <c r="H4" s="6">
        <v>0.13724915265267543</v>
      </c>
      <c r="I4" s="6"/>
      <c r="Q4" t="s">
        <v>9</v>
      </c>
      <c r="R4" s="4">
        <v>0</v>
      </c>
      <c r="S4">
        <v>0.14723559442310286</v>
      </c>
      <c r="T4" s="5">
        <v>0</v>
      </c>
      <c r="U4">
        <v>0.28008425741996457</v>
      </c>
      <c r="W4" s="6"/>
      <c r="X4" s="6">
        <v>0.13724915265267543</v>
      </c>
      <c r="Y4" s="6"/>
    </row>
    <row r="5" spans="1:25">
      <c r="A5" t="s">
        <v>9</v>
      </c>
      <c r="B5" s="4">
        <v>-0.13469484828714196</v>
      </c>
      <c r="C5">
        <v>0.15836219349421293</v>
      </c>
      <c r="D5" s="5">
        <v>-0.42716566679621593</v>
      </c>
      <c r="E5">
        <v>0.15665287622582702</v>
      </c>
      <c r="Q5" t="s">
        <v>9</v>
      </c>
      <c r="R5" s="4">
        <v>0</v>
      </c>
      <c r="S5">
        <v>1.1837013470557822E-3</v>
      </c>
      <c r="T5" s="5">
        <v>2.5284132271764403E-2</v>
      </c>
      <c r="U5">
        <v>0.37188251751477769</v>
      </c>
    </row>
    <row r="6" spans="1:25">
      <c r="A6" t="s">
        <v>9</v>
      </c>
      <c r="B6" s="4">
        <v>-1.6045134538398509E-2</v>
      </c>
      <c r="C6">
        <v>6.4681703586271511E-2</v>
      </c>
      <c r="D6" s="5">
        <v>0.2413338342082072</v>
      </c>
      <c r="E6">
        <v>-0.13452409263939666</v>
      </c>
      <c r="Q6" t="s">
        <v>9</v>
      </c>
      <c r="R6" s="4">
        <v>0</v>
      </c>
      <c r="S6">
        <v>9.2496788560885654E-2</v>
      </c>
      <c r="T6" s="5">
        <v>0</v>
      </c>
      <c r="U6">
        <v>8.0705548649553996E-2</v>
      </c>
    </row>
    <row r="7" spans="1:25">
      <c r="A7" t="s">
        <v>9</v>
      </c>
      <c r="B7" s="4">
        <v>-3.2569743499519799E-2</v>
      </c>
      <c r="C7">
        <v>0.15687954358086026</v>
      </c>
      <c r="D7" s="5">
        <v>9.3182261998721261E-2</v>
      </c>
      <c r="E7">
        <v>-0.21108871666956736</v>
      </c>
      <c r="Q7" t="s">
        <v>9</v>
      </c>
      <c r="R7" s="4">
        <v>3.2569743499519799E-2</v>
      </c>
      <c r="S7">
        <v>2.9894856629690547E-4</v>
      </c>
      <c r="T7" s="5">
        <v>-2.1916734275907457E-2</v>
      </c>
      <c r="U7">
        <v>4.1409246193832988E-3</v>
      </c>
    </row>
    <row r="8" spans="1:25">
      <c r="A8" t="s">
        <v>8</v>
      </c>
      <c r="B8" s="4">
        <v>-7.224803004583169E-2</v>
      </c>
      <c r="C8">
        <v>1.5526746510021505E-2</v>
      </c>
      <c r="D8" s="5">
        <v>-0.19691146904850715</v>
      </c>
      <c r="E8">
        <v>8.6383830941387352E-2</v>
      </c>
      <c r="Q8" t="s">
        <v>8</v>
      </c>
      <c r="R8" s="4">
        <v>7.224803004583169E-2</v>
      </c>
      <c r="S8">
        <v>0.14165174563713567</v>
      </c>
      <c r="T8" s="5">
        <v>0.19691146904850715</v>
      </c>
      <c r="U8">
        <v>0.30161347223033802</v>
      </c>
    </row>
    <row r="9" spans="1:25">
      <c r="A9" t="s">
        <v>9</v>
      </c>
      <c r="B9" s="4">
        <v>-8.5813403756028306E-2</v>
      </c>
      <c r="C9">
        <v>0.13125048134465928</v>
      </c>
      <c r="D9" s="5">
        <v>-7.5386715546737593E-2</v>
      </c>
      <c r="E9">
        <v>-8.5467543279816871E-2</v>
      </c>
      <c r="G9" s="13" t="s">
        <v>44</v>
      </c>
      <c r="H9" s="13"/>
      <c r="I9" s="13"/>
      <c r="Q9" t="s">
        <v>9</v>
      </c>
      <c r="R9" s="4">
        <v>0</v>
      </c>
      <c r="S9">
        <v>2.5928010802497889E-2</v>
      </c>
      <c r="T9" s="5">
        <v>0</v>
      </c>
      <c r="U9">
        <v>0.1297620980091338</v>
      </c>
      <c r="W9" s="13" t="s">
        <v>44</v>
      </c>
      <c r="X9" s="13"/>
      <c r="Y9" s="13"/>
    </row>
    <row r="10" spans="1:25" ht="17" thickBot="1">
      <c r="A10" t="s">
        <v>10</v>
      </c>
      <c r="B10" s="4">
        <v>-0.24702783028280861</v>
      </c>
      <c r="C10">
        <v>8.6457956827040383E-2</v>
      </c>
      <c r="D10" s="5">
        <v>9.159161567711338E-2</v>
      </c>
      <c r="E10">
        <v>-9.7023204629936022E-2</v>
      </c>
      <c r="G10" s="6"/>
      <c r="H10" s="6">
        <v>0.16923273437949138</v>
      </c>
      <c r="I10" s="6"/>
      <c r="Q10" t="s">
        <v>10</v>
      </c>
      <c r="R10" s="4">
        <v>0.24702783028280861</v>
      </c>
      <c r="S10">
        <v>7.0720535320116781E-2</v>
      </c>
      <c r="T10" s="5">
        <v>-8.2716988960103488E-2</v>
      </c>
      <c r="U10">
        <v>0.11820643665901463</v>
      </c>
      <c r="W10" s="6"/>
      <c r="X10" s="9">
        <v>6.1617913735016051E-2</v>
      </c>
      <c r="Y10" s="6"/>
    </row>
    <row r="11" spans="1:25">
      <c r="A11" t="s">
        <v>9</v>
      </c>
      <c r="B11" s="4">
        <v>-0.27223692371840835</v>
      </c>
      <c r="C11">
        <v>0.20373685313426482</v>
      </c>
      <c r="D11" s="5">
        <v>0.19475059686689966</v>
      </c>
      <c r="E11">
        <v>-0.11112924073753916</v>
      </c>
      <c r="Q11" t="s">
        <v>9</v>
      </c>
      <c r="R11" s="4">
        <v>0</v>
      </c>
      <c r="S11">
        <v>4.6558360987107653E-2</v>
      </c>
      <c r="T11" s="5">
        <v>0</v>
      </c>
      <c r="U11">
        <v>0.1041004005514115</v>
      </c>
    </row>
    <row r="12" spans="1:25">
      <c r="A12" t="s">
        <v>10</v>
      </c>
      <c r="B12" s="4">
        <v>-0.31388105426815316</v>
      </c>
      <c r="C12">
        <v>0.22268672624671509</v>
      </c>
      <c r="D12" s="5">
        <v>-0.13396313928314996</v>
      </c>
      <c r="E12">
        <v>-0.28856524063677147</v>
      </c>
      <c r="Q12" t="s">
        <v>10</v>
      </c>
      <c r="R12" s="4">
        <v>0</v>
      </c>
      <c r="S12">
        <v>6.550823409955793E-2</v>
      </c>
      <c r="T12" s="5">
        <v>0</v>
      </c>
      <c r="U12">
        <v>-7.3335599347820829E-2</v>
      </c>
    </row>
    <row r="13" spans="1:25">
      <c r="A13" t="s">
        <v>9</v>
      </c>
      <c r="B13" s="4">
        <v>-0.2411702406073819</v>
      </c>
      <c r="C13">
        <v>8.7262113905558103E-2</v>
      </c>
      <c r="D13" s="5">
        <v>3.789865420196814E-2</v>
      </c>
      <c r="E13">
        <v>-7.9533980027466367E-2</v>
      </c>
      <c r="Q13" t="s">
        <v>9</v>
      </c>
      <c r="R13" s="4">
        <v>0</v>
      </c>
      <c r="S13">
        <v>6.9916378241599061E-2</v>
      </c>
      <c r="T13" s="5">
        <v>0</v>
      </c>
      <c r="U13">
        <v>0.1356956612614843</v>
      </c>
    </row>
    <row r="14" spans="1:25">
      <c r="A14" t="s">
        <v>10</v>
      </c>
      <c r="B14" s="4">
        <v>-0.17897343061375892</v>
      </c>
      <c r="C14">
        <v>4.2369022550043878E-2</v>
      </c>
      <c r="D14" s="5">
        <v>-1.7502220313774242E-2</v>
      </c>
      <c r="E14">
        <v>1.5016002432653441E-2</v>
      </c>
      <c r="Q14" t="s">
        <v>10</v>
      </c>
      <c r="R14" s="4">
        <v>0</v>
      </c>
      <c r="S14">
        <v>0.11480946959711329</v>
      </c>
      <c r="T14" s="5">
        <v>0</v>
      </c>
      <c r="U14">
        <v>0.23024564372160411</v>
      </c>
    </row>
    <row r="15" spans="1:25">
      <c r="A15" t="s">
        <v>9</v>
      </c>
      <c r="B15" s="4">
        <v>-0.45923343359189828</v>
      </c>
      <c r="C15">
        <v>0.1530622986169381</v>
      </c>
      <c r="D15" s="5">
        <v>-0.2828102500785814</v>
      </c>
      <c r="E15">
        <v>-0.19622743549721808</v>
      </c>
      <c r="Q15" t="s">
        <v>9</v>
      </c>
      <c r="R15" s="4">
        <v>2.3129261324283612E-2</v>
      </c>
      <c r="S15">
        <v>4.1161935302190672E-3</v>
      </c>
      <c r="T15" s="5">
        <v>0</v>
      </c>
      <c r="U15">
        <v>1.9002205791732577E-2</v>
      </c>
    </row>
    <row r="16" spans="1:25">
      <c r="A16" s="3" t="s">
        <v>9</v>
      </c>
      <c r="B16" s="4">
        <v>-0.5587564401330769</v>
      </c>
      <c r="C16">
        <v>0.13898826507137088</v>
      </c>
      <c r="D16" s="5">
        <v>-0.39775337647707865</v>
      </c>
      <c r="E16">
        <v>-0.17214739944225971</v>
      </c>
      <c r="Q16" s="3" t="s">
        <v>9</v>
      </c>
      <c r="R16" s="4">
        <v>0.50893655536953952</v>
      </c>
      <c r="S16">
        <v>1.8190227075786283E-2</v>
      </c>
      <c r="T16" s="5">
        <v>0.34793349171354127</v>
      </c>
      <c r="U16">
        <v>4.3082241846690947E-2</v>
      </c>
    </row>
    <row r="17" spans="1:21">
      <c r="A17" s="3" t="s">
        <v>8</v>
      </c>
      <c r="B17" s="4">
        <v>-0.6742527955990395</v>
      </c>
      <c r="C17">
        <v>0.11674529573896175</v>
      </c>
      <c r="D17" s="5">
        <v>-0.58119780079677419</v>
      </c>
      <c r="E17">
        <v>-0.17117173189252041</v>
      </c>
      <c r="Q17" s="3" t="s">
        <v>8</v>
      </c>
      <c r="R17" s="4">
        <v>0.6742527955990395</v>
      </c>
      <c r="S17">
        <v>4.0433196408195413E-2</v>
      </c>
      <c r="T17" s="5">
        <v>0.58119780079677419</v>
      </c>
      <c r="U17">
        <v>4.4057909396430242E-2</v>
      </c>
    </row>
    <row r="18" spans="1:21">
      <c r="A18" s="3" t="s">
        <v>9</v>
      </c>
      <c r="B18" s="4">
        <v>-0.45947767080446988</v>
      </c>
      <c r="C18">
        <v>0.24065914372301006</v>
      </c>
      <c r="D18" s="5">
        <v>-0.25630833907988182</v>
      </c>
      <c r="E18">
        <v>-0.29816073430353413</v>
      </c>
      <c r="Q18" s="3" t="s">
        <v>9</v>
      </c>
      <c r="R18" s="4">
        <v>0.45947767080446988</v>
      </c>
      <c r="S18">
        <v>8.3480651575852896E-2</v>
      </c>
      <c r="T18" s="5">
        <v>0.25630833907988182</v>
      </c>
      <c r="U18">
        <v>-8.2931093014583471E-2</v>
      </c>
    </row>
    <row r="19" spans="1:21">
      <c r="A19" s="3" t="s">
        <v>8</v>
      </c>
      <c r="B19" s="4">
        <v>-0.20309678819630131</v>
      </c>
      <c r="C19">
        <v>0.25970194766811361</v>
      </c>
      <c r="D19" s="5">
        <v>-0.22082136851107798</v>
      </c>
      <c r="E19">
        <v>-0.25209950311872487</v>
      </c>
      <c r="Q19" s="3" t="s">
        <v>8</v>
      </c>
      <c r="R19" s="4">
        <v>0.20309678819630131</v>
      </c>
      <c r="S19">
        <v>0.10252345552095644</v>
      </c>
      <c r="T19" s="5">
        <v>0.22082136851107798</v>
      </c>
      <c r="U19">
        <v>-3.6869861829774225E-2</v>
      </c>
    </row>
    <row r="20" spans="1:21">
      <c r="A20" s="3" t="s">
        <v>8</v>
      </c>
      <c r="B20" s="4">
        <v>-0.16783629429540695</v>
      </c>
      <c r="C20">
        <v>0.26860091511363132</v>
      </c>
      <c r="D20" s="5">
        <v>-0.27968658277338709</v>
      </c>
      <c r="E20">
        <v>-0.30678995135021703</v>
      </c>
      <c r="Q20" s="3" t="s">
        <v>8</v>
      </c>
      <c r="R20" s="4">
        <v>0.16783629429540695</v>
      </c>
      <c r="S20">
        <v>0.11142242296647419</v>
      </c>
      <c r="T20" s="5">
        <v>0.21603891794878177</v>
      </c>
      <c r="U20">
        <v>-9.1560310061266359E-2</v>
      </c>
    </row>
    <row r="21" spans="1:21">
      <c r="A21" s="3" t="s">
        <v>8</v>
      </c>
      <c r="B21" s="4">
        <v>-0.61960348254848419</v>
      </c>
      <c r="C21">
        <v>0.17055740387783347</v>
      </c>
      <c r="D21" s="5">
        <v>-1.7653839152984885</v>
      </c>
      <c r="E21">
        <v>0.67559905290469846</v>
      </c>
      <c r="Q21" s="3" t="s">
        <v>8</v>
      </c>
      <c r="R21" s="4">
        <v>0.6167730556389831</v>
      </c>
      <c r="S21">
        <v>0.32773589602499065</v>
      </c>
      <c r="T21" s="5">
        <v>0.6167730556389831</v>
      </c>
      <c r="U21">
        <v>0.89082869419364907</v>
      </c>
    </row>
    <row r="22" spans="1:21">
      <c r="A22" s="3" t="s">
        <v>9</v>
      </c>
      <c r="B22" s="4">
        <v>-0.87883881090581528</v>
      </c>
      <c r="C22">
        <v>5.2768857779690009E-2</v>
      </c>
      <c r="D22" s="5">
        <v>-1.3263501252787471</v>
      </c>
      <c r="E22">
        <v>0.17122330824597787</v>
      </c>
      <c r="Q22" s="3" t="s">
        <v>9</v>
      </c>
      <c r="R22" s="4">
        <v>0.87883881090581528</v>
      </c>
      <c r="S22">
        <v>0.10440963436746716</v>
      </c>
      <c r="T22" s="5">
        <v>0.96510705028582544</v>
      </c>
      <c r="U22">
        <v>0.38645294953492854</v>
      </c>
    </row>
    <row r="23" spans="1:21">
      <c r="A23" s="3" t="s">
        <v>11</v>
      </c>
      <c r="B23" s="4">
        <v>-0.7500158730917561</v>
      </c>
      <c r="C23">
        <v>9.3508869233759367E-2</v>
      </c>
      <c r="D23" s="5">
        <v>-1.0358237172134859</v>
      </c>
      <c r="E23">
        <v>-6.3932501337941372E-2</v>
      </c>
      <c r="Q23" s="3" t="s">
        <v>11</v>
      </c>
      <c r="R23" s="4">
        <v>0.7500158730917561</v>
      </c>
      <c r="S23">
        <v>6.3669622913397797E-2</v>
      </c>
      <c r="T23" s="5">
        <v>0.84419610637533915</v>
      </c>
      <c r="U23">
        <v>0.1512971399510093</v>
      </c>
    </row>
    <row r="24" spans="1:21">
      <c r="A24" s="3" t="s">
        <v>8</v>
      </c>
      <c r="B24" s="4">
        <v>-0.56739339096946129</v>
      </c>
      <c r="C24">
        <v>0.2024833336907782</v>
      </c>
      <c r="D24" s="5">
        <v>-0.79531856705230375</v>
      </c>
      <c r="E24">
        <v>-0.21894923056332966</v>
      </c>
      <c r="Q24" s="3" t="s">
        <v>8</v>
      </c>
      <c r="R24" s="4">
        <v>0.56739339096946129</v>
      </c>
      <c r="S24">
        <v>4.5304841543621036E-2</v>
      </c>
      <c r="T24" s="5">
        <v>0.66020079034374779</v>
      </c>
      <c r="U24">
        <v>-3.7195892743789871E-3</v>
      </c>
    </row>
    <row r="25" spans="1:21">
      <c r="A25" s="3" t="s">
        <v>10</v>
      </c>
      <c r="B25" s="4">
        <v>-1.046594089776975</v>
      </c>
      <c r="C25">
        <v>0.19334228167099909</v>
      </c>
      <c r="D25" s="5">
        <v>-1.2982379318147006</v>
      </c>
      <c r="E25">
        <v>-0.19103284661803949</v>
      </c>
      <c r="Q25" s="3" t="s">
        <v>10</v>
      </c>
      <c r="R25" s="4">
        <v>0.84391171751799943</v>
      </c>
      <c r="S25">
        <v>3.616378952384193E-2</v>
      </c>
      <c r="T25" s="5">
        <v>1</v>
      </c>
      <c r="U25">
        <v>2.4196794670911168E-2</v>
      </c>
    </row>
    <row r="26" spans="1:21">
      <c r="A26" s="3" t="s">
        <v>9</v>
      </c>
      <c r="B26" s="4">
        <v>-0.95889288764315361</v>
      </c>
      <c r="C26">
        <v>0.20445936911875229</v>
      </c>
      <c r="D26" s="5">
        <v>-0.79088962063800117</v>
      </c>
      <c r="E26">
        <v>-0.20068292040395186</v>
      </c>
      <c r="Q26" s="3" t="s">
        <v>9</v>
      </c>
      <c r="R26" s="4">
        <v>0.76031633771508533</v>
      </c>
      <c r="S26">
        <v>4.7280876971595109E-2</v>
      </c>
      <c r="T26" s="5">
        <v>0.59231307070993289</v>
      </c>
      <c r="U26">
        <v>1.4546720884998796E-2</v>
      </c>
    </row>
    <row r="27" spans="1:21">
      <c r="A27" s="3" t="s">
        <v>11</v>
      </c>
      <c r="B27" s="4">
        <v>-0.38020823417909544</v>
      </c>
      <c r="C27">
        <v>9.5920153330560365E-3</v>
      </c>
      <c r="D27" s="5">
        <v>-0.46775652501879067</v>
      </c>
      <c r="E27">
        <v>5.9866060139022903E-2</v>
      </c>
      <c r="Q27" s="3" t="s">
        <v>11</v>
      </c>
      <c r="R27" s="4">
        <v>0.38020823417909544</v>
      </c>
      <c r="S27">
        <v>0.14758647681410114</v>
      </c>
      <c r="T27" s="5">
        <v>0.46775652501879067</v>
      </c>
      <c r="U27">
        <v>0.27509570142797357</v>
      </c>
    </row>
    <row r="28" spans="1:21">
      <c r="A28" s="3" t="s">
        <v>11</v>
      </c>
      <c r="B28" s="4">
        <v>-0.4647037616929981</v>
      </c>
      <c r="C28">
        <v>0.19896264387896168</v>
      </c>
      <c r="D28" s="5">
        <v>-0.5868107591893692</v>
      </c>
      <c r="E28">
        <v>-5.1762230773713447E-2</v>
      </c>
      <c r="Q28" s="3" t="s">
        <v>11</v>
      </c>
      <c r="R28" s="4">
        <v>0.4647037616929981</v>
      </c>
      <c r="S28">
        <v>4.1784151731804497E-2</v>
      </c>
      <c r="T28" s="5">
        <v>0.5868107591893692</v>
      </c>
      <c r="U28">
        <v>0.16346741051523722</v>
      </c>
    </row>
    <row r="29" spans="1:21">
      <c r="A29" s="3" t="s">
        <v>9</v>
      </c>
      <c r="B29" s="4">
        <v>-0.40352592598031956</v>
      </c>
      <c r="C29">
        <v>0.1769930612481109</v>
      </c>
      <c r="D29" s="5">
        <v>-0.57413819138299327</v>
      </c>
      <c r="E29">
        <v>-0.11269909791249028</v>
      </c>
      <c r="Q29" s="3" t="s">
        <v>9</v>
      </c>
      <c r="R29" s="4">
        <v>0.40352592598031956</v>
      </c>
      <c r="S29">
        <v>1.9814569100953736E-2</v>
      </c>
      <c r="T29" s="5">
        <v>0.57413819138299327</v>
      </c>
      <c r="U29">
        <v>0.10253054337646038</v>
      </c>
    </row>
    <row r="30" spans="1:21">
      <c r="A30" s="3" t="s">
        <v>8</v>
      </c>
      <c r="B30" s="4">
        <v>-5.0466645931516674E-2</v>
      </c>
      <c r="C30">
        <v>0.24341352259954857</v>
      </c>
      <c r="D30" s="5">
        <v>-1.0571494936070875</v>
      </c>
      <c r="E30">
        <v>0.15183801937224606</v>
      </c>
      <c r="Q30" s="3" t="s">
        <v>8</v>
      </c>
      <c r="R30" s="4">
        <v>5.0466645931516674E-2</v>
      </c>
      <c r="S30">
        <v>0.40059201474670575</v>
      </c>
      <c r="T30" s="5">
        <v>0.5279743709225041</v>
      </c>
      <c r="U30">
        <v>0.36706766066119673</v>
      </c>
    </row>
    <row r="31" spans="1:21">
      <c r="A31" s="3" t="s">
        <v>8</v>
      </c>
      <c r="B31" s="4">
        <v>0.1952091318557434</v>
      </c>
      <c r="C31">
        <v>6.5234190346610321E-2</v>
      </c>
      <c r="D31" s="5">
        <v>-1.4601370932633917</v>
      </c>
      <c r="E31">
        <v>0.1545319457547506</v>
      </c>
      <c r="Q31" s="3" t="s">
        <v>8</v>
      </c>
      <c r="R31" s="4">
        <v>0</v>
      </c>
      <c r="S31">
        <v>0.2224126824937675</v>
      </c>
      <c r="T31" s="5">
        <v>1</v>
      </c>
      <c r="U31">
        <v>0.36976158704370127</v>
      </c>
    </row>
    <row r="32" spans="1:21">
      <c r="A32" s="3" t="s">
        <v>9</v>
      </c>
      <c r="B32" s="4">
        <v>1.3140920026657503</v>
      </c>
      <c r="C32">
        <v>3.9650893178945823E-2</v>
      </c>
      <c r="D32" s="5">
        <v>0.27427753482093564</v>
      </c>
      <c r="E32">
        <v>-0.2213583930241895</v>
      </c>
      <c r="Q32" s="3" t="s">
        <v>9</v>
      </c>
      <c r="R32" s="4">
        <v>0</v>
      </c>
      <c r="S32">
        <v>0.196829385326103</v>
      </c>
      <c r="T32" s="5">
        <v>0</v>
      </c>
      <c r="U32">
        <v>-6.1287517352388438E-3</v>
      </c>
    </row>
    <row r="33" spans="1:21">
      <c r="A33" s="3" t="s">
        <v>10</v>
      </c>
      <c r="B33" s="4">
        <v>1.1487854525908923</v>
      </c>
      <c r="C33">
        <v>0.20593620229241716</v>
      </c>
      <c r="D33" s="5">
        <v>0.76561013953004187</v>
      </c>
      <c r="E33">
        <v>-3.5253751394191735E-2</v>
      </c>
      <c r="Q33" s="3" t="s">
        <v>10</v>
      </c>
      <c r="R33" s="4">
        <v>0</v>
      </c>
      <c r="S33">
        <v>4.875771014525998E-2</v>
      </c>
      <c r="T33" s="5">
        <v>0</v>
      </c>
      <c r="U33">
        <v>0.17997588989475893</v>
      </c>
    </row>
    <row r="34" spans="1:21">
      <c r="A34" s="3" t="s">
        <v>10</v>
      </c>
      <c r="B34" s="4">
        <v>0.77694381087325914</v>
      </c>
      <c r="C34">
        <v>0.10058381686599979</v>
      </c>
      <c r="D34" s="5">
        <v>0.65167170371222904</v>
      </c>
      <c r="E34">
        <v>0.34550738289932714</v>
      </c>
      <c r="Q34" s="3" t="s">
        <v>10</v>
      </c>
      <c r="R34" s="4">
        <v>0</v>
      </c>
      <c r="S34">
        <v>5.6594675281157372E-2</v>
      </c>
      <c r="T34" s="5">
        <v>0</v>
      </c>
      <c r="U34">
        <v>0.56073702418827776</v>
      </c>
    </row>
    <row r="35" spans="1:21">
      <c r="A35" s="3" t="s">
        <v>9</v>
      </c>
      <c r="B35" s="4">
        <v>-0.38074138550055847</v>
      </c>
      <c r="C35">
        <v>0.14277210275596905</v>
      </c>
      <c r="D35" s="5">
        <v>-0.36751701602297981</v>
      </c>
      <c r="E35">
        <v>-0.10468523947737202</v>
      </c>
      <c r="Q35" s="3" t="s">
        <v>9</v>
      </c>
      <c r="R35" s="4">
        <v>0.38074138550055847</v>
      </c>
      <c r="S35">
        <v>1.4406389391188115E-2</v>
      </c>
      <c r="T35" s="5">
        <v>0.36751701602297981</v>
      </c>
      <c r="U35">
        <v>0.11054440181157864</v>
      </c>
    </row>
    <row r="36" spans="1:21">
      <c r="A36" s="3" t="s">
        <v>8</v>
      </c>
      <c r="B36" s="4">
        <v>-0.31450364129110892</v>
      </c>
      <c r="C36">
        <v>0.2134721084274703</v>
      </c>
      <c r="D36" s="5">
        <v>-0.39173377548581612</v>
      </c>
      <c r="E36">
        <v>-0.24893486408730398</v>
      </c>
      <c r="Q36" s="3" t="s">
        <v>8</v>
      </c>
      <c r="R36" s="4">
        <v>0.31450364129110892</v>
      </c>
      <c r="S36">
        <v>5.6293616280313132E-2</v>
      </c>
      <c r="T36" s="5">
        <v>0.39173377548581612</v>
      </c>
      <c r="U36">
        <v>-3.3705222798353321E-2</v>
      </c>
    </row>
    <row r="37" spans="1:21">
      <c r="A37" s="3" t="s">
        <v>10</v>
      </c>
      <c r="B37" s="4">
        <v>-0.63675757266145028</v>
      </c>
      <c r="C37">
        <v>0.22800984009430136</v>
      </c>
      <c r="D37" s="5">
        <v>-0.94739867614333528</v>
      </c>
      <c r="E37">
        <v>5.3191045058267883E-3</v>
      </c>
      <c r="Q37" s="3" t="s">
        <v>10</v>
      </c>
      <c r="R37" s="4">
        <v>0.63675757266145028</v>
      </c>
      <c r="S37">
        <v>7.0831347947144199E-2</v>
      </c>
      <c r="T37" s="5">
        <v>0.67741018835842759</v>
      </c>
      <c r="U37">
        <v>0.22054874579477746</v>
      </c>
    </row>
    <row r="38" spans="1:21">
      <c r="A38" s="3" t="s">
        <v>11</v>
      </c>
      <c r="B38" s="4">
        <v>-0.28855856676284619</v>
      </c>
      <c r="C38">
        <v>0.22829252266606548</v>
      </c>
      <c r="D38" s="5">
        <v>-0.50585695093268468</v>
      </c>
      <c r="E38">
        <v>-0.13760305354352836</v>
      </c>
      <c r="Q38" s="3" t="s">
        <v>11</v>
      </c>
      <c r="R38" s="4">
        <v>0.28855856676284619</v>
      </c>
      <c r="S38">
        <v>7.11140305189083E-2</v>
      </c>
      <c r="T38" s="5">
        <v>0.37060389723659704</v>
      </c>
      <c r="U38">
        <v>7.762658774542229E-2</v>
      </c>
    </row>
    <row r="39" spans="1:21">
      <c r="A39" s="3" t="s">
        <v>8</v>
      </c>
      <c r="B39" s="4">
        <v>-0.22632677346769059</v>
      </c>
      <c r="C39">
        <v>0.13933231629097165</v>
      </c>
      <c r="D39" s="5">
        <v>-0.71216450968849232</v>
      </c>
      <c r="E39">
        <v>0.21501987383290566</v>
      </c>
      <c r="Q39" s="3" t="s">
        <v>8</v>
      </c>
      <c r="R39" s="4">
        <v>0.22632677346769059</v>
      </c>
      <c r="S39">
        <v>0.29651080843812883</v>
      </c>
      <c r="T39" s="5">
        <v>0.33162751847998628</v>
      </c>
      <c r="U39">
        <v>0.43024951512185633</v>
      </c>
    </row>
    <row r="40" spans="1:21">
      <c r="A40" s="3" t="s">
        <v>8</v>
      </c>
      <c r="B40" s="4">
        <v>-0.31441499551432101</v>
      </c>
      <c r="C40">
        <v>2.2411727959030736E-2</v>
      </c>
      <c r="D40" s="5">
        <v>-0.60790407673680213</v>
      </c>
      <c r="E40">
        <v>-8.2772005019499661E-2</v>
      </c>
      <c r="Q40" s="3" t="s">
        <v>8</v>
      </c>
      <c r="R40" s="4">
        <v>0.31441499551432101</v>
      </c>
      <c r="S40">
        <v>0.13476676418812644</v>
      </c>
      <c r="T40" s="5">
        <v>0.52754479069712834</v>
      </c>
      <c r="U40">
        <v>0.13245763626945101</v>
      </c>
    </row>
    <row r="41" spans="1:21">
      <c r="A41" s="3" t="s">
        <v>9</v>
      </c>
      <c r="B41" s="4">
        <v>0.30365917199185866</v>
      </c>
      <c r="C41">
        <v>0.13193639395158124</v>
      </c>
      <c r="D41" s="5">
        <v>8.8475491567183817E-2</v>
      </c>
      <c r="E41">
        <v>-0.115530646440891</v>
      </c>
      <c r="Q41" s="3" t="s">
        <v>9</v>
      </c>
      <c r="R41" s="4">
        <v>-0.30365917199185866</v>
      </c>
      <c r="S41">
        <v>2.5242098195575921E-2</v>
      </c>
      <c r="T41" s="5">
        <v>-8.8475491567183817E-2</v>
      </c>
      <c r="U41">
        <v>9.9698994848059649E-2</v>
      </c>
    </row>
    <row r="42" spans="1:21">
      <c r="A42" t="s">
        <v>8</v>
      </c>
      <c r="B42" s="4">
        <v>0.64436098088495453</v>
      </c>
      <c r="C42">
        <v>2.7198551393052273E-3</v>
      </c>
      <c r="D42" s="5">
        <v>2.1684741377461569E-2</v>
      </c>
      <c r="E42">
        <v>6.1616611703969704E-2</v>
      </c>
      <c r="Q42" t="s">
        <v>8</v>
      </c>
      <c r="R42" s="4">
        <v>-0.33817650255369036</v>
      </c>
      <c r="S42">
        <v>0.15445863700785195</v>
      </c>
      <c r="T42" s="5">
        <v>-2.1684741377461569E-2</v>
      </c>
      <c r="U42">
        <v>0.27684625299292037</v>
      </c>
    </row>
    <row r="43" spans="1:21">
      <c r="A43" t="s">
        <v>9</v>
      </c>
      <c r="B43" s="4">
        <v>0.37276283573807778</v>
      </c>
      <c r="C43">
        <v>2.187997873197739E-2</v>
      </c>
      <c r="D43" s="5">
        <v>0.36665957867110166</v>
      </c>
      <c r="E43">
        <v>-4.1737506198815111E-2</v>
      </c>
      <c r="Q43" t="s">
        <v>9</v>
      </c>
      <c r="R43" s="4">
        <v>-0.27960635166559367</v>
      </c>
      <c r="S43">
        <v>0.17905847087913457</v>
      </c>
      <c r="T43" s="5">
        <v>-0.27960635166559367</v>
      </c>
      <c r="U43">
        <v>0.17349213509013556</v>
      </c>
    </row>
    <row r="44" spans="1:21">
      <c r="A44" t="s">
        <v>8</v>
      </c>
      <c r="B44" s="4">
        <v>0.18092024207939983</v>
      </c>
      <c r="C44">
        <v>6.5088329435060432E-2</v>
      </c>
      <c r="D44" s="5">
        <v>-9.7705530633103943E-2</v>
      </c>
      <c r="E44">
        <v>2.0752542100284543E-2</v>
      </c>
      <c r="Q44" t="s">
        <v>8</v>
      </c>
      <c r="R44" s="4">
        <v>-0.14181229819713526</v>
      </c>
      <c r="S44">
        <v>0.22226682158221761</v>
      </c>
      <c r="T44" s="5">
        <v>9.7705530633103943E-2</v>
      </c>
      <c r="U44">
        <v>0.23598218338923521</v>
      </c>
    </row>
    <row r="45" spans="1:21">
      <c r="A45" t="s">
        <v>9</v>
      </c>
      <c r="B45" s="4">
        <v>0.11838480553374309</v>
      </c>
      <c r="C45">
        <v>0.13800579726090562</v>
      </c>
      <c r="D45" s="5">
        <v>1.1908410647044843E-2</v>
      </c>
      <c r="E45">
        <v>-4.5031000924763975E-2</v>
      </c>
      <c r="Q45" t="s">
        <v>9</v>
      </c>
      <c r="R45" s="4">
        <v>0</v>
      </c>
      <c r="S45">
        <v>0.29518428940806279</v>
      </c>
      <c r="T45" s="5">
        <v>0</v>
      </c>
      <c r="U45">
        <v>0.17019864036418669</v>
      </c>
    </row>
    <row r="46" spans="1:21">
      <c r="A46" t="s">
        <v>10</v>
      </c>
      <c r="B46" s="4">
        <v>1.3287061538594713E-2</v>
      </c>
      <c r="C46">
        <v>9.7564191104626552E-5</v>
      </c>
      <c r="D46" s="5">
        <v>3.1326113219766194E-2</v>
      </c>
      <c r="E46">
        <v>-0.12232014278488385</v>
      </c>
      <c r="Q46" t="s">
        <v>10</v>
      </c>
      <c r="R46" s="4">
        <v>0</v>
      </c>
      <c r="S46">
        <v>0.1572760563382618</v>
      </c>
      <c r="T46" s="5">
        <v>0</v>
      </c>
      <c r="U46">
        <v>9.2909498504066809E-2</v>
      </c>
    </row>
    <row r="47" spans="1:21">
      <c r="A47" t="s">
        <v>8</v>
      </c>
      <c r="B47" s="4">
        <v>-6.5247783063783649E-2</v>
      </c>
      <c r="C47">
        <v>8.8864515478009914E-2</v>
      </c>
      <c r="D47" s="5">
        <v>0.11758083642765205</v>
      </c>
      <c r="E47">
        <v>-0.15420792476239059</v>
      </c>
      <c r="Q47" t="s">
        <v>8</v>
      </c>
      <c r="R47" s="4">
        <v>9.736170330486571E-3</v>
      </c>
      <c r="S47">
        <v>6.831397666914725E-2</v>
      </c>
      <c r="T47" s="5">
        <v>0</v>
      </c>
      <c r="U47">
        <v>6.1021716526560063E-2</v>
      </c>
    </row>
    <row r="48" spans="1:21">
      <c r="A48" t="s">
        <v>10</v>
      </c>
      <c r="B48" s="4">
        <v>0.20701821099380752</v>
      </c>
      <c r="C48">
        <v>0.14115932838080397</v>
      </c>
      <c r="D48" s="5">
        <v>0.33095975482623857</v>
      </c>
      <c r="E48">
        <v>-0.19710904067594506</v>
      </c>
      <c r="Q48" t="s">
        <v>10</v>
      </c>
      <c r="R48" s="4">
        <v>-0.20701821099380752</v>
      </c>
      <c r="S48">
        <v>1.6019163766353192E-2</v>
      </c>
      <c r="T48" s="5">
        <v>-0.33095975482623857</v>
      </c>
      <c r="U48">
        <v>1.8120600613005591E-2</v>
      </c>
    </row>
    <row r="49" spans="1:21">
      <c r="A49" t="s">
        <v>8</v>
      </c>
      <c r="B49" s="4">
        <v>0.23934216665743635</v>
      </c>
      <c r="C49">
        <v>3.9997813799193871E-2</v>
      </c>
      <c r="D49" s="5">
        <v>0.35806546080634805</v>
      </c>
      <c r="E49">
        <v>-9.5050991833630694E-2</v>
      </c>
      <c r="Q49" t="s">
        <v>8</v>
      </c>
      <c r="R49" s="4">
        <v>-0.23934216665743635</v>
      </c>
      <c r="S49">
        <v>0.11718067834796329</v>
      </c>
      <c r="T49" s="5">
        <v>-0.34762216633098952</v>
      </c>
      <c r="U49">
        <v>0.12017864945531996</v>
      </c>
    </row>
    <row r="50" spans="1:21">
      <c r="A50" t="s">
        <v>9</v>
      </c>
      <c r="B50" s="4">
        <v>8.232010316372107E-3</v>
      </c>
      <c r="C50">
        <v>0.17992539738086571</v>
      </c>
      <c r="D50" s="5">
        <v>-5.2716865608842811E-4</v>
      </c>
      <c r="E50">
        <v>-0.16060198184830671</v>
      </c>
      <c r="Q50" t="s">
        <v>9</v>
      </c>
      <c r="R50" s="4">
        <v>-8.232010316372107E-3</v>
      </c>
      <c r="S50">
        <v>2.274690523370855E-2</v>
      </c>
      <c r="T50" s="5">
        <v>5.2716865608842811E-4</v>
      </c>
      <c r="U50">
        <v>5.4627659440643947E-2</v>
      </c>
    </row>
    <row r="51" spans="1:21">
      <c r="T51" s="5"/>
    </row>
  </sheetData>
  <mergeCells count="7">
    <mergeCell ref="B1:E1"/>
    <mergeCell ref="K1:K1048576"/>
    <mergeCell ref="Q1:U1"/>
    <mergeCell ref="G3:I3"/>
    <mergeCell ref="W3:Y3"/>
    <mergeCell ref="G9:I9"/>
    <mergeCell ref="W9:Y9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4A82-B9ED-2543-80CD-BD52ABCC264E}">
  <dimension ref="A1:L57"/>
  <sheetViews>
    <sheetView topLeftCell="A23" workbookViewId="0">
      <selection activeCell="G37" sqref="G37"/>
    </sheetView>
  </sheetViews>
  <sheetFormatPr baseColWidth="10" defaultRowHeight="16"/>
  <cols>
    <col min="1" max="1" width="12.1640625" customWidth="1"/>
  </cols>
  <sheetData>
    <row r="1" spans="1:12">
      <c r="B1" s="13" t="s">
        <v>40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t="s">
        <v>35</v>
      </c>
      <c r="B2" s="13" t="s">
        <v>37</v>
      </c>
      <c r="C2" s="13"/>
      <c r="E2" s="13" t="s">
        <v>38</v>
      </c>
      <c r="F2" s="13"/>
      <c r="H2" s="13" t="s">
        <v>39</v>
      </c>
      <c r="I2" s="13"/>
      <c r="K2" s="13" t="s">
        <v>19</v>
      </c>
      <c r="L2" s="13"/>
    </row>
    <row r="3" spans="1:12">
      <c r="B3" s="11" t="s">
        <v>17</v>
      </c>
      <c r="C3" s="11" t="s">
        <v>6</v>
      </c>
      <c r="E3" s="11" t="s">
        <v>17</v>
      </c>
      <c r="F3" s="11" t="s">
        <v>6</v>
      </c>
      <c r="H3" s="11" t="s">
        <v>17</v>
      </c>
      <c r="I3" s="11" t="s">
        <v>6</v>
      </c>
      <c r="K3" s="11" t="s">
        <v>17</v>
      </c>
      <c r="L3" s="11" t="s">
        <v>6</v>
      </c>
    </row>
    <row r="4" spans="1:12">
      <c r="A4" t="s">
        <v>9</v>
      </c>
      <c r="B4">
        <v>0.3643798625973354</v>
      </c>
      <c r="C4">
        <v>2.7019642229598947E-2</v>
      </c>
      <c r="E4">
        <v>0.31419572823734082</v>
      </c>
      <c r="F4">
        <v>2.0534903741393343E-2</v>
      </c>
      <c r="H4">
        <v>0.28160837595728816</v>
      </c>
      <c r="I4">
        <v>4.940110657374279E-2</v>
      </c>
      <c r="K4">
        <f>(B4+E4+H4)/3</f>
        <v>0.32006132226398815</v>
      </c>
      <c r="L4">
        <f t="shared" ref="L4:L29" si="0">STDEV(B4,E4,H4)</f>
        <v>4.1696326518231186E-2</v>
      </c>
    </row>
    <row r="5" spans="1:12">
      <c r="A5" t="s">
        <v>8</v>
      </c>
      <c r="B5">
        <v>0.28470664749805819</v>
      </c>
      <c r="C5">
        <v>1.4331234827817431E-2</v>
      </c>
      <c r="E5">
        <v>0.24140292997650117</v>
      </c>
      <c r="F5">
        <v>1.5080813115745021E-2</v>
      </c>
      <c r="H5">
        <v>0.20321121720553154</v>
      </c>
      <c r="I5">
        <v>4.1116609651714049E-2</v>
      </c>
      <c r="K5">
        <f t="shared" ref="K5:K29" si="1">(B5+E5+H5)/3</f>
        <v>0.24310693156003027</v>
      </c>
      <c r="L5">
        <f t="shared" si="0"/>
        <v>4.0774428330615863E-2</v>
      </c>
    </row>
    <row r="6" spans="1:12">
      <c r="A6" t="s">
        <v>9</v>
      </c>
      <c r="B6">
        <v>0.22211558592674285</v>
      </c>
      <c r="C6">
        <v>2.3417119960511303E-2</v>
      </c>
      <c r="E6">
        <v>0.20241546909138516</v>
      </c>
      <c r="F6">
        <v>1.6177712465338858E-2</v>
      </c>
      <c r="H6">
        <v>0.15786026377950058</v>
      </c>
      <c r="I6">
        <v>1.8986582691545423E-2</v>
      </c>
      <c r="K6">
        <f t="shared" si="1"/>
        <v>0.19413043959920953</v>
      </c>
      <c r="L6">
        <f t="shared" si="0"/>
        <v>3.2919111338645543E-2</v>
      </c>
    </row>
    <row r="7" spans="1:12">
      <c r="A7" t="s">
        <v>8</v>
      </c>
      <c r="B7">
        <v>5.2542661950264136E-2</v>
      </c>
      <c r="C7">
        <v>5.1952195162898668E-3</v>
      </c>
      <c r="E7">
        <v>4.1994061509389606E-2</v>
      </c>
      <c r="F7">
        <v>1.40095927556572E-2</v>
      </c>
      <c r="H7">
        <v>1.2171331231183493E-2</v>
      </c>
      <c r="I7">
        <v>2.4499291930935911E-2</v>
      </c>
      <c r="K7">
        <f t="shared" si="1"/>
        <v>3.5569351563612413E-2</v>
      </c>
      <c r="L7">
        <f t="shared" si="0"/>
        <v>2.0938451695931875E-2</v>
      </c>
    </row>
    <row r="8" spans="1:12">
      <c r="A8" t="s">
        <v>8</v>
      </c>
      <c r="B8">
        <v>1.5977916009601391E-2</v>
      </c>
      <c r="C8">
        <v>1.1261429769217195E-2</v>
      </c>
      <c r="E8">
        <v>-3.1592845130584205E-3</v>
      </c>
      <c r="F8">
        <v>7.008951127565396E-3</v>
      </c>
      <c r="H8">
        <v>-1.2608736987338491E-2</v>
      </c>
      <c r="I8">
        <v>2.5115931513034755E-2</v>
      </c>
      <c r="K8">
        <f t="shared" si="1"/>
        <v>6.9964836401493105E-5</v>
      </c>
      <c r="L8">
        <f t="shared" si="0"/>
        <v>1.4564347596531862E-2</v>
      </c>
    </row>
    <row r="9" spans="1:12">
      <c r="A9" t="s">
        <v>8</v>
      </c>
      <c r="B9">
        <v>7.3223649254092445E-3</v>
      </c>
      <c r="C9">
        <v>5.5627212368860365E-3</v>
      </c>
      <c r="E9">
        <v>-9.1068333381926422E-3</v>
      </c>
      <c r="F9">
        <v>2.0026346419051082E-3</v>
      </c>
      <c r="H9">
        <v>-1.7920608485263861E-2</v>
      </c>
      <c r="I9">
        <v>1.2830650343761456E-2</v>
      </c>
      <c r="K9">
        <f t="shared" si="1"/>
        <v>-6.5683589660157533E-3</v>
      </c>
      <c r="L9">
        <f t="shared" si="0"/>
        <v>1.2811511064532415E-2</v>
      </c>
    </row>
    <row r="10" spans="1:12">
      <c r="A10" t="s">
        <v>9</v>
      </c>
      <c r="B10">
        <v>1.0008865610055007E-2</v>
      </c>
      <c r="C10">
        <v>2.1118713570784649E-3</v>
      </c>
      <c r="E10">
        <v>-7.5040260526167213E-3</v>
      </c>
      <c r="F10">
        <v>4.8490206228781682E-3</v>
      </c>
      <c r="H10">
        <v>-1.0000610106519059E-2</v>
      </c>
      <c r="I10">
        <v>2.6781911324724954E-2</v>
      </c>
      <c r="K10">
        <f t="shared" si="1"/>
        <v>-2.4985901830269245E-3</v>
      </c>
      <c r="L10">
        <f t="shared" si="0"/>
        <v>1.0903465999235012E-2</v>
      </c>
    </row>
    <row r="11" spans="1:12">
      <c r="A11" t="s">
        <v>11</v>
      </c>
      <c r="B11">
        <v>-6.2821154912452125E-3</v>
      </c>
      <c r="C11">
        <v>9.8349104138483103E-3</v>
      </c>
      <c r="E11">
        <v>-1.4775449705369788E-3</v>
      </c>
      <c r="F11">
        <v>1.2162743805249484E-2</v>
      </c>
      <c r="H11">
        <v>-1.7371200467972057E-2</v>
      </c>
      <c r="I11">
        <v>2.5311113915227133E-2</v>
      </c>
      <c r="K11">
        <f t="shared" si="1"/>
        <v>-8.3769536432514152E-3</v>
      </c>
      <c r="L11">
        <f t="shared" si="0"/>
        <v>8.1512779016613499E-3</v>
      </c>
    </row>
    <row r="12" spans="1:12">
      <c r="A12" t="s">
        <v>8</v>
      </c>
      <c r="B12">
        <v>1.8216611775149789E-2</v>
      </c>
      <c r="C12">
        <v>1.3060696194955656E-2</v>
      </c>
      <c r="E12">
        <v>-1.825864226015252E-2</v>
      </c>
      <c r="F12">
        <v>2.5564889401506471E-2</v>
      </c>
      <c r="H12">
        <v>-4.12069545028989E-2</v>
      </c>
      <c r="I12">
        <v>1.5379268261092347E-2</v>
      </c>
      <c r="K12">
        <f t="shared" si="1"/>
        <v>-1.3749661662633876E-2</v>
      </c>
      <c r="L12">
        <f t="shared" si="0"/>
        <v>2.996728611039063E-2</v>
      </c>
    </row>
    <row r="13" spans="1:12">
      <c r="A13" t="s">
        <v>10</v>
      </c>
      <c r="B13">
        <v>2.5272856210126617E-2</v>
      </c>
      <c r="C13">
        <v>6.6187652507400958E-3</v>
      </c>
      <c r="E13">
        <v>1.1775372352886155E-2</v>
      </c>
      <c r="F13">
        <v>1.4719540129676545E-2</v>
      </c>
      <c r="H13">
        <v>-2.2903920480685434E-2</v>
      </c>
      <c r="I13">
        <v>2.6706447272150401E-2</v>
      </c>
      <c r="K13">
        <f t="shared" si="1"/>
        <v>4.7147693607757788E-3</v>
      </c>
      <c r="L13">
        <f t="shared" si="0"/>
        <v>2.4852354798655225E-2</v>
      </c>
    </row>
    <row r="14" spans="1:12">
      <c r="A14" t="s">
        <v>9</v>
      </c>
      <c r="B14">
        <v>4.5943500551837969E-2</v>
      </c>
      <c r="C14">
        <v>1.1625448803231376E-2</v>
      </c>
      <c r="E14">
        <v>2.9641755744735813E-2</v>
      </c>
      <c r="F14">
        <v>1.1400485553190959E-3</v>
      </c>
      <c r="H14">
        <v>1.1509598274814547E-2</v>
      </c>
      <c r="I14">
        <v>1.6746247014084208E-2</v>
      </c>
      <c r="K14">
        <f t="shared" si="1"/>
        <v>2.9031618190462776E-2</v>
      </c>
      <c r="L14">
        <f t="shared" si="0"/>
        <v>1.7225057543655716E-2</v>
      </c>
    </row>
    <row r="15" spans="1:12">
      <c r="A15" t="s">
        <v>11</v>
      </c>
      <c r="B15">
        <v>6.2355331915963423E-2</v>
      </c>
      <c r="C15">
        <v>1.2937840707394689E-2</v>
      </c>
      <c r="E15">
        <v>2.6200952274013284E-2</v>
      </c>
      <c r="F15">
        <v>9.3723140266428317E-3</v>
      </c>
      <c r="H15">
        <v>2.4006068872782043E-2</v>
      </c>
      <c r="I15">
        <v>2.6746100729843948E-2</v>
      </c>
      <c r="K15">
        <f t="shared" si="1"/>
        <v>3.752078435425292E-2</v>
      </c>
      <c r="L15">
        <f t="shared" si="0"/>
        <v>2.1535330105024987E-2</v>
      </c>
    </row>
    <row r="16" spans="1:12">
      <c r="A16" t="s">
        <v>11</v>
      </c>
      <c r="B16">
        <v>7.9080017704048974E-2</v>
      </c>
      <c r="C16">
        <v>2.0461645965319547E-2</v>
      </c>
      <c r="E16">
        <v>6.9284412438823051E-2</v>
      </c>
      <c r="F16">
        <v>1.5281710192673315E-2</v>
      </c>
      <c r="H16">
        <v>3.8620422635210205E-2</v>
      </c>
      <c r="I16">
        <v>2.4041776865826123E-2</v>
      </c>
      <c r="K16">
        <f t="shared" si="1"/>
        <v>6.2328284259360746E-2</v>
      </c>
      <c r="L16">
        <f t="shared" si="0"/>
        <v>2.1107711806835721E-2</v>
      </c>
    </row>
    <row r="17" spans="1:12">
      <c r="A17" t="s">
        <v>9</v>
      </c>
      <c r="B17">
        <v>0.24451856244438616</v>
      </c>
      <c r="C17">
        <v>2.1821239210690267E-2</v>
      </c>
      <c r="E17">
        <v>0.17092795618343357</v>
      </c>
      <c r="F17">
        <v>1.8495984147419837E-2</v>
      </c>
      <c r="H17">
        <v>0.11694670750085913</v>
      </c>
      <c r="I17">
        <v>3.4219157736376661E-2</v>
      </c>
      <c r="K17">
        <f t="shared" si="1"/>
        <v>0.17746440870955962</v>
      </c>
      <c r="L17">
        <f t="shared" si="0"/>
        <v>6.4036618056802413E-2</v>
      </c>
    </row>
    <row r="18" spans="1:12">
      <c r="A18" t="s">
        <v>8</v>
      </c>
      <c r="B18">
        <v>0.78224975589289947</v>
      </c>
      <c r="C18">
        <v>3.5950070353183636E-2</v>
      </c>
      <c r="E18">
        <v>0.65942471647999357</v>
      </c>
      <c r="F18">
        <v>1.6371562481501831E-2</v>
      </c>
      <c r="H18">
        <v>0.48921266298346638</v>
      </c>
      <c r="I18">
        <v>0.12308554198652238</v>
      </c>
      <c r="K18">
        <f t="shared" si="1"/>
        <v>0.64362904511878649</v>
      </c>
      <c r="L18">
        <f t="shared" si="0"/>
        <v>0.14715574022278646</v>
      </c>
    </row>
    <row r="19" spans="1:12">
      <c r="A19" t="s">
        <v>8</v>
      </c>
      <c r="B19">
        <v>2.9473830396135283</v>
      </c>
      <c r="C19">
        <v>0.24191698367049747</v>
      </c>
      <c r="E19">
        <v>2.743791773278828</v>
      </c>
      <c r="F19">
        <v>0.16682638596699287</v>
      </c>
      <c r="H19">
        <v>2.2251700168231121</v>
      </c>
      <c r="I19">
        <v>0.47159766181630952</v>
      </c>
      <c r="K19">
        <f t="shared" si="1"/>
        <v>2.638781609905156</v>
      </c>
      <c r="L19">
        <f t="shared" si="0"/>
        <v>0.37238187842702525</v>
      </c>
    </row>
    <row r="20" spans="1:12">
      <c r="A20" t="s">
        <v>9</v>
      </c>
      <c r="B20">
        <v>2.8717354527409644</v>
      </c>
      <c r="C20">
        <v>0.25869148465587893</v>
      </c>
      <c r="E20">
        <v>2.8567936507553884</v>
      </c>
      <c r="F20">
        <v>0.10849168339873964</v>
      </c>
      <c r="H20">
        <v>2.2612992940354353</v>
      </c>
      <c r="I20">
        <v>0.2904829488002551</v>
      </c>
      <c r="K20">
        <f t="shared" si="1"/>
        <v>2.663276132510596</v>
      </c>
      <c r="L20">
        <f t="shared" si="0"/>
        <v>0.34820230953356457</v>
      </c>
    </row>
    <row r="21" spans="1:12">
      <c r="A21" t="s">
        <v>10</v>
      </c>
      <c r="B21">
        <v>2.7987430444713883</v>
      </c>
      <c r="C21">
        <v>0.22455884614612454</v>
      </c>
      <c r="E21">
        <v>2.8205891745201686</v>
      </c>
      <c r="F21">
        <v>0.12184859781633367</v>
      </c>
      <c r="H21">
        <v>2.259047845965009</v>
      </c>
      <c r="I21">
        <v>0.34733278165910508</v>
      </c>
      <c r="K21">
        <f t="shared" si="1"/>
        <v>2.6261266883188554</v>
      </c>
      <c r="L21">
        <f t="shared" si="0"/>
        <v>0.3180872061674393</v>
      </c>
    </row>
    <row r="22" spans="1:12">
      <c r="A22" t="s">
        <v>10</v>
      </c>
      <c r="B22">
        <v>2.061364389465842</v>
      </c>
      <c r="C22">
        <v>0.2216190213715632</v>
      </c>
      <c r="E22">
        <v>2.050916660093999</v>
      </c>
      <c r="F22">
        <v>0.11476622530098986</v>
      </c>
      <c r="H22">
        <v>1.7232968714579053</v>
      </c>
      <c r="I22">
        <v>0.23404185412345146</v>
      </c>
      <c r="K22">
        <f t="shared" si="1"/>
        <v>1.9451926403392488</v>
      </c>
      <c r="L22">
        <f t="shared" si="0"/>
        <v>0.19223836232094454</v>
      </c>
    </row>
    <row r="23" spans="1:12">
      <c r="A23" s="3" t="s">
        <v>9</v>
      </c>
      <c r="B23">
        <v>0.39201332757238772</v>
      </c>
      <c r="C23">
        <v>3.7887884035247364E-2</v>
      </c>
      <c r="E23">
        <v>0.3479003083022198</v>
      </c>
      <c r="F23">
        <v>1.4536656711439729E-2</v>
      </c>
      <c r="H23">
        <v>0.30710013668593944</v>
      </c>
      <c r="I23">
        <v>4.5014142917005819E-2</v>
      </c>
      <c r="K23">
        <f t="shared" si="1"/>
        <v>0.34900459085351559</v>
      </c>
      <c r="L23">
        <f t="shared" si="0"/>
        <v>4.246736484165721E-2</v>
      </c>
    </row>
    <row r="24" spans="1:12">
      <c r="A24" s="3" t="s">
        <v>8</v>
      </c>
      <c r="B24">
        <v>0.10243797025582299</v>
      </c>
      <c r="C24">
        <v>8.6562661290502784E-3</v>
      </c>
      <c r="E24">
        <v>5.207615222649993E-2</v>
      </c>
      <c r="F24">
        <v>1.3498605062794294E-2</v>
      </c>
      <c r="H24">
        <v>3.5827914857964677E-4</v>
      </c>
      <c r="I24">
        <v>2.4005078299895542E-2</v>
      </c>
      <c r="K24">
        <f t="shared" si="1"/>
        <v>5.1624133876967522E-2</v>
      </c>
      <c r="L24">
        <f t="shared" si="0"/>
        <v>5.1041346715959501E-2</v>
      </c>
    </row>
    <row r="25" spans="1:12">
      <c r="A25" s="3" t="s">
        <v>10</v>
      </c>
      <c r="B25">
        <v>6.1015800363345689E-2</v>
      </c>
      <c r="C25">
        <v>1.0439130363281611E-2</v>
      </c>
      <c r="E25">
        <v>3.3378129374616082E-3</v>
      </c>
      <c r="F25">
        <v>1.0856282864066324E-2</v>
      </c>
      <c r="H25">
        <v>-1.0705633726065075E-2</v>
      </c>
      <c r="I25">
        <v>1.4397866958844284E-2</v>
      </c>
      <c r="K25">
        <f t="shared" si="1"/>
        <v>1.7882659858247409E-2</v>
      </c>
      <c r="L25">
        <f t="shared" si="0"/>
        <v>3.8008623441559183E-2</v>
      </c>
    </row>
    <row r="26" spans="1:12">
      <c r="A26" s="3" t="s">
        <v>11</v>
      </c>
      <c r="B26">
        <v>3.5832021938776479E-2</v>
      </c>
      <c r="C26">
        <v>1.493985282970336E-2</v>
      </c>
      <c r="E26">
        <v>1.4828849852199353E-2</v>
      </c>
      <c r="F26">
        <v>4.637798836038598E-3</v>
      </c>
      <c r="H26">
        <v>-4.6643278675113269E-3</v>
      </c>
      <c r="I26">
        <v>1.2571066488355011E-2</v>
      </c>
      <c r="K26">
        <f t="shared" si="1"/>
        <v>1.5332181307821499E-2</v>
      </c>
      <c r="L26">
        <f t="shared" si="0"/>
        <v>2.0252866311314326E-2</v>
      </c>
    </row>
    <row r="27" spans="1:12">
      <c r="A27" s="3" t="s">
        <v>8</v>
      </c>
      <c r="B27">
        <v>3.1292445844367911E-2</v>
      </c>
      <c r="C27">
        <v>1.5472696124616277E-2</v>
      </c>
      <c r="E27">
        <v>-2.4942604481198682E-2</v>
      </c>
      <c r="F27">
        <v>1.5622055973838951E-2</v>
      </c>
      <c r="H27">
        <v>-4.7160947080656594E-2</v>
      </c>
      <c r="I27">
        <v>2.212525185425121E-2</v>
      </c>
      <c r="K27">
        <f t="shared" si="1"/>
        <v>-1.3603701905829121E-2</v>
      </c>
      <c r="L27">
        <f t="shared" si="0"/>
        <v>4.043713329444068E-2</v>
      </c>
    </row>
    <row r="28" spans="1:12">
      <c r="A28" s="3" t="s">
        <v>8</v>
      </c>
      <c r="B28">
        <v>3.2712394005903783E-2</v>
      </c>
      <c r="C28">
        <v>1.3973461996250585E-2</v>
      </c>
      <c r="E28">
        <v>-1.022518198671944E-2</v>
      </c>
      <c r="F28">
        <v>1.3371348178462637E-2</v>
      </c>
      <c r="H28">
        <v>-4.1275004586692442E-2</v>
      </c>
      <c r="I28">
        <v>1.894211150256972E-2</v>
      </c>
      <c r="K28">
        <f t="shared" si="1"/>
        <v>-6.2625975225026999E-3</v>
      </c>
      <c r="L28">
        <f t="shared" si="0"/>
        <v>3.7152528101758654E-2</v>
      </c>
    </row>
    <row r="29" spans="1:12">
      <c r="A29" s="3" t="s">
        <v>9</v>
      </c>
      <c r="B29">
        <v>7.0190755237356128E-2</v>
      </c>
      <c r="C29">
        <v>1.1688701292949386E-2</v>
      </c>
      <c r="E29">
        <v>5.1735312927691235E-2</v>
      </c>
      <c r="F29">
        <v>1.187092852701491E-2</v>
      </c>
      <c r="H29">
        <v>1.5613816140301591E-2</v>
      </c>
      <c r="I29">
        <v>2.5033126282550534E-2</v>
      </c>
      <c r="K29">
        <f t="shared" si="1"/>
        <v>4.5846628101782978E-2</v>
      </c>
      <c r="L29">
        <f t="shared" si="0"/>
        <v>2.7760908253064452E-2</v>
      </c>
    </row>
    <row r="33" spans="1:12">
      <c r="B33" s="13" t="s">
        <v>41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>
      <c r="B34" s="13" t="s">
        <v>37</v>
      </c>
      <c r="C34" s="13"/>
      <c r="E34" s="13" t="s">
        <v>38</v>
      </c>
      <c r="F34" s="13"/>
      <c r="H34" s="13" t="s">
        <v>39</v>
      </c>
      <c r="I34" s="13"/>
      <c r="K34" s="13" t="s">
        <v>19</v>
      </c>
      <c r="L34" s="13"/>
    </row>
    <row r="35" spans="1:12">
      <c r="A35" t="s">
        <v>36</v>
      </c>
      <c r="B35" t="s">
        <v>18</v>
      </c>
      <c r="C35" t="s">
        <v>6</v>
      </c>
      <c r="E35" t="s">
        <v>18</v>
      </c>
      <c r="F35" t="s">
        <v>6</v>
      </c>
      <c r="H35" t="s">
        <v>18</v>
      </c>
      <c r="I35" t="s">
        <v>6</v>
      </c>
      <c r="K35" t="s">
        <v>18</v>
      </c>
      <c r="L35" t="s">
        <v>6</v>
      </c>
    </row>
    <row r="36" spans="1:12">
      <c r="A36" s="2" t="s">
        <v>10</v>
      </c>
      <c r="B36">
        <v>0.15820470486377122</v>
      </c>
      <c r="C36">
        <v>2.0530465504583614E-3</v>
      </c>
      <c r="E36">
        <v>0.1110067456778656</v>
      </c>
      <c r="F36">
        <v>6.7361533337650858E-3</v>
      </c>
      <c r="H36">
        <v>5.3350206105207937E-2</v>
      </c>
      <c r="I36">
        <v>4.5297244930319759E-2</v>
      </c>
      <c r="K36">
        <f t="shared" ref="K36:K57" si="2">(B36+E36+H36)/3</f>
        <v>0.10752055221561492</v>
      </c>
      <c r="L36">
        <f t="shared" ref="L36:L57" si="3">STDEV(B36,E36,H36)</f>
        <v>5.2514108924360182E-2</v>
      </c>
    </row>
    <row r="37" spans="1:12">
      <c r="A37" s="2" t="s">
        <v>11</v>
      </c>
      <c r="B37">
        <v>4.1006958551809712E-2</v>
      </c>
      <c r="C37">
        <v>3.9651260421623563E-3</v>
      </c>
      <c r="E37">
        <v>-1.5693686062983978E-2</v>
      </c>
      <c r="F37">
        <v>8.1285415246070483E-3</v>
      </c>
      <c r="H37">
        <v>-5.0207430775016069E-2</v>
      </c>
      <c r="I37">
        <v>3.3907905928678053E-2</v>
      </c>
      <c r="K37">
        <f t="shared" si="2"/>
        <v>-8.2980527620634455E-3</v>
      </c>
      <c r="L37">
        <f t="shared" si="3"/>
        <v>4.6054725588235791E-2</v>
      </c>
    </row>
    <row r="38" spans="1:12">
      <c r="A38" s="2" t="s">
        <v>10</v>
      </c>
      <c r="B38">
        <v>5.4682978219422029E-2</v>
      </c>
      <c r="C38">
        <v>9.2853784394776456E-3</v>
      </c>
      <c r="E38">
        <v>-5.4443791875438227E-2</v>
      </c>
      <c r="F38">
        <v>5.0654913704148213E-3</v>
      </c>
      <c r="H38">
        <v>-4.3794966758597946E-2</v>
      </c>
      <c r="I38">
        <v>3.0264566162259164E-2</v>
      </c>
      <c r="K38">
        <f t="shared" si="2"/>
        <v>-1.4518593471538048E-2</v>
      </c>
      <c r="L38">
        <f t="shared" si="3"/>
        <v>6.0166373602424952E-2</v>
      </c>
    </row>
    <row r="39" spans="1:12">
      <c r="A39" s="2" t="s">
        <v>10</v>
      </c>
      <c r="B39">
        <v>8.3637787615237422E-2</v>
      </c>
      <c r="C39">
        <v>1.1765318693666465E-2</v>
      </c>
      <c r="E39">
        <v>3.7218203486587276E-2</v>
      </c>
      <c r="F39">
        <v>4.1971068817562296E-3</v>
      </c>
      <c r="H39">
        <v>3.5047842137332488E-2</v>
      </c>
      <c r="I39">
        <v>2.5136207223907196E-2</v>
      </c>
      <c r="K39">
        <f t="shared" si="2"/>
        <v>5.1967944413052393E-2</v>
      </c>
      <c r="L39">
        <f t="shared" si="3"/>
        <v>2.7448348646773351E-2</v>
      </c>
    </row>
    <row r="40" spans="1:12">
      <c r="A40" s="2" t="s">
        <v>11</v>
      </c>
      <c r="B40">
        <v>9.4620383865425206E-2</v>
      </c>
      <c r="C40">
        <v>3.7063504173225952E-2</v>
      </c>
      <c r="E40">
        <v>0.12311544784129838</v>
      </c>
      <c r="F40">
        <v>5.2106996034666467E-2</v>
      </c>
      <c r="H40">
        <v>6.0363716003031101E-2</v>
      </c>
      <c r="I40">
        <v>3.7072243175351231E-2</v>
      </c>
      <c r="K40">
        <f t="shared" si="2"/>
        <v>9.2699849236584905E-2</v>
      </c>
      <c r="L40">
        <f t="shared" si="3"/>
        <v>3.1419918875148008E-2</v>
      </c>
    </row>
    <row r="41" spans="1:12">
      <c r="A41" s="2" t="s">
        <v>11</v>
      </c>
      <c r="B41">
        <v>8.0943275187988512E-3</v>
      </c>
      <c r="C41">
        <v>6.0835227980166242E-3</v>
      </c>
      <c r="E41">
        <v>-2.8238608685569447E-2</v>
      </c>
      <c r="F41">
        <v>6.6448834625171746E-3</v>
      </c>
      <c r="H41">
        <v>-1.88757754571088E-2</v>
      </c>
      <c r="I41">
        <v>1.4507846756533488E-2</v>
      </c>
      <c r="K41">
        <f t="shared" si="2"/>
        <v>-1.3006685541293132E-2</v>
      </c>
      <c r="L41">
        <f t="shared" si="3"/>
        <v>1.8864125361055598E-2</v>
      </c>
    </row>
    <row r="42" spans="1:12">
      <c r="A42" s="2" t="s">
        <v>10</v>
      </c>
      <c r="B42">
        <v>1.9479900686109046E-2</v>
      </c>
      <c r="C42">
        <v>1.3260002873159775E-2</v>
      </c>
      <c r="E42">
        <v>-6.0491375708705088E-2</v>
      </c>
      <c r="F42">
        <v>6.5211068109275287E-3</v>
      </c>
      <c r="H42">
        <v>-6.0994601160273866E-2</v>
      </c>
      <c r="I42">
        <v>1.4594322159275003E-2</v>
      </c>
      <c r="K42">
        <f t="shared" si="2"/>
        <v>-3.4002025394289974E-2</v>
      </c>
      <c r="L42">
        <f t="shared" si="3"/>
        <v>4.6317390059412079E-2</v>
      </c>
    </row>
    <row r="43" spans="1:12">
      <c r="A43" s="2" t="s">
        <v>8</v>
      </c>
      <c r="B43">
        <v>1.2684048260555315E-2</v>
      </c>
      <c r="C43">
        <v>1.1287606629777762E-2</v>
      </c>
      <c r="E43">
        <v>-1.6888386828622384E-2</v>
      </c>
      <c r="F43">
        <v>1.0560896130782461E-2</v>
      </c>
      <c r="H43">
        <v>-3.9089702903085007E-2</v>
      </c>
      <c r="I43">
        <v>1.6797940641189134E-2</v>
      </c>
      <c r="K43">
        <f t="shared" si="2"/>
        <v>-1.4431347157050691E-2</v>
      </c>
      <c r="L43">
        <f t="shared" si="3"/>
        <v>2.5974181610772546E-2</v>
      </c>
    </row>
    <row r="44" spans="1:12">
      <c r="A44" s="2" t="s">
        <v>11</v>
      </c>
      <c r="B44">
        <v>1.1486713065483274E-2</v>
      </c>
      <c r="C44">
        <v>1.5211110803092199E-2</v>
      </c>
      <c r="E44">
        <v>-5.1009265754890495E-2</v>
      </c>
      <c r="F44">
        <v>3.7014210996804144E-3</v>
      </c>
      <c r="H44">
        <v>-6.6816612546746659E-2</v>
      </c>
      <c r="I44">
        <v>7.5107852836961394E-3</v>
      </c>
      <c r="K44">
        <f t="shared" si="2"/>
        <v>-3.5446388412051298E-2</v>
      </c>
      <c r="L44">
        <f t="shared" si="3"/>
        <v>4.1406582373759354E-2</v>
      </c>
    </row>
    <row r="45" spans="1:12">
      <c r="A45" s="2" t="s">
        <v>9</v>
      </c>
      <c r="B45">
        <v>1.6991394403681793E-2</v>
      </c>
      <c r="C45">
        <v>1.2024347853050123E-2</v>
      </c>
      <c r="E45">
        <v>-5.3023718552763235E-2</v>
      </c>
      <c r="F45">
        <v>1.4474862005368621E-3</v>
      </c>
      <c r="H45">
        <v>-6.019573457420372E-2</v>
      </c>
      <c r="I45">
        <v>7.7805217603735561E-3</v>
      </c>
      <c r="K45">
        <f>(B45+E45+H45)/3</f>
        <v>-3.2076019574428384E-2</v>
      </c>
      <c r="L45">
        <f t="shared" si="3"/>
        <v>4.2644668943812677E-2</v>
      </c>
    </row>
    <row r="46" spans="1:12">
      <c r="A46" s="2" t="s">
        <v>10</v>
      </c>
      <c r="B46">
        <v>2.162550449114152E-2</v>
      </c>
      <c r="C46">
        <v>1.7116153761556216E-2</v>
      </c>
      <c r="E46">
        <v>-2.9537888836740779E-2</v>
      </c>
      <c r="F46">
        <v>1.7935958405989726E-3</v>
      </c>
      <c r="H46">
        <v>-4.0940849329132868E-2</v>
      </c>
      <c r="I46">
        <v>8.3998336885482729E-3</v>
      </c>
      <c r="K46">
        <f t="shared" si="2"/>
        <v>-1.628441122491071E-2</v>
      </c>
      <c r="L46">
        <f t="shared" si="3"/>
        <v>3.3322337240901959E-2</v>
      </c>
    </row>
    <row r="47" spans="1:12">
      <c r="A47" s="2" t="s">
        <v>10</v>
      </c>
      <c r="B47">
        <v>2.941258301320011E-2</v>
      </c>
      <c r="C47">
        <v>1.4967230144585002E-2</v>
      </c>
      <c r="E47">
        <v>-5.4174060872377604E-2</v>
      </c>
      <c r="F47">
        <v>8.1576103296779265E-3</v>
      </c>
      <c r="H47">
        <v>-7.7098421385096913E-2</v>
      </c>
      <c r="I47">
        <v>1.3636876334534627E-2</v>
      </c>
      <c r="K47">
        <f t="shared" si="2"/>
        <v>-3.395329974809147E-2</v>
      </c>
      <c r="L47">
        <f t="shared" si="3"/>
        <v>5.6060751866324386E-2</v>
      </c>
    </row>
    <row r="48" spans="1:12">
      <c r="A48" s="2" t="s">
        <v>8</v>
      </c>
      <c r="B48">
        <v>2.8128160845218183E-2</v>
      </c>
      <c r="C48">
        <v>1.5969486812625625E-2</v>
      </c>
      <c r="E48">
        <v>-7.3542767422959912E-2</v>
      </c>
      <c r="F48">
        <v>5.5287333940496775E-3</v>
      </c>
      <c r="H48">
        <v>-7.9498244358490414E-2</v>
      </c>
      <c r="I48">
        <v>1.6717485777682561E-2</v>
      </c>
      <c r="K48">
        <f t="shared" si="2"/>
        <v>-4.1637616978744046E-2</v>
      </c>
      <c r="L48">
        <f t="shared" si="3"/>
        <v>6.0492270108826754E-2</v>
      </c>
    </row>
    <row r="49" spans="1:12">
      <c r="A49" s="2" t="s">
        <v>10</v>
      </c>
      <c r="B49">
        <v>1.7882488497579736E-2</v>
      </c>
      <c r="C49">
        <v>1.5140717855525567E-2</v>
      </c>
      <c r="E49">
        <v>-6.5522167976191092E-2</v>
      </c>
      <c r="F49">
        <v>5.5926644463777531E-3</v>
      </c>
      <c r="H49">
        <v>-7.6030655731307642E-2</v>
      </c>
      <c r="I49">
        <v>9.9157069477225912E-3</v>
      </c>
      <c r="K49">
        <f t="shared" si="2"/>
        <v>-4.1223445069972997E-2</v>
      </c>
      <c r="L49">
        <f t="shared" si="3"/>
        <v>5.1456200946959026E-2</v>
      </c>
    </row>
    <row r="50" spans="1:12">
      <c r="A50" s="2" t="s">
        <v>11</v>
      </c>
      <c r="B50">
        <v>3.9450902821478943E-2</v>
      </c>
      <c r="C50">
        <v>7.8534760054994931E-3</v>
      </c>
      <c r="E50">
        <v>-4.8054918923869953E-3</v>
      </c>
      <c r="F50">
        <v>5.7894236904717494E-3</v>
      </c>
      <c r="H50">
        <v>-8.3111505548048321E-3</v>
      </c>
      <c r="I50">
        <v>1.4141043880574465E-2</v>
      </c>
      <c r="K50">
        <f t="shared" si="2"/>
        <v>8.7780867914290395E-3</v>
      </c>
      <c r="L50">
        <f t="shared" si="3"/>
        <v>2.6621206641967061E-2</v>
      </c>
    </row>
    <row r="51" spans="1:12">
      <c r="A51" s="3" t="s">
        <v>10</v>
      </c>
      <c r="B51">
        <v>0.20927117027782355</v>
      </c>
      <c r="C51">
        <v>2.1998839062481464E-2</v>
      </c>
      <c r="E51">
        <v>0.19811755965112685</v>
      </c>
      <c r="F51">
        <v>9.1787012240242844E-3</v>
      </c>
      <c r="H51">
        <v>0.15062874604663057</v>
      </c>
      <c r="I51">
        <v>3.6122491992053821E-2</v>
      </c>
      <c r="K51">
        <f t="shared" si="2"/>
        <v>0.18600582532519364</v>
      </c>
      <c r="L51">
        <f t="shared" si="3"/>
        <v>3.1140874445241478E-2</v>
      </c>
    </row>
    <row r="52" spans="1:12">
      <c r="A52" s="3" t="s">
        <v>11</v>
      </c>
      <c r="B52">
        <v>4.2185900095025236E-2</v>
      </c>
      <c r="C52">
        <v>8.2799160728215544E-3</v>
      </c>
      <c r="E52">
        <v>1.0845273523101773E-2</v>
      </c>
      <c r="F52">
        <v>8.7154977167042923E-3</v>
      </c>
      <c r="H52">
        <v>1.3043938132569993E-2</v>
      </c>
      <c r="I52">
        <v>2.7696674409770678E-3</v>
      </c>
      <c r="K52">
        <f t="shared" si="2"/>
        <v>2.2025037250232332E-2</v>
      </c>
      <c r="L52">
        <f t="shared" si="3"/>
        <v>1.7494394087854123E-2</v>
      </c>
    </row>
    <row r="53" spans="1:12">
      <c r="A53" s="3" t="s">
        <v>9</v>
      </c>
      <c r="B53">
        <v>4.4798463106143306E-2</v>
      </c>
      <c r="C53">
        <v>1.6083713016240026E-2</v>
      </c>
      <c r="E53">
        <v>-1.4286405887010575E-2</v>
      </c>
      <c r="F53">
        <v>5.9348496852483223E-3</v>
      </c>
      <c r="H53">
        <v>-2.7052322960140814E-2</v>
      </c>
      <c r="I53">
        <v>1.751861238812346E-2</v>
      </c>
      <c r="K53">
        <f t="shared" si="2"/>
        <v>1.1532447529973057E-3</v>
      </c>
      <c r="L53">
        <f t="shared" si="3"/>
        <v>3.8333027189355315E-2</v>
      </c>
    </row>
    <row r="54" spans="1:12">
      <c r="A54" s="3" t="s">
        <v>8</v>
      </c>
      <c r="B54">
        <v>3.1069676812416312E-2</v>
      </c>
      <c r="C54">
        <v>2.1418868463136464E-2</v>
      </c>
      <c r="E54">
        <v>-4.0609844380056041E-2</v>
      </c>
      <c r="F54">
        <v>3.8304648643527721E-3</v>
      </c>
      <c r="H54">
        <v>-5.4993236574551962E-2</v>
      </c>
      <c r="I54">
        <v>4.9960259248235236E-3</v>
      </c>
      <c r="K54">
        <f t="shared" si="2"/>
        <v>-2.1511134714063896E-2</v>
      </c>
      <c r="L54">
        <f t="shared" si="3"/>
        <v>4.6100724488261545E-2</v>
      </c>
    </row>
    <row r="55" spans="1:12">
      <c r="A55" s="3" t="s">
        <v>11</v>
      </c>
      <c r="B55">
        <v>7.9922969559345046E-3</v>
      </c>
      <c r="C55">
        <v>1.4752732224684852E-2</v>
      </c>
      <c r="E55">
        <v>-2.9867271470115978E-2</v>
      </c>
      <c r="F55">
        <v>3.9452906748252874E-3</v>
      </c>
      <c r="H55">
        <v>-6.0766720268277098E-2</v>
      </c>
      <c r="I55">
        <v>1.7797481477918896E-2</v>
      </c>
      <c r="K55">
        <f t="shared" si="2"/>
        <v>-2.7547231594152857E-2</v>
      </c>
      <c r="L55">
        <f t="shared" si="3"/>
        <v>3.4438169974309048E-2</v>
      </c>
    </row>
    <row r="56" spans="1:12">
      <c r="A56" s="3" t="s">
        <v>11</v>
      </c>
      <c r="B56">
        <v>1.4596679430023058E-2</v>
      </c>
      <c r="C56">
        <v>1.3161077465204049E-2</v>
      </c>
      <c r="E56">
        <v>-2.7639497478223252E-2</v>
      </c>
      <c r="F56">
        <v>9.9929916904645841E-4</v>
      </c>
      <c r="H56">
        <v>-6.2036023913396091E-2</v>
      </c>
      <c r="I56">
        <v>1.6637250359658743E-2</v>
      </c>
      <c r="K56">
        <f t="shared" si="2"/>
        <v>-2.5026280653865429E-2</v>
      </c>
      <c r="L56">
        <f t="shared" si="3"/>
        <v>3.838312757004634E-2</v>
      </c>
    </row>
    <row r="57" spans="1:12">
      <c r="A57" s="3" t="s">
        <v>10</v>
      </c>
      <c r="B57">
        <v>3.4279848008692278E-2</v>
      </c>
      <c r="C57">
        <v>1.1847103119374197E-2</v>
      </c>
      <c r="E57">
        <v>-1.8717101535848053E-2</v>
      </c>
      <c r="F57">
        <v>4.0051761847936882E-3</v>
      </c>
      <c r="H57">
        <v>-5.24441051448052E-2</v>
      </c>
      <c r="I57">
        <v>1.4431316570760227E-2</v>
      </c>
      <c r="K57">
        <f t="shared" si="2"/>
        <v>-1.2293786223986991E-2</v>
      </c>
      <c r="L57">
        <f t="shared" si="3"/>
        <v>4.3717333488436802E-2</v>
      </c>
    </row>
  </sheetData>
  <mergeCells count="10">
    <mergeCell ref="B34:C34"/>
    <mergeCell ref="E34:F34"/>
    <mergeCell ref="H34:I34"/>
    <mergeCell ref="K34:L34"/>
    <mergeCell ref="B1:L1"/>
    <mergeCell ref="B2:C2"/>
    <mergeCell ref="E2:F2"/>
    <mergeCell ref="H2:I2"/>
    <mergeCell ref="K2:L2"/>
    <mergeCell ref="B33:L3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B382-94EE-704C-864C-530A8B781EA9}">
  <dimension ref="A2:AI47"/>
  <sheetViews>
    <sheetView zoomScale="50" workbookViewId="0">
      <selection activeCell="Y3" sqref="Y3"/>
    </sheetView>
  </sheetViews>
  <sheetFormatPr baseColWidth="10" defaultRowHeight="16"/>
  <sheetData>
    <row r="2" spans="1:35">
      <c r="B2" s="12" t="s">
        <v>25</v>
      </c>
      <c r="C2" s="12"/>
      <c r="D2" s="12"/>
      <c r="E2" s="12"/>
      <c r="F2" s="12"/>
      <c r="G2" s="12"/>
      <c r="H2" s="12"/>
      <c r="I2" s="12"/>
      <c r="J2" s="1"/>
      <c r="L2" s="15" t="s">
        <v>26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22"/>
      <c r="Y2" s="14" t="s">
        <v>27</v>
      </c>
      <c r="Z2" s="14"/>
      <c r="AA2" s="14"/>
      <c r="AB2" s="14"/>
      <c r="AC2" s="14"/>
      <c r="AD2" s="14"/>
      <c r="AE2" s="14"/>
      <c r="AF2" s="14"/>
      <c r="AG2" s="14"/>
      <c r="AH2" s="14"/>
      <c r="AI2" s="14"/>
    </row>
    <row r="3" spans="1:35">
      <c r="A3" t="s">
        <v>42</v>
      </c>
      <c r="B3" t="s">
        <v>17</v>
      </c>
      <c r="C3" t="s">
        <v>6</v>
      </c>
      <c r="E3" t="s">
        <v>17</v>
      </c>
      <c r="F3" t="s">
        <v>6</v>
      </c>
      <c r="H3" s="18" t="s">
        <v>5</v>
      </c>
      <c r="I3" s="18" t="s">
        <v>6</v>
      </c>
      <c r="K3" t="s">
        <v>42</v>
      </c>
      <c r="L3" t="s">
        <v>17</v>
      </c>
      <c r="M3" t="s">
        <v>6</v>
      </c>
      <c r="O3" t="s">
        <v>17</v>
      </c>
      <c r="P3" t="s">
        <v>6</v>
      </c>
      <c r="R3" t="s">
        <v>17</v>
      </c>
      <c r="S3" t="s">
        <v>6</v>
      </c>
      <c r="U3" s="18" t="s">
        <v>5</v>
      </c>
      <c r="V3" s="18" t="s">
        <v>6</v>
      </c>
      <c r="X3" t="s">
        <v>42</v>
      </c>
      <c r="Y3" t="s">
        <v>17</v>
      </c>
      <c r="Z3" t="s">
        <v>6</v>
      </c>
      <c r="AB3" t="s">
        <v>17</v>
      </c>
      <c r="AC3" t="s">
        <v>6</v>
      </c>
      <c r="AE3" t="s">
        <v>17</v>
      </c>
      <c r="AF3" t="s">
        <v>6</v>
      </c>
      <c r="AH3" s="18" t="s">
        <v>5</v>
      </c>
      <c r="AI3" s="18" t="s">
        <v>6</v>
      </c>
    </row>
    <row r="4" spans="1:35">
      <c r="A4" t="s">
        <v>8</v>
      </c>
      <c r="B4">
        <v>0.25839537116714895</v>
      </c>
      <c r="C4">
        <v>6.5081563171516643E-2</v>
      </c>
      <c r="E4">
        <v>0.44310919851249692</v>
      </c>
      <c r="F4">
        <v>5.7670319683085981E-2</v>
      </c>
      <c r="H4" s="4">
        <f>AVERAGE(B4,E4)</f>
        <v>0.3507522848398229</v>
      </c>
      <c r="I4" s="4">
        <f>STDEV(B4,E4)</f>
        <v>0.13061239989481691</v>
      </c>
      <c r="K4" t="s">
        <v>8</v>
      </c>
      <c r="L4">
        <v>0.27709967116248685</v>
      </c>
      <c r="M4">
        <v>3.1426721399982052E-2</v>
      </c>
      <c r="O4">
        <v>0.55692015215463575</v>
      </c>
      <c r="P4">
        <v>6.3726964012555343E-2</v>
      </c>
      <c r="R4">
        <v>0.49862610153349385</v>
      </c>
      <c r="S4">
        <v>3.1190361654857845E-2</v>
      </c>
      <c r="U4">
        <f>AVERAGE(L4,O4,R4)</f>
        <v>0.44421530828353878</v>
      </c>
      <c r="V4">
        <f>STDEV(L4,O4,R4)</f>
        <v>0.14763223297178846</v>
      </c>
      <c r="X4" t="s">
        <v>8</v>
      </c>
      <c r="Y4">
        <v>-0.18954762498163949</v>
      </c>
      <c r="Z4">
        <v>9.3321443440637419E-2</v>
      </c>
      <c r="AB4">
        <v>-0.12721101943383034</v>
      </c>
      <c r="AC4">
        <v>0.19040557967244706</v>
      </c>
      <c r="AE4">
        <v>0.14126377764451739</v>
      </c>
      <c r="AF4">
        <v>8.9382100933980774E-2</v>
      </c>
      <c r="AH4">
        <f>AVERAGE(Y4,AB4,AE4)</f>
        <v>-5.8498288923650825E-2</v>
      </c>
      <c r="AI4">
        <f>STDEV(Y4,AB4,AE4)</f>
        <v>0.17578431536259068</v>
      </c>
    </row>
    <row r="5" spans="1:35">
      <c r="A5" t="s">
        <v>9</v>
      </c>
      <c r="B5">
        <v>0.50410278228362748</v>
      </c>
      <c r="C5">
        <v>0.10317124613028375</v>
      </c>
      <c r="E5">
        <v>0.61397918945398222</v>
      </c>
      <c r="F5">
        <v>5.5283569220012367E-2</v>
      </c>
      <c r="H5" s="4">
        <f t="shared" ref="H5:H32" si="0">AVERAGE(B5,E5)</f>
        <v>0.5590409858688048</v>
      </c>
      <c r="I5" s="4">
        <f t="shared" ref="I5:I32" si="1">STDEV(B5,E5)</f>
        <v>7.7694352602572028E-2</v>
      </c>
      <c r="K5" t="s">
        <v>9</v>
      </c>
      <c r="L5">
        <v>0.48469743915733043</v>
      </c>
      <c r="M5">
        <v>3.6976660407411197E-2</v>
      </c>
      <c r="O5">
        <v>0.74953599817229866</v>
      </c>
      <c r="P5">
        <v>5.5655745767611786E-2</v>
      </c>
      <c r="R5">
        <v>0.65049231925926065</v>
      </c>
      <c r="S5">
        <v>3.1246066233609857E-2</v>
      </c>
      <c r="U5">
        <f t="shared" ref="U5:U46" si="2">AVERAGE(L5,O5,R5)</f>
        <v>0.62824191886296321</v>
      </c>
      <c r="V5">
        <f t="shared" ref="V5:V47" si="3">STDEV(L5,O5,R5)</f>
        <v>0.1338139597487043</v>
      </c>
      <c r="X5" t="s">
        <v>9</v>
      </c>
      <c r="Y5">
        <v>0.3015134128525459</v>
      </c>
      <c r="Z5">
        <v>4.6455689663706314E-2</v>
      </c>
      <c r="AB5">
        <v>0.37652355673280674</v>
      </c>
      <c r="AC5">
        <v>8.7551601800007803E-2</v>
      </c>
      <c r="AE5">
        <v>0.49763524482714133</v>
      </c>
      <c r="AF5">
        <v>3.9665936311405893E-2</v>
      </c>
      <c r="AH5">
        <f t="shared" ref="AH5:AH31" si="4">AVERAGE(Y5,AB5,AE5)</f>
        <v>0.39189073813749803</v>
      </c>
      <c r="AI5">
        <f t="shared" ref="AI5:AI31" si="5">STDEV(Y5,AB5,AE5)</f>
        <v>9.8959870364261002E-2</v>
      </c>
    </row>
    <row r="6" spans="1:35">
      <c r="A6" t="s">
        <v>9</v>
      </c>
      <c r="B6">
        <v>0.71999080996838882</v>
      </c>
      <c r="C6">
        <v>5.0492906404232089E-2</v>
      </c>
      <c r="E6">
        <v>0.71349717591094319</v>
      </c>
      <c r="F6">
        <v>6.9861114086405399E-2</v>
      </c>
      <c r="H6" s="4">
        <f t="shared" si="0"/>
        <v>0.71674399293966595</v>
      </c>
      <c r="I6" s="4">
        <f t="shared" si="1"/>
        <v>4.5916926765637196E-3</v>
      </c>
      <c r="K6" t="s">
        <v>9</v>
      </c>
      <c r="L6">
        <v>0.61891500039845415</v>
      </c>
      <c r="M6">
        <v>5.9175796562549982E-2</v>
      </c>
      <c r="O6">
        <v>0.81900191572601622</v>
      </c>
      <c r="P6">
        <v>2.3742313674675334E-2</v>
      </c>
      <c r="R6">
        <v>0.81401432267836682</v>
      </c>
      <c r="S6">
        <v>2.3531418964835335E-2</v>
      </c>
      <c r="U6">
        <f>AVERAGE(L6,O6,R6)</f>
        <v>0.75064374626761243</v>
      </c>
      <c r="V6">
        <f t="shared" si="3"/>
        <v>0.11410769425108092</v>
      </c>
      <c r="X6" t="s">
        <v>9</v>
      </c>
      <c r="Y6">
        <v>0.59233276893975584</v>
      </c>
      <c r="Z6">
        <v>0.10532381168346365</v>
      </c>
      <c r="AB6">
        <v>0.59770610838087124</v>
      </c>
      <c r="AC6">
        <v>9.998186162537373E-2</v>
      </c>
      <c r="AE6">
        <v>0.78602261867553069</v>
      </c>
      <c r="AF6">
        <v>0.15261699657280417</v>
      </c>
      <c r="AH6">
        <f t="shared" si="4"/>
        <v>0.65868716533205263</v>
      </c>
      <c r="AI6">
        <f t="shared" si="5"/>
        <v>0.11030846047710523</v>
      </c>
    </row>
    <row r="7" spans="1:35">
      <c r="A7" t="s">
        <v>9</v>
      </c>
      <c r="B7">
        <v>0.80535863884719927</v>
      </c>
      <c r="C7">
        <v>0.10062574427401721</v>
      </c>
      <c r="E7">
        <v>0.77444978562090683</v>
      </c>
      <c r="F7">
        <v>5.4969321971488981E-2</v>
      </c>
      <c r="H7" s="4">
        <f t="shared" si="0"/>
        <v>0.78990421223405305</v>
      </c>
      <c r="I7" s="4">
        <f t="shared" si="1"/>
        <v>2.1855859715011083E-2</v>
      </c>
      <c r="K7" t="s">
        <v>9</v>
      </c>
      <c r="L7">
        <v>0.71843067804675098</v>
      </c>
      <c r="M7">
        <v>4.6253383242815138E-2</v>
      </c>
      <c r="O7">
        <v>0.45306103904401945</v>
      </c>
      <c r="P7">
        <v>2.2909256268577427E-2</v>
      </c>
      <c r="R7">
        <v>1.0423256586249263</v>
      </c>
      <c r="S7">
        <v>0.106204147378924</v>
      </c>
      <c r="U7">
        <f t="shared" si="2"/>
        <v>0.73793912523856553</v>
      </c>
      <c r="V7">
        <f t="shared" si="3"/>
        <v>0.29511630352512691</v>
      </c>
      <c r="X7" t="s">
        <v>9</v>
      </c>
      <c r="Y7">
        <v>0.79089651392467597</v>
      </c>
      <c r="Z7">
        <v>0.1438936860187085</v>
      </c>
      <c r="AB7">
        <v>0.55207613989100801</v>
      </c>
      <c r="AC7">
        <v>7.9245359893620249E-2</v>
      </c>
      <c r="AE7">
        <v>0.90509816023390599</v>
      </c>
      <c r="AF7">
        <v>0.11036420428402363</v>
      </c>
      <c r="AH7">
        <f t="shared" si="4"/>
        <v>0.74935693801652992</v>
      </c>
      <c r="AI7">
        <f t="shared" si="5"/>
        <v>0.18013963746693001</v>
      </c>
    </row>
    <row r="8" spans="1:35">
      <c r="A8" t="s">
        <v>9</v>
      </c>
      <c r="B8">
        <v>0.78620203476277617</v>
      </c>
      <c r="C8">
        <v>0.11180769255680488</v>
      </c>
      <c r="E8">
        <v>0.74525396353294926</v>
      </c>
      <c r="F8">
        <v>8.0260083775979776E-2</v>
      </c>
      <c r="H8" s="4">
        <f t="shared" si="0"/>
        <v>0.76572799914786271</v>
      </c>
      <c r="I8" s="4">
        <f t="shared" si="1"/>
        <v>2.895465884312038E-2</v>
      </c>
      <c r="K8" t="s">
        <v>9</v>
      </c>
      <c r="L8">
        <v>0.59600948626907546</v>
      </c>
      <c r="M8">
        <v>8.200173028294748E-2</v>
      </c>
      <c r="O8">
        <v>0.65408980969811847</v>
      </c>
      <c r="P8">
        <v>5.1016638656369385E-2</v>
      </c>
      <c r="R8">
        <v>0.90773557286012208</v>
      </c>
      <c r="S8">
        <v>0.27788962461995037</v>
      </c>
      <c r="U8">
        <f t="shared" si="2"/>
        <v>0.71927828960910534</v>
      </c>
      <c r="V8">
        <f t="shared" si="3"/>
        <v>0.16577225853613428</v>
      </c>
      <c r="X8" t="s">
        <v>9</v>
      </c>
      <c r="Y8">
        <v>0.90440615675431113</v>
      </c>
      <c r="Z8">
        <v>0.15051034891319992</v>
      </c>
      <c r="AB8">
        <v>0.79736547299109906</v>
      </c>
      <c r="AC8">
        <v>0.24646033261067793</v>
      </c>
      <c r="AE8">
        <v>0.77022787862369035</v>
      </c>
      <c r="AF8">
        <v>0.17787651350415959</v>
      </c>
      <c r="AH8">
        <f t="shared" si="4"/>
        <v>0.82399983612303351</v>
      </c>
      <c r="AI8">
        <f t="shared" si="5"/>
        <v>7.0943601227364886E-2</v>
      </c>
    </row>
    <row r="9" spans="1:35">
      <c r="A9" t="s">
        <v>8</v>
      </c>
      <c r="B9">
        <v>0.27506491024490304</v>
      </c>
      <c r="C9">
        <v>0.21197683571779033</v>
      </c>
      <c r="E9">
        <v>0.54057939526411292</v>
      </c>
      <c r="F9">
        <v>0.10507963535172761</v>
      </c>
      <c r="H9" s="4">
        <f t="shared" si="0"/>
        <v>0.40782215275450795</v>
      </c>
      <c r="I9" s="4">
        <f t="shared" si="1"/>
        <v>0.18774709286033744</v>
      </c>
      <c r="K9" t="s">
        <v>8</v>
      </c>
      <c r="L9">
        <v>0.39740546112376213</v>
      </c>
      <c r="M9">
        <v>5.119578814580545E-2</v>
      </c>
      <c r="O9">
        <v>0.66236684735661555</v>
      </c>
      <c r="P9">
        <v>0.2299118849155089</v>
      </c>
      <c r="R9">
        <v>0.64146191754986459</v>
      </c>
      <c r="S9">
        <v>0.34286070549435821</v>
      </c>
      <c r="U9">
        <f t="shared" si="2"/>
        <v>0.56707807534341403</v>
      </c>
      <c r="V9">
        <f t="shared" si="3"/>
        <v>0.14731208719807912</v>
      </c>
      <c r="X9" t="s">
        <v>8</v>
      </c>
      <c r="Y9">
        <v>0.83096564667954143</v>
      </c>
      <c r="Z9">
        <v>0.15195643087754912</v>
      </c>
      <c r="AB9">
        <v>0.53398774104863034</v>
      </c>
      <c r="AC9">
        <v>0.31863383036694848</v>
      </c>
      <c r="AE9">
        <v>0.28560058042535169</v>
      </c>
      <c r="AF9">
        <v>0.15192638789833138</v>
      </c>
      <c r="AH9">
        <f t="shared" si="4"/>
        <v>0.55018465605117439</v>
      </c>
      <c r="AI9">
        <f t="shared" si="5"/>
        <v>0.27304307153690782</v>
      </c>
    </row>
    <row r="10" spans="1:35">
      <c r="A10" t="s">
        <v>9</v>
      </c>
      <c r="B10">
        <v>0.16123770911211097</v>
      </c>
      <c r="C10">
        <v>0.23170880255071391</v>
      </c>
      <c r="E10">
        <v>0.38641736791862724</v>
      </c>
      <c r="F10">
        <v>6.8168148127194725E-2</v>
      </c>
      <c r="H10" s="4">
        <f t="shared" si="0"/>
        <v>0.27382753851536912</v>
      </c>
      <c r="I10" s="4">
        <f t="shared" si="1"/>
        <v>0.15922606372736064</v>
      </c>
      <c r="K10" t="s">
        <v>9</v>
      </c>
      <c r="L10">
        <v>0.2633464279647012</v>
      </c>
      <c r="M10">
        <v>3.094120274331021E-2</v>
      </c>
      <c r="O10">
        <v>0.45839495965410743</v>
      </c>
      <c r="P10">
        <v>0.14417330081455562</v>
      </c>
      <c r="R10">
        <v>0.39882997115897062</v>
      </c>
      <c r="S10">
        <v>0.25837867660693137</v>
      </c>
      <c r="U10">
        <f t="shared" si="2"/>
        <v>0.37352378625925975</v>
      </c>
      <c r="V10">
        <f t="shared" si="3"/>
        <v>9.9956413872157743E-2</v>
      </c>
      <c r="X10" t="s">
        <v>9</v>
      </c>
      <c r="Y10">
        <v>0.51909504521957139</v>
      </c>
      <c r="Z10">
        <v>0.11030044874674484</v>
      </c>
      <c r="AB10">
        <v>0.46269113641524273</v>
      </c>
      <c r="AC10">
        <v>0.30425870589536147</v>
      </c>
      <c r="AE10">
        <v>0.19806517453723635</v>
      </c>
      <c r="AF10">
        <v>9.7341692986795764E-2</v>
      </c>
      <c r="AH10">
        <f t="shared" si="4"/>
        <v>0.39328378539068348</v>
      </c>
      <c r="AI10">
        <f t="shared" si="5"/>
        <v>0.17140034932801027</v>
      </c>
    </row>
    <row r="11" spans="1:35">
      <c r="A11" t="s">
        <v>10</v>
      </c>
      <c r="B11">
        <v>3.6366115812588994E-2</v>
      </c>
      <c r="C11">
        <v>0.20040750394556778</v>
      </c>
      <c r="E11">
        <v>0.28610073947243797</v>
      </c>
      <c r="F11">
        <v>5.795442781478892E-2</v>
      </c>
      <c r="H11" s="4">
        <f t="shared" si="0"/>
        <v>0.16123342764251347</v>
      </c>
      <c r="I11" s="4">
        <f t="shared" si="1"/>
        <v>0.17658904588694965</v>
      </c>
      <c r="K11" t="s">
        <v>10</v>
      </c>
      <c r="L11">
        <v>0.16557950992668025</v>
      </c>
      <c r="M11">
        <v>3.6733831698676063E-2</v>
      </c>
      <c r="O11">
        <v>0.3320199823922883</v>
      </c>
      <c r="P11">
        <v>7.9777238840326489E-2</v>
      </c>
      <c r="R11">
        <v>0.23581539744189253</v>
      </c>
      <c r="S11">
        <v>0.18552854816400458</v>
      </c>
      <c r="U11">
        <f t="shared" si="2"/>
        <v>0.24447162992028704</v>
      </c>
      <c r="V11">
        <f t="shared" si="3"/>
        <v>8.3557198906998434E-2</v>
      </c>
      <c r="X11" t="s">
        <v>10</v>
      </c>
      <c r="Y11">
        <v>0.31882484434760427</v>
      </c>
      <c r="Z11">
        <v>0.11802214696567603</v>
      </c>
      <c r="AB11">
        <v>0.39768175909976516</v>
      </c>
      <c r="AC11">
        <v>0.31059472185207199</v>
      </c>
      <c r="AE11">
        <v>0.1856035532314543</v>
      </c>
      <c r="AF11">
        <v>7.7023927330665709E-2</v>
      </c>
      <c r="AH11">
        <f t="shared" si="4"/>
        <v>0.30070338555960791</v>
      </c>
      <c r="AI11">
        <f t="shared" si="5"/>
        <v>0.10719413138103319</v>
      </c>
    </row>
    <row r="12" spans="1:35">
      <c r="A12" t="s">
        <v>9</v>
      </c>
      <c r="B12">
        <v>9.2184633949321332E-2</v>
      </c>
      <c r="C12">
        <v>0.17739525975527526</v>
      </c>
      <c r="E12">
        <v>0.25285478354925595</v>
      </c>
      <c r="F12">
        <v>4.2188920492336211E-2</v>
      </c>
      <c r="H12" s="4">
        <f t="shared" si="0"/>
        <v>0.17251970874928862</v>
      </c>
      <c r="I12" s="4">
        <f t="shared" si="1"/>
        <v>0.1136109523163709</v>
      </c>
      <c r="K12" t="s">
        <v>9</v>
      </c>
      <c r="L12">
        <v>0.16214170226096858</v>
      </c>
      <c r="M12">
        <v>3.8514788420464269E-2</v>
      </c>
      <c r="O12">
        <v>0.30232746744249794</v>
      </c>
      <c r="P12">
        <v>7.3357761388410894E-2</v>
      </c>
      <c r="R12">
        <v>0.19041154376468813</v>
      </c>
      <c r="S12">
        <v>0.13692264201450344</v>
      </c>
      <c r="U12">
        <f t="shared" si="2"/>
        <v>0.21829357115605155</v>
      </c>
      <c r="V12">
        <f t="shared" si="3"/>
        <v>7.4135469098618817E-2</v>
      </c>
      <c r="X12" t="s">
        <v>9</v>
      </c>
      <c r="Y12">
        <v>0.27870952688217726</v>
      </c>
      <c r="Z12">
        <v>0.10808110079427349</v>
      </c>
      <c r="AB12">
        <v>0.36287722466832156</v>
      </c>
      <c r="AC12">
        <v>0.30175699670978573</v>
      </c>
      <c r="AE12">
        <v>0.20356009887065332</v>
      </c>
      <c r="AF12">
        <v>7.3332463411824131E-2</v>
      </c>
      <c r="AH12">
        <f t="shared" si="4"/>
        <v>0.28171561680705071</v>
      </c>
      <c r="AI12">
        <f t="shared" si="5"/>
        <v>7.9701092060177114E-2</v>
      </c>
    </row>
    <row r="13" spans="1:35">
      <c r="A13" t="s">
        <v>10</v>
      </c>
      <c r="B13">
        <v>0.24323232010167198</v>
      </c>
      <c r="C13">
        <v>0.12852293122719807</v>
      </c>
      <c r="E13">
        <v>0.31115707711915291</v>
      </c>
      <c r="F13">
        <v>4.5857956846695851E-2</v>
      </c>
      <c r="H13" s="4">
        <f t="shared" si="0"/>
        <v>0.27719469861041246</v>
      </c>
      <c r="I13" s="4">
        <f t="shared" si="1"/>
        <v>4.8030056297509192E-2</v>
      </c>
      <c r="K13" t="s">
        <v>10</v>
      </c>
      <c r="L13">
        <v>0.24108812503117624</v>
      </c>
      <c r="M13">
        <v>2.0150737972071349E-2</v>
      </c>
      <c r="O13">
        <v>0.31684341657932064</v>
      </c>
      <c r="P13">
        <v>3.9344993440697452E-2</v>
      </c>
      <c r="R13">
        <v>0.23891929970162526</v>
      </c>
      <c r="S13">
        <v>0.11755248794355959</v>
      </c>
      <c r="U13">
        <f t="shared" si="2"/>
        <v>0.26561694710404071</v>
      </c>
      <c r="V13">
        <f t="shared" si="3"/>
        <v>4.4376675540241495E-2</v>
      </c>
      <c r="X13" t="s">
        <v>10</v>
      </c>
      <c r="Y13">
        <v>0.24516443771022689</v>
      </c>
      <c r="Z13">
        <v>8.6751862267157198E-2</v>
      </c>
      <c r="AB13">
        <v>0.35735412794016247</v>
      </c>
      <c r="AC13">
        <v>0.23453565830821999</v>
      </c>
      <c r="AE13">
        <v>0.24229149513093098</v>
      </c>
      <c r="AF13">
        <v>5.5881135299017871E-2</v>
      </c>
      <c r="AH13">
        <f t="shared" si="4"/>
        <v>0.28160335359377342</v>
      </c>
      <c r="AI13">
        <f t="shared" si="5"/>
        <v>6.5617820066839819E-2</v>
      </c>
    </row>
    <row r="14" spans="1:35">
      <c r="A14" t="s">
        <v>9</v>
      </c>
      <c r="B14">
        <v>0.30217889742307696</v>
      </c>
      <c r="C14">
        <v>8.3935605135188759E-2</v>
      </c>
      <c r="E14">
        <v>0.33756541433359033</v>
      </c>
      <c r="F14">
        <v>5.5809344065509782E-2</v>
      </c>
      <c r="H14" s="4">
        <f t="shared" si="0"/>
        <v>0.31987215587833362</v>
      </c>
      <c r="I14" s="4">
        <f t="shared" si="1"/>
        <v>2.5022046069996438E-2</v>
      </c>
      <c r="K14" t="s">
        <v>9</v>
      </c>
      <c r="L14">
        <v>0.23598204920427854</v>
      </c>
      <c r="M14">
        <v>4.2507970073898498E-2</v>
      </c>
      <c r="O14">
        <v>0.32267533602289389</v>
      </c>
      <c r="P14">
        <v>3.2005448376386858E-2</v>
      </c>
      <c r="R14">
        <v>0.27860188467391955</v>
      </c>
      <c r="S14">
        <v>0.1052902291070249</v>
      </c>
      <c r="U14">
        <f t="shared" si="2"/>
        <v>0.27908642330036398</v>
      </c>
      <c r="V14">
        <f t="shared" si="3"/>
        <v>4.3348674467785765E-2</v>
      </c>
      <c r="X14" t="s">
        <v>9</v>
      </c>
      <c r="Y14">
        <v>0.35292544858485303</v>
      </c>
      <c r="Z14">
        <v>9.3423941321301648E-2</v>
      </c>
      <c r="AB14">
        <v>0.48362007520100664</v>
      </c>
      <c r="AC14">
        <v>0.25119014529853789</v>
      </c>
      <c r="AE14">
        <v>0.34802467279160459</v>
      </c>
      <c r="AF14">
        <v>9.4729063843367309E-2</v>
      </c>
      <c r="AH14">
        <f t="shared" si="4"/>
        <v>0.39485673219248807</v>
      </c>
      <c r="AI14">
        <f t="shared" si="5"/>
        <v>7.6910354942490572E-2</v>
      </c>
    </row>
    <row r="15" spans="1:35">
      <c r="A15" t="s">
        <v>10</v>
      </c>
      <c r="B15">
        <v>0.34424126297660929</v>
      </c>
      <c r="C15">
        <v>5.9596097430127948E-2</v>
      </c>
      <c r="E15">
        <v>0.32498414897278227</v>
      </c>
      <c r="F15">
        <v>3.4058627184814456E-2</v>
      </c>
      <c r="H15" s="4">
        <f t="shared" si="0"/>
        <v>0.33461270597469578</v>
      </c>
      <c r="I15" s="4">
        <f t="shared" si="1"/>
        <v>1.3616835898188509E-2</v>
      </c>
      <c r="K15" t="s">
        <v>10</v>
      </c>
      <c r="L15">
        <v>0.22595337203785759</v>
      </c>
      <c r="M15">
        <v>5.4280000146295304E-2</v>
      </c>
      <c r="O15">
        <v>0.27701158455555785</v>
      </c>
      <c r="P15">
        <v>7.8529347908317931E-3</v>
      </c>
      <c r="R15">
        <v>0.24060149087832419</v>
      </c>
      <c r="S15">
        <v>0.12797299430417122</v>
      </c>
      <c r="U15">
        <f t="shared" si="2"/>
        <v>0.24785548249057987</v>
      </c>
      <c r="V15">
        <f t="shared" si="3"/>
        <v>2.6290693450509588E-2</v>
      </c>
      <c r="X15" t="s">
        <v>10</v>
      </c>
      <c r="Y15">
        <v>0.49287683280697442</v>
      </c>
      <c r="Z15">
        <v>9.0418072181238249E-2</v>
      </c>
      <c r="AB15">
        <v>0.52632372659209492</v>
      </c>
      <c r="AC15">
        <v>0.23729846389315778</v>
      </c>
      <c r="AE15">
        <v>0.34703311053751967</v>
      </c>
      <c r="AF15">
        <v>6.732812785887754E-2</v>
      </c>
      <c r="AH15">
        <f t="shared" si="4"/>
        <v>0.45541122331219636</v>
      </c>
      <c r="AI15">
        <f t="shared" si="5"/>
        <v>9.5336431506631597E-2</v>
      </c>
    </row>
    <row r="16" spans="1:35">
      <c r="A16" t="s">
        <v>9</v>
      </c>
      <c r="B16">
        <v>0.38557859459406585</v>
      </c>
      <c r="C16">
        <v>6.5036931492896313E-2</v>
      </c>
      <c r="E16">
        <v>0.37243908414476024</v>
      </c>
      <c r="F16">
        <v>5.3043111054511746E-2</v>
      </c>
      <c r="H16" s="4">
        <f t="shared" si="0"/>
        <v>0.37900883936941304</v>
      </c>
      <c r="I16" s="4">
        <f t="shared" si="1"/>
        <v>9.291036940175499E-3</v>
      </c>
      <c r="K16" t="s">
        <v>9</v>
      </c>
      <c r="L16">
        <v>0.25735747648461021</v>
      </c>
      <c r="M16">
        <v>1.5790197757315088E-2</v>
      </c>
      <c r="O16">
        <v>0.22818204842496886</v>
      </c>
      <c r="P16">
        <v>1.5537927489036749E-2</v>
      </c>
      <c r="R16">
        <v>0.25474173556741792</v>
      </c>
      <c r="S16">
        <v>0.12180983600632037</v>
      </c>
      <c r="U16">
        <f t="shared" si="2"/>
        <v>0.24676042015899902</v>
      </c>
      <c r="V16">
        <f t="shared" si="3"/>
        <v>1.6142411447870045E-2</v>
      </c>
      <c r="X16" t="s">
        <v>9</v>
      </c>
      <c r="Y16">
        <v>0.46230324759377539</v>
      </c>
      <c r="Z16">
        <v>6.1083819837827923E-2</v>
      </c>
      <c r="AB16">
        <v>0.60203438961512723</v>
      </c>
      <c r="AC16">
        <v>0.29149663336909193</v>
      </c>
      <c r="AE16">
        <v>0.37662758594837725</v>
      </c>
      <c r="AF16">
        <v>8.8137348916419223E-2</v>
      </c>
      <c r="AH16">
        <f t="shared" si="4"/>
        <v>0.48032174105242659</v>
      </c>
      <c r="AI16">
        <f t="shared" si="5"/>
        <v>0.11377854087966145</v>
      </c>
    </row>
    <row r="17" spans="1:35">
      <c r="A17" s="3" t="s">
        <v>10</v>
      </c>
      <c r="B17">
        <v>0.39944850158253625</v>
      </c>
      <c r="C17">
        <v>7.7905666838469917E-2</v>
      </c>
      <c r="E17">
        <v>0.38397104365214324</v>
      </c>
      <c r="F17">
        <v>2.9281552664992438E-2</v>
      </c>
      <c r="H17" s="4">
        <f t="shared" si="0"/>
        <v>0.39170977261733975</v>
      </c>
      <c r="I17" s="4">
        <f t="shared" si="1"/>
        <v>1.0944215458110407E-2</v>
      </c>
      <c r="K17" s="3" t="s">
        <v>10</v>
      </c>
      <c r="L17">
        <v>0.32982113413321079</v>
      </c>
      <c r="M17">
        <v>5.7385925696111798E-2</v>
      </c>
      <c r="O17">
        <v>0.29299851966568397</v>
      </c>
      <c r="P17">
        <v>2.8674205898741031E-2</v>
      </c>
      <c r="R17">
        <v>0.36609487310479466</v>
      </c>
      <c r="S17">
        <v>9.3391033497537024E-2</v>
      </c>
      <c r="U17">
        <f t="shared" si="2"/>
        <v>0.32963817563456316</v>
      </c>
      <c r="V17">
        <f t="shared" si="3"/>
        <v>3.6548520173640658E-2</v>
      </c>
      <c r="X17" s="3" t="s">
        <v>10</v>
      </c>
      <c r="Y17">
        <v>0.52861143053357151</v>
      </c>
      <c r="Z17">
        <v>0.10544896997355402</v>
      </c>
      <c r="AB17">
        <v>0.44964361404183339</v>
      </c>
      <c r="AC17">
        <v>0.26404508131948695</v>
      </c>
      <c r="AE17">
        <v>0.43339976301066935</v>
      </c>
      <c r="AF17">
        <v>0.10152580519585694</v>
      </c>
      <c r="AH17">
        <f t="shared" si="4"/>
        <v>0.47055160252869138</v>
      </c>
      <c r="AI17">
        <f t="shared" si="5"/>
        <v>5.0933028528135416E-2</v>
      </c>
    </row>
    <row r="18" spans="1:35">
      <c r="A18" s="3" t="s">
        <v>9</v>
      </c>
      <c r="B18">
        <v>0.44875518267877995</v>
      </c>
      <c r="C18">
        <v>4.1669720476081237E-2</v>
      </c>
      <c r="E18">
        <v>0.51136853073452693</v>
      </c>
      <c r="F18">
        <v>3.064610329812692E-2</v>
      </c>
      <c r="H18" s="4">
        <f t="shared" si="0"/>
        <v>0.48006185670665347</v>
      </c>
      <c r="I18" s="4">
        <f t="shared" si="1"/>
        <v>4.4274323003012213E-2</v>
      </c>
      <c r="K18" s="3" t="s">
        <v>9</v>
      </c>
      <c r="L18">
        <v>0.43945440715170481</v>
      </c>
      <c r="M18">
        <v>3.9770634536921569E-2</v>
      </c>
      <c r="O18">
        <v>0.52863346812249679</v>
      </c>
      <c r="P18">
        <v>4.3032581861885938E-2</v>
      </c>
      <c r="R18">
        <v>0.5026815128892238</v>
      </c>
      <c r="S18">
        <v>3.7144181123088059E-2</v>
      </c>
      <c r="U18">
        <f t="shared" si="2"/>
        <v>0.49025646272114182</v>
      </c>
      <c r="V18">
        <f t="shared" si="3"/>
        <v>4.5869517467132512E-2</v>
      </c>
      <c r="X18" s="3" t="s">
        <v>9</v>
      </c>
      <c r="Y18">
        <v>0.4870847900991761</v>
      </c>
      <c r="Z18">
        <v>9.8857986492740857E-2</v>
      </c>
      <c r="AB18">
        <v>0.52452086707993673</v>
      </c>
      <c r="AC18">
        <v>0.22959310959970367</v>
      </c>
      <c r="AE18">
        <v>0.60025144414266396</v>
      </c>
      <c r="AF18">
        <v>0.1008544473716161</v>
      </c>
      <c r="AH18">
        <f t="shared" si="4"/>
        <v>0.53728570044059232</v>
      </c>
      <c r="AI18">
        <f t="shared" si="5"/>
        <v>5.7653088598041261E-2</v>
      </c>
    </row>
    <row r="19" spans="1:35">
      <c r="A19" s="3" t="s">
        <v>10</v>
      </c>
      <c r="B19">
        <v>0.4725812073979202</v>
      </c>
      <c r="C19">
        <v>6.154057661984226E-2</v>
      </c>
      <c r="E19">
        <v>0.55169352936784988</v>
      </c>
      <c r="F19">
        <v>2.6207483143891132E-2</v>
      </c>
      <c r="H19" s="4">
        <f t="shared" si="0"/>
        <v>0.51213736838288504</v>
      </c>
      <c r="I19" s="4">
        <f t="shared" si="1"/>
        <v>5.5940859340350764E-2</v>
      </c>
      <c r="K19" s="3" t="s">
        <v>10</v>
      </c>
      <c r="L19">
        <v>0.53454220716318346</v>
      </c>
      <c r="M19">
        <v>7.1788515363037597E-2</v>
      </c>
      <c r="O19">
        <v>0.52387056352357353</v>
      </c>
      <c r="P19">
        <v>4.2503950326590406E-2</v>
      </c>
      <c r="R19">
        <v>0.60240735903707388</v>
      </c>
      <c r="S19">
        <v>0.10871437120362358</v>
      </c>
      <c r="U19">
        <f t="shared" si="2"/>
        <v>0.55360670990794369</v>
      </c>
      <c r="V19">
        <f t="shared" si="3"/>
        <v>4.2598104547750336E-2</v>
      </c>
      <c r="X19" s="3" t="s">
        <v>10</v>
      </c>
      <c r="Y19">
        <v>0.60503589859056761</v>
      </c>
      <c r="Z19">
        <v>0.12023290348785223</v>
      </c>
      <c r="AB19">
        <v>0.52377364790229786</v>
      </c>
      <c r="AC19">
        <v>0.24867459059552952</v>
      </c>
      <c r="AE19">
        <v>0.54911420027752567</v>
      </c>
      <c r="AF19">
        <v>4.4584950216617174E-2</v>
      </c>
      <c r="AH19">
        <f t="shared" si="4"/>
        <v>0.55930791559013038</v>
      </c>
      <c r="AI19">
        <f t="shared" si="5"/>
        <v>4.1579107982695152E-2</v>
      </c>
    </row>
    <row r="20" spans="1:35">
      <c r="A20" s="3" t="s">
        <v>8</v>
      </c>
      <c r="B20">
        <v>0.32196390340662656</v>
      </c>
      <c r="C20">
        <v>0.20597803075380255</v>
      </c>
      <c r="E20">
        <v>0.66673077713261675</v>
      </c>
      <c r="F20">
        <v>4.8426948431819529E-2</v>
      </c>
      <c r="H20" s="4">
        <f t="shared" si="0"/>
        <v>0.49434734026962168</v>
      </c>
      <c r="I20" s="4">
        <f t="shared" si="1"/>
        <v>0.24378699434013354</v>
      </c>
      <c r="K20" s="3" t="s">
        <v>8</v>
      </c>
      <c r="L20">
        <v>0.659412149486862</v>
      </c>
      <c r="M20">
        <v>6.3111749062936151E-2</v>
      </c>
      <c r="O20">
        <v>0.73635330932554888</v>
      </c>
      <c r="P20">
        <v>3.2148796682119042E-2</v>
      </c>
      <c r="R20">
        <v>0.86007123306942013</v>
      </c>
      <c r="S20">
        <v>0.12299427316161948</v>
      </c>
      <c r="U20">
        <f t="shared" si="2"/>
        <v>0.7519455639606103</v>
      </c>
      <c r="V20">
        <f t="shared" si="3"/>
        <v>0.10123416300588235</v>
      </c>
      <c r="X20" s="3" t="s">
        <v>8</v>
      </c>
      <c r="Y20">
        <v>0.66568205212448883</v>
      </c>
      <c r="Z20">
        <v>0.15493233291165623</v>
      </c>
      <c r="AB20">
        <v>0.53154144507299483</v>
      </c>
      <c r="AC20">
        <v>0.27483705778022027</v>
      </c>
      <c r="AE20">
        <v>0.60955619558280005</v>
      </c>
      <c r="AF20">
        <v>0.10163787584278842</v>
      </c>
      <c r="AH20">
        <f t="shared" si="4"/>
        <v>0.60225989759342802</v>
      </c>
      <c r="AI20">
        <f t="shared" si="5"/>
        <v>6.7367296133198917E-2</v>
      </c>
    </row>
    <row r="21" spans="1:35">
      <c r="A21" s="3" t="s">
        <v>9</v>
      </c>
      <c r="B21">
        <v>0.64966160222322156</v>
      </c>
      <c r="C21">
        <v>0.1042066948841177</v>
      </c>
      <c r="E21">
        <v>0.92654233486791548</v>
      </c>
      <c r="F21">
        <v>4.6899383372208892E-2</v>
      </c>
      <c r="H21" s="4">
        <f t="shared" si="0"/>
        <v>0.78810196854556858</v>
      </c>
      <c r="I21" s="4">
        <f t="shared" si="1"/>
        <v>0.19578424363296218</v>
      </c>
      <c r="K21" s="3" t="s">
        <v>9</v>
      </c>
      <c r="L21">
        <v>0.88657580788476054</v>
      </c>
      <c r="M21">
        <v>7.5557248677640368E-2</v>
      </c>
      <c r="O21">
        <v>1.0615151419283908</v>
      </c>
      <c r="P21">
        <v>4.7642829465420915E-2</v>
      </c>
      <c r="R21">
        <v>1.1436874581705712</v>
      </c>
      <c r="S21">
        <v>7.1226105084412794E-2</v>
      </c>
      <c r="U21">
        <f t="shared" si="2"/>
        <v>1.0305928026612408</v>
      </c>
      <c r="V21">
        <f t="shared" si="3"/>
        <v>0.13131543503140708</v>
      </c>
      <c r="X21" s="3" t="s">
        <v>9</v>
      </c>
      <c r="Y21">
        <v>0.65339857434543647</v>
      </c>
      <c r="Z21">
        <v>0.14496573160404069</v>
      </c>
      <c r="AB21">
        <v>0.81024105019114068</v>
      </c>
      <c r="AC21">
        <v>0.33577404835187535</v>
      </c>
      <c r="AE21">
        <v>0.92934741842701307</v>
      </c>
      <c r="AF21">
        <v>0.16028632138297411</v>
      </c>
      <c r="AH21">
        <f t="shared" si="4"/>
        <v>0.79766234765453004</v>
      </c>
      <c r="AI21">
        <f t="shared" si="5"/>
        <v>0.13840378952766377</v>
      </c>
    </row>
    <row r="22" spans="1:35">
      <c r="A22" s="3" t="s">
        <v>9</v>
      </c>
      <c r="B22">
        <v>0.88105410780419546</v>
      </c>
      <c r="C22">
        <v>6.0567709402129979E-2</v>
      </c>
      <c r="E22">
        <v>0.82161271788836621</v>
      </c>
      <c r="F22">
        <v>0.15506116977222262</v>
      </c>
      <c r="H22" s="4">
        <f t="shared" si="0"/>
        <v>0.85133341284628083</v>
      </c>
      <c r="I22" s="4">
        <f t="shared" si="1"/>
        <v>4.2031409892636533E-2</v>
      </c>
      <c r="K22" s="3" t="s">
        <v>9</v>
      </c>
      <c r="L22">
        <v>0.85460414093867509</v>
      </c>
      <c r="M22">
        <v>4.5278134184036804E-2</v>
      </c>
      <c r="O22">
        <v>0.97947146125354456</v>
      </c>
      <c r="P22">
        <v>4.3727926140010774E-2</v>
      </c>
      <c r="R22">
        <v>1.0650642484890176</v>
      </c>
      <c r="S22">
        <v>3.2689216175544329E-2</v>
      </c>
      <c r="U22">
        <f t="shared" si="2"/>
        <v>0.96637995022707912</v>
      </c>
      <c r="V22">
        <f t="shared" si="3"/>
        <v>0.10583905216526877</v>
      </c>
      <c r="X22" s="3" t="s">
        <v>9</v>
      </c>
      <c r="Y22">
        <v>0.93215281622559842</v>
      </c>
      <c r="Z22">
        <v>0.18327899241929688</v>
      </c>
      <c r="AB22">
        <v>0.70989635836277165</v>
      </c>
      <c r="AC22">
        <v>0.23337962506518165</v>
      </c>
      <c r="AE22">
        <v>0.80728914436449895</v>
      </c>
      <c r="AF22">
        <v>0.11177438295206098</v>
      </c>
      <c r="AH22">
        <f t="shared" si="4"/>
        <v>0.81644610631762304</v>
      </c>
      <c r="AI22">
        <f t="shared" si="5"/>
        <v>0.11141081962534331</v>
      </c>
    </row>
    <row r="23" spans="1:35">
      <c r="A23" s="3" t="s">
        <v>8</v>
      </c>
      <c r="B23">
        <v>0.63352252465215098</v>
      </c>
      <c r="C23">
        <v>7.2809092527606076E-2</v>
      </c>
      <c r="E23">
        <v>0.78290659993563072</v>
      </c>
      <c r="F23">
        <v>6.7445933933532584E-2</v>
      </c>
      <c r="H23" s="4">
        <f t="shared" si="0"/>
        <v>0.7082145622938909</v>
      </c>
      <c r="I23" s="4">
        <f t="shared" si="1"/>
        <v>0.10563049263422934</v>
      </c>
      <c r="K23" s="3" t="s">
        <v>8</v>
      </c>
      <c r="L23">
        <v>0.68568722798215398</v>
      </c>
      <c r="M23">
        <v>5.2173396950189826E-2</v>
      </c>
      <c r="O23">
        <v>0.76228442713588895</v>
      </c>
      <c r="P23">
        <v>3.5773892464626117E-2</v>
      </c>
      <c r="R23">
        <v>0.95601860975208197</v>
      </c>
      <c r="S23">
        <v>0.14238622182625837</v>
      </c>
      <c r="U23">
        <f t="shared" si="2"/>
        <v>0.8013300882900416</v>
      </c>
      <c r="V23">
        <f t="shared" si="3"/>
        <v>0.13933121234538032</v>
      </c>
      <c r="X23" s="3" t="s">
        <v>8</v>
      </c>
      <c r="Y23">
        <v>0.81662933372780777</v>
      </c>
      <c r="Z23">
        <v>0.13161877649627529</v>
      </c>
      <c r="AB23">
        <v>0.61720317280362913</v>
      </c>
      <c r="AC23">
        <v>0.27354900096172219</v>
      </c>
      <c r="AE23">
        <v>0.682107616427161</v>
      </c>
      <c r="AF23">
        <v>0.14305147843273835</v>
      </c>
      <c r="AH23">
        <f t="shared" si="4"/>
        <v>0.70531337431953267</v>
      </c>
      <c r="AI23">
        <f t="shared" si="5"/>
        <v>0.10171813414902194</v>
      </c>
    </row>
    <row r="24" spans="1:35">
      <c r="A24" s="3" t="s">
        <v>9</v>
      </c>
      <c r="B24">
        <v>0.78515272184321827</v>
      </c>
      <c r="C24">
        <v>4.9218530236685668E-2</v>
      </c>
      <c r="E24">
        <v>0.85255436876426283</v>
      </c>
      <c r="F24">
        <v>4.9561367062452462E-2</v>
      </c>
      <c r="H24" s="4">
        <f t="shared" si="0"/>
        <v>0.81885354530374055</v>
      </c>
      <c r="I24" s="4">
        <f t="shared" si="1"/>
        <v>4.766016160101199E-2</v>
      </c>
      <c r="K24" s="3" t="s">
        <v>9</v>
      </c>
      <c r="L24">
        <v>0.79215414441010035</v>
      </c>
      <c r="M24">
        <v>7.1848507386031671E-2</v>
      </c>
      <c r="O24">
        <v>0.91654031534464409</v>
      </c>
      <c r="P24">
        <v>4.9435814698463774E-2</v>
      </c>
      <c r="R24">
        <v>0.96550089879373358</v>
      </c>
      <c r="S24">
        <v>7.1699530648911325E-2</v>
      </c>
      <c r="U24">
        <f t="shared" si="2"/>
        <v>0.89139845284949271</v>
      </c>
      <c r="V24">
        <f t="shared" si="3"/>
        <v>8.9366432462803069E-2</v>
      </c>
      <c r="X24" s="3" t="s">
        <v>9</v>
      </c>
      <c r="Y24">
        <v>0.77298202369329572</v>
      </c>
      <c r="Z24">
        <v>0.16156510491090506</v>
      </c>
      <c r="AB24">
        <v>0.67181227027108525</v>
      </c>
      <c r="AC24">
        <v>0.29836665695831893</v>
      </c>
      <c r="AE24">
        <v>0.82443502612334563</v>
      </c>
      <c r="AF24">
        <v>0.15413034516777804</v>
      </c>
      <c r="AH24">
        <f t="shared" si="4"/>
        <v>0.75640977336257553</v>
      </c>
      <c r="AI24">
        <f t="shared" si="5"/>
        <v>7.7649249911075843E-2</v>
      </c>
    </row>
    <row r="25" spans="1:35">
      <c r="A25" s="3" t="s">
        <v>9</v>
      </c>
      <c r="B25">
        <v>0.84072121229621011</v>
      </c>
      <c r="C25">
        <v>7.3545709062675046E-2</v>
      </c>
      <c r="E25">
        <v>0.88473332894042855</v>
      </c>
      <c r="F25">
        <v>5.0396295886539225E-2</v>
      </c>
      <c r="H25" s="4">
        <f t="shared" si="0"/>
        <v>0.86272727061831933</v>
      </c>
      <c r="I25" s="4">
        <f t="shared" si="1"/>
        <v>3.1121266133500178E-2</v>
      </c>
      <c r="K25" s="3" t="s">
        <v>9</v>
      </c>
      <c r="L25">
        <v>0.81619037670501238</v>
      </c>
      <c r="M25">
        <v>3.3090451576034866E-2</v>
      </c>
      <c r="O25">
        <v>0.94707391290698884</v>
      </c>
      <c r="P25">
        <v>5.1870875055451994E-2</v>
      </c>
      <c r="R25">
        <v>0.94846019232237089</v>
      </c>
      <c r="S25">
        <v>4.4430629197525141E-2</v>
      </c>
      <c r="U25">
        <f t="shared" si="2"/>
        <v>0.90390816064479074</v>
      </c>
      <c r="V25">
        <f t="shared" si="3"/>
        <v>7.5968991418430734E-2</v>
      </c>
      <c r="X25" s="3" t="s">
        <v>9</v>
      </c>
      <c r="Y25">
        <v>0.83539116782079581</v>
      </c>
      <c r="Z25">
        <v>0.16534536900398114</v>
      </c>
      <c r="AB25">
        <v>0.659910252889782</v>
      </c>
      <c r="AC25">
        <v>0.31210702092651715</v>
      </c>
      <c r="AE25">
        <v>0.6980842925225762</v>
      </c>
      <c r="AF25">
        <v>0.10223737259737574</v>
      </c>
      <c r="AH25">
        <f t="shared" si="4"/>
        <v>0.731128571077718</v>
      </c>
      <c r="AI25">
        <f t="shared" si="5"/>
        <v>9.2289387987887481E-2</v>
      </c>
    </row>
    <row r="26" spans="1:35">
      <c r="A26" s="3" t="s">
        <v>9</v>
      </c>
      <c r="B26">
        <v>0.80057925026422638</v>
      </c>
      <c r="C26">
        <v>7.904590845125517E-2</v>
      </c>
      <c r="E26">
        <v>0.89365841507623711</v>
      </c>
      <c r="F26">
        <v>5.1672652486225226E-2</v>
      </c>
      <c r="H26" s="4">
        <f t="shared" si="0"/>
        <v>0.84711883267023169</v>
      </c>
      <c r="I26" s="4">
        <f t="shared" si="1"/>
        <v>6.5816908625753068E-2</v>
      </c>
      <c r="K26" s="3" t="s">
        <v>9</v>
      </c>
      <c r="L26">
        <v>0.85634270268528001</v>
      </c>
      <c r="M26">
        <v>7.0911662594741923E-2</v>
      </c>
      <c r="O26">
        <v>1.0128592440605739</v>
      </c>
      <c r="P26">
        <v>3.7176739906310818E-2</v>
      </c>
      <c r="R26">
        <v>0.91317569798957443</v>
      </c>
      <c r="S26">
        <v>4.9133420249466687E-2</v>
      </c>
      <c r="U26">
        <f t="shared" si="2"/>
        <v>0.92745921491180949</v>
      </c>
      <c r="V26">
        <f t="shared" si="3"/>
        <v>7.9229862253899275E-2</v>
      </c>
      <c r="X26" s="3" t="s">
        <v>9</v>
      </c>
      <c r="Y26">
        <v>0.85019093959596281</v>
      </c>
      <c r="Z26">
        <v>0.16706427017953998</v>
      </c>
      <c r="AB26">
        <v>0.68430483062190783</v>
      </c>
      <c r="AC26">
        <v>0.31748336317718201</v>
      </c>
      <c r="AE26">
        <v>0.76698560529748105</v>
      </c>
      <c r="AF26">
        <v>7.5452555730017079E-2</v>
      </c>
      <c r="AH26">
        <f t="shared" si="4"/>
        <v>0.76716045850511716</v>
      </c>
      <c r="AI26">
        <f t="shared" si="5"/>
        <v>8.2943192715684483E-2</v>
      </c>
    </row>
    <row r="27" spans="1:35">
      <c r="A27" s="3" t="s">
        <v>10</v>
      </c>
      <c r="B27">
        <v>0.84628259406113571</v>
      </c>
      <c r="C27">
        <v>6.070297975322092E-2</v>
      </c>
      <c r="E27">
        <v>0.93136027435957069</v>
      </c>
      <c r="F27">
        <v>9.0518803837320347E-2</v>
      </c>
      <c r="H27" s="4">
        <f t="shared" si="0"/>
        <v>0.8888214342103532</v>
      </c>
      <c r="I27" s="4">
        <f t="shared" si="1"/>
        <v>6.0159004666644512E-2</v>
      </c>
      <c r="K27" s="3" t="s">
        <v>10</v>
      </c>
      <c r="L27">
        <v>0.89357022478302561</v>
      </c>
      <c r="M27">
        <v>4.3569680349055409E-2</v>
      </c>
      <c r="O27">
        <v>1.0645417601442275</v>
      </c>
      <c r="P27">
        <v>5.8747004950305645E-2</v>
      </c>
      <c r="R27">
        <v>0.82745466268549905</v>
      </c>
      <c r="S27">
        <v>4.5795810548073725E-2</v>
      </c>
      <c r="U27">
        <f t="shared" si="2"/>
        <v>0.92852221587091732</v>
      </c>
      <c r="V27">
        <f t="shared" si="3"/>
        <v>0.12234706455860549</v>
      </c>
      <c r="X27" s="3" t="s">
        <v>10</v>
      </c>
      <c r="Y27">
        <v>0.81579771354760389</v>
      </c>
      <c r="Z27">
        <v>0.18690072109141337</v>
      </c>
      <c r="AB27">
        <v>0.73897876320761002</v>
      </c>
      <c r="AC27">
        <v>0.30320726165952872</v>
      </c>
      <c r="AE27">
        <v>0.81411326862614608</v>
      </c>
      <c r="AF27">
        <v>9.5067824343421869E-2</v>
      </c>
      <c r="AH27">
        <f t="shared" si="4"/>
        <v>0.78962991512712</v>
      </c>
      <c r="AI27">
        <f t="shared" si="5"/>
        <v>4.3873268988682795E-2</v>
      </c>
    </row>
    <row r="28" spans="1:35">
      <c r="A28" s="3" t="s">
        <v>10</v>
      </c>
      <c r="B28">
        <v>0.88477179883885337</v>
      </c>
      <c r="C28">
        <v>6.6310790899225369E-2</v>
      </c>
      <c r="E28">
        <v>0.91570578878772479</v>
      </c>
      <c r="F28">
        <v>5.7571670497137996E-2</v>
      </c>
      <c r="H28" s="4">
        <f t="shared" si="0"/>
        <v>0.90023879381328908</v>
      </c>
      <c r="I28" s="4">
        <f t="shared" si="1"/>
        <v>2.1873634062003485E-2</v>
      </c>
      <c r="K28" s="3" t="s">
        <v>10</v>
      </c>
      <c r="L28">
        <v>0.93546975855164716</v>
      </c>
      <c r="M28">
        <v>6.0780322277399379E-2</v>
      </c>
      <c r="O28">
        <v>1.0243503694448348</v>
      </c>
      <c r="P28">
        <v>6.870928744485609E-2</v>
      </c>
      <c r="R28">
        <v>0.80455399310770959</v>
      </c>
      <c r="S28">
        <v>6.8811167417809238E-2</v>
      </c>
      <c r="U28">
        <f t="shared" si="2"/>
        <v>0.92145804036806389</v>
      </c>
      <c r="V28">
        <f t="shared" si="3"/>
        <v>0.11056607955234243</v>
      </c>
      <c r="X28" s="3" t="s">
        <v>10</v>
      </c>
      <c r="Y28">
        <v>0.84647271249325273</v>
      </c>
      <c r="Z28">
        <v>0.16656645441277693</v>
      </c>
      <c r="AB28">
        <v>0.76053054551561861</v>
      </c>
      <c r="AC28">
        <v>0.29815524296861773</v>
      </c>
      <c r="AE28">
        <v>0.83984987075901107</v>
      </c>
      <c r="AF28">
        <v>0.1114608213651857</v>
      </c>
      <c r="AH28">
        <f t="shared" si="4"/>
        <v>0.81561770958929414</v>
      </c>
      <c r="AI28">
        <f t="shared" si="5"/>
        <v>4.7821671263342934E-2</v>
      </c>
    </row>
    <row r="29" spans="1:35">
      <c r="A29" s="3" t="s">
        <v>10</v>
      </c>
      <c r="B29">
        <v>0.79252952630340101</v>
      </c>
      <c r="C29">
        <v>3.8523999037387298E-2</v>
      </c>
      <c r="E29">
        <v>0.86591701914212871</v>
      </c>
      <c r="F29">
        <v>3.4514401838633704E-2</v>
      </c>
      <c r="H29" s="4">
        <f t="shared" si="0"/>
        <v>0.82922327272276486</v>
      </c>
      <c r="I29" s="4">
        <f t="shared" si="1"/>
        <v>5.1892793840543544E-2</v>
      </c>
      <c r="K29" s="3" t="s">
        <v>10</v>
      </c>
      <c r="L29">
        <v>0.861430277085244</v>
      </c>
      <c r="M29">
        <v>4.659617100263027E-2</v>
      </c>
      <c r="O29">
        <v>0.9780243606539053</v>
      </c>
      <c r="P29">
        <v>6.8285250957645774E-2</v>
      </c>
      <c r="R29">
        <v>0.7543231836905363</v>
      </c>
      <c r="S29">
        <v>5.7141839028891354E-2</v>
      </c>
      <c r="U29">
        <f t="shared" si="2"/>
        <v>0.86459260714322861</v>
      </c>
      <c r="V29">
        <f t="shared" si="3"/>
        <v>0.11188411143788748</v>
      </c>
      <c r="X29" s="3" t="s">
        <v>10</v>
      </c>
      <c r="Y29">
        <v>0.86005060691467117</v>
      </c>
      <c r="Z29">
        <v>0.1550010940636799</v>
      </c>
      <c r="AB29">
        <v>0.62897038984852371</v>
      </c>
      <c r="AC29">
        <v>0.27004802063778294</v>
      </c>
      <c r="AE29">
        <v>0.71128490102574393</v>
      </c>
      <c r="AF29">
        <v>6.5131625676884658E-2</v>
      </c>
      <c r="AH29">
        <f t="shared" si="4"/>
        <v>0.73343529926297968</v>
      </c>
      <c r="AI29">
        <f t="shared" si="5"/>
        <v>0.11712171782545479</v>
      </c>
    </row>
    <row r="30" spans="1:35">
      <c r="A30" s="3" t="s">
        <v>10</v>
      </c>
      <c r="B30">
        <v>0.75766319254317771</v>
      </c>
      <c r="C30">
        <v>2.8700243592303838E-2</v>
      </c>
      <c r="E30">
        <v>0.80828841147882746</v>
      </c>
      <c r="F30">
        <v>3.3084341560949186E-2</v>
      </c>
      <c r="H30" s="4">
        <f t="shared" si="0"/>
        <v>0.78297580201100259</v>
      </c>
      <c r="I30" s="4">
        <f t="shared" si="1"/>
        <v>3.5797435608451549E-2</v>
      </c>
      <c r="K30" s="3" t="s">
        <v>10</v>
      </c>
      <c r="L30">
        <v>0.86645003733096537</v>
      </c>
      <c r="M30">
        <v>3.3916743247090424E-2</v>
      </c>
      <c r="O30">
        <v>1.0241448619865265</v>
      </c>
      <c r="P30">
        <v>5.1309734681164593E-2</v>
      </c>
      <c r="R30">
        <v>0.70652583945276004</v>
      </c>
      <c r="S30">
        <v>6.5265374532064435E-2</v>
      </c>
      <c r="U30">
        <f t="shared" si="2"/>
        <v>0.86570691292341728</v>
      </c>
      <c r="V30">
        <f t="shared" si="3"/>
        <v>0.1588108152621861</v>
      </c>
      <c r="X30" s="3" t="s">
        <v>10</v>
      </c>
      <c r="Y30">
        <v>0.74628391887556089</v>
      </c>
      <c r="Z30">
        <v>0.14572795300564662</v>
      </c>
      <c r="AB30">
        <v>0.60409763501752967</v>
      </c>
      <c r="AC30">
        <v>0.26183718344342177</v>
      </c>
      <c r="AE30">
        <v>0.64772390287833759</v>
      </c>
      <c r="AF30">
        <v>0.10688010389326347</v>
      </c>
      <c r="AH30">
        <f t="shared" si="4"/>
        <v>0.66603515225714272</v>
      </c>
      <c r="AI30">
        <f t="shared" si="5"/>
        <v>7.2840313149373212E-2</v>
      </c>
    </row>
    <row r="31" spans="1:35">
      <c r="A31" s="3" t="s">
        <v>9</v>
      </c>
      <c r="B31">
        <v>0.7878311978834579</v>
      </c>
      <c r="C31">
        <v>5.5871016251930805E-2</v>
      </c>
      <c r="E31">
        <v>0.89626504473423352</v>
      </c>
      <c r="F31">
        <v>5.5803191105926492E-2</v>
      </c>
      <c r="H31" s="4">
        <f t="shared" si="0"/>
        <v>0.84204812130884577</v>
      </c>
      <c r="I31" s="4">
        <f t="shared" si="1"/>
        <v>7.6674308418326995E-2</v>
      </c>
      <c r="K31" s="3" t="s">
        <v>9</v>
      </c>
      <c r="L31">
        <v>0.87250809304541765</v>
      </c>
      <c r="M31">
        <v>2.4649660745953782E-2</v>
      </c>
      <c r="O31">
        <v>1.0915909601739875</v>
      </c>
      <c r="P31">
        <v>4.5078050895267618E-2</v>
      </c>
      <c r="R31">
        <v>0.72218875260581095</v>
      </c>
      <c r="S31">
        <v>5.7428373446682293E-2</v>
      </c>
      <c r="U31">
        <f t="shared" si="2"/>
        <v>0.89542926860840533</v>
      </c>
      <c r="V31">
        <f t="shared" si="3"/>
        <v>0.1857647247352211</v>
      </c>
      <c r="X31" s="3" t="s">
        <v>9</v>
      </c>
      <c r="Y31">
        <v>0.68980042651022033</v>
      </c>
      <c r="Z31">
        <v>7.8540378845099304E-2</v>
      </c>
      <c r="AB31">
        <v>0.89112011919527168</v>
      </c>
      <c r="AC31">
        <v>0.37981986265771661</v>
      </c>
      <c r="AE31">
        <v>0.72851614492433969</v>
      </c>
      <c r="AF31">
        <v>9.2664512919790915E-2</v>
      </c>
      <c r="AH31">
        <f t="shared" si="4"/>
        <v>0.76981223020994394</v>
      </c>
      <c r="AI31">
        <f t="shared" si="5"/>
        <v>0.10682429340106905</v>
      </c>
    </row>
    <row r="32" spans="1:35">
      <c r="A32" s="3" t="s">
        <v>10</v>
      </c>
      <c r="B32">
        <v>0.73161736387058185</v>
      </c>
      <c r="C32">
        <v>6.8743703023938812E-2</v>
      </c>
      <c r="E32">
        <v>0.79645516547394479</v>
      </c>
      <c r="F32">
        <v>4.0378585623712847E-2</v>
      </c>
      <c r="H32" s="4">
        <f t="shared" si="0"/>
        <v>0.76403626467226338</v>
      </c>
      <c r="I32" s="4">
        <f t="shared" si="1"/>
        <v>4.5847249190965937E-2</v>
      </c>
      <c r="K32" s="3" t="s">
        <v>10</v>
      </c>
      <c r="L32">
        <v>0.87496556278460247</v>
      </c>
      <c r="M32">
        <v>3.2285440319653941E-2</v>
      </c>
      <c r="O32">
        <v>1.0166484256156443</v>
      </c>
      <c r="P32">
        <v>5.9528527208067734E-2</v>
      </c>
      <c r="R32">
        <v>0.76065853117146098</v>
      </c>
      <c r="S32">
        <v>4.7499141551093221E-2</v>
      </c>
      <c r="U32">
        <f t="shared" si="2"/>
        <v>0.88409083985723591</v>
      </c>
      <c r="V32">
        <f t="shared" si="3"/>
        <v>0.12823868186169482</v>
      </c>
      <c r="X32" s="3" t="s">
        <v>10</v>
      </c>
      <c r="Y32">
        <v>0.79406489952976034</v>
      </c>
      <c r="Z32">
        <v>0.12264725275834794</v>
      </c>
      <c r="AB32">
        <v>0.81557472872370496</v>
      </c>
      <c r="AC32">
        <v>0.39646010403354953</v>
      </c>
      <c r="AE32">
        <v>0.85777788880178896</v>
      </c>
      <c r="AF32">
        <v>6.4841575151464062E-2</v>
      </c>
      <c r="AH32">
        <f>AVERAGE(Y32,AB32,AE32)</f>
        <v>0.82247250568508479</v>
      </c>
      <c r="AI32">
        <f>STDEV(Y32,AB32,AE32)</f>
        <v>3.2411737777402728E-2</v>
      </c>
    </row>
    <row r="33" spans="1:35">
      <c r="A33" s="3" t="s">
        <v>9</v>
      </c>
      <c r="B33">
        <v>0.78893625188137151</v>
      </c>
      <c r="C33">
        <v>4.9035074062485945E-2</v>
      </c>
      <c r="E33">
        <v>0.89030864644407148</v>
      </c>
      <c r="F33">
        <v>3.9571244357618246E-2</v>
      </c>
      <c r="H33" s="4">
        <f>AVERAGE(B33,E33)</f>
        <v>0.83962244916272155</v>
      </c>
      <c r="I33" s="4">
        <f>STDEV(B33,E33)</f>
        <v>7.1681107620403445E-2</v>
      </c>
      <c r="K33" s="3" t="s">
        <v>9</v>
      </c>
      <c r="L33">
        <v>0.87238238497203469</v>
      </c>
      <c r="M33">
        <v>4.7257532779251418E-2</v>
      </c>
      <c r="O33">
        <v>0.99682483975279135</v>
      </c>
      <c r="P33">
        <v>4.2983517389638924E-2</v>
      </c>
      <c r="R33">
        <v>0.77744108307560666</v>
      </c>
      <c r="S33">
        <v>6.1554899333003843E-2</v>
      </c>
      <c r="U33">
        <f t="shared" si="2"/>
        <v>0.88221610260014438</v>
      </c>
      <c r="V33">
        <f t="shared" si="3"/>
        <v>0.1100219736018226</v>
      </c>
      <c r="X33" s="3" t="s">
        <v>9</v>
      </c>
      <c r="Y33">
        <v>0.80246400594149769</v>
      </c>
      <c r="Z33">
        <v>3.7161189150470439E-2</v>
      </c>
      <c r="AB33">
        <v>0.82331315500417923</v>
      </c>
      <c r="AC33">
        <v>0.29177248209244927</v>
      </c>
      <c r="AE33">
        <v>0.89079400825740163</v>
      </c>
      <c r="AF33">
        <v>0.11197833443764411</v>
      </c>
      <c r="AH33">
        <f t="shared" ref="AH33:AH47" si="6">AVERAGE(Y33,AB33,AE33)</f>
        <v>0.83885705640102615</v>
      </c>
      <c r="AI33">
        <f t="shared" ref="AI33:AI47" si="7">STDEV(Y33,AB33,AE33)</f>
        <v>4.617095385908844E-2</v>
      </c>
    </row>
    <row r="34" spans="1:35">
      <c r="A34" s="3" t="s">
        <v>9</v>
      </c>
      <c r="B34">
        <v>0.78471646668252537</v>
      </c>
      <c r="C34">
        <v>5.8873720708222048E-2</v>
      </c>
      <c r="E34">
        <v>0.84261469700831049</v>
      </c>
      <c r="F34">
        <v>3.8223640443564036E-2</v>
      </c>
      <c r="H34" s="4">
        <f t="shared" ref="H34:H47" si="8">AVERAGE(B34,E34)</f>
        <v>0.81366558184541793</v>
      </c>
      <c r="I34" s="4">
        <f t="shared" ref="I34:I47" si="9">STDEV(B34,E34)</f>
        <v>4.0940231282063262E-2</v>
      </c>
      <c r="K34" s="3" t="s">
        <v>9</v>
      </c>
      <c r="L34">
        <v>0.8080751314567387</v>
      </c>
      <c r="M34">
        <v>3.9312647133219865E-2</v>
      </c>
      <c r="O34">
        <v>0.91573976750848241</v>
      </c>
      <c r="P34">
        <v>4.441867591593901E-2</v>
      </c>
      <c r="R34">
        <v>0.8238170813942125</v>
      </c>
      <c r="S34">
        <v>5.3410354716205047E-2</v>
      </c>
      <c r="U34">
        <f t="shared" si="2"/>
        <v>0.84921066011981117</v>
      </c>
      <c r="V34">
        <f t="shared" si="3"/>
        <v>5.8151043364745324E-2</v>
      </c>
      <c r="X34" s="3" t="s">
        <v>9</v>
      </c>
      <c r="Y34">
        <v>0.89460999907138961</v>
      </c>
      <c r="Z34">
        <v>0.14751874611639756</v>
      </c>
      <c r="AB34">
        <v>0.8725085031723474</v>
      </c>
      <c r="AC34">
        <v>0.2702417759607319</v>
      </c>
      <c r="AE34">
        <v>0.88959800732813343</v>
      </c>
      <c r="AF34">
        <v>0.11167274830098174</v>
      </c>
      <c r="AH34">
        <f t="shared" si="6"/>
        <v>0.88557216985729015</v>
      </c>
      <c r="AI34">
        <f t="shared" si="7"/>
        <v>1.1587689836636083E-2</v>
      </c>
    </row>
    <row r="35" spans="1:35">
      <c r="A35" s="3" t="s">
        <v>9</v>
      </c>
      <c r="B35">
        <v>0.83004857832836298</v>
      </c>
      <c r="C35">
        <v>5.6289044693777074E-2</v>
      </c>
      <c r="E35">
        <v>0.89710492562471711</v>
      </c>
      <c r="F35">
        <v>6.9136660707741965E-2</v>
      </c>
      <c r="H35" s="4">
        <f t="shared" si="8"/>
        <v>0.86357675197654005</v>
      </c>
      <c r="I35" s="4">
        <f t="shared" si="9"/>
        <v>4.7415997894852215E-2</v>
      </c>
      <c r="K35" s="3" t="s">
        <v>9</v>
      </c>
      <c r="L35">
        <v>0.81857067664819527</v>
      </c>
      <c r="M35">
        <v>3.0368314703454802E-2</v>
      </c>
      <c r="O35">
        <v>0.87927289948849319</v>
      </c>
      <c r="P35">
        <v>3.5430559109002911E-2</v>
      </c>
      <c r="R35">
        <v>0.89315643049916582</v>
      </c>
      <c r="S35">
        <v>5.3501043245275971E-2</v>
      </c>
      <c r="U35">
        <f t="shared" si="2"/>
        <v>0.86366666887861809</v>
      </c>
      <c r="V35">
        <f t="shared" si="3"/>
        <v>3.9666415199332596E-2</v>
      </c>
      <c r="X35" s="3" t="s">
        <v>9</v>
      </c>
      <c r="Y35">
        <v>0.9270338908366611</v>
      </c>
      <c r="Z35">
        <v>0.16405277057119924</v>
      </c>
      <c r="AB35">
        <v>0.87742204201579865</v>
      </c>
      <c r="AC35">
        <v>0.23751143755953485</v>
      </c>
      <c r="AE35">
        <v>1.0203721140853645</v>
      </c>
      <c r="AF35">
        <v>8.7729000497834539E-2</v>
      </c>
      <c r="AH35">
        <f t="shared" si="6"/>
        <v>0.94160934897927484</v>
      </c>
      <c r="AI35">
        <f t="shared" si="7"/>
        <v>7.258108404552685E-2</v>
      </c>
    </row>
    <row r="36" spans="1:35">
      <c r="A36" s="3" t="s">
        <v>9</v>
      </c>
      <c r="B36">
        <v>0.78231996805031045</v>
      </c>
      <c r="C36">
        <v>6.635674778195215E-2</v>
      </c>
      <c r="E36">
        <v>0.79730743252700875</v>
      </c>
      <c r="F36">
        <v>0.10421581828416046</v>
      </c>
      <c r="H36" s="4">
        <f t="shared" si="8"/>
        <v>0.7898137002886596</v>
      </c>
      <c r="I36" s="4">
        <f t="shared" si="9"/>
        <v>1.0597737764265857E-2</v>
      </c>
      <c r="K36" s="3" t="s">
        <v>9</v>
      </c>
      <c r="L36">
        <v>0.79545899427400446</v>
      </c>
      <c r="M36">
        <v>2.015211964456003E-2</v>
      </c>
      <c r="O36">
        <v>0.89143210500632653</v>
      </c>
      <c r="P36">
        <v>3.901981567539653E-2</v>
      </c>
      <c r="R36">
        <v>0.90413382572584156</v>
      </c>
      <c r="S36">
        <v>3.4169046181986094E-2</v>
      </c>
      <c r="U36">
        <f t="shared" si="2"/>
        <v>0.86367497500205748</v>
      </c>
      <c r="V36">
        <f t="shared" si="3"/>
        <v>5.9417156169970967E-2</v>
      </c>
      <c r="X36" s="3" t="s">
        <v>9</v>
      </c>
      <c r="Y36">
        <v>0.93035318588538751</v>
      </c>
      <c r="Z36">
        <v>0.18671442750776371</v>
      </c>
      <c r="AB36">
        <v>0.74988526836538894</v>
      </c>
      <c r="AC36">
        <v>0.22295360015734308</v>
      </c>
      <c r="AE36">
        <v>0.88321709611929633</v>
      </c>
      <c r="AF36">
        <v>7.1325702262696217E-2</v>
      </c>
      <c r="AH36">
        <f t="shared" si="6"/>
        <v>0.854485183456691</v>
      </c>
      <c r="AI36">
        <f t="shared" si="7"/>
        <v>9.3601866527542821E-2</v>
      </c>
    </row>
    <row r="37" spans="1:35">
      <c r="A37" s="3" t="s">
        <v>9</v>
      </c>
      <c r="B37">
        <v>0.8659080229918874</v>
      </c>
      <c r="C37">
        <v>9.3872598505258698E-2</v>
      </c>
      <c r="E37">
        <v>0.93716938697564056</v>
      </c>
      <c r="F37">
        <v>6.5246421319327286E-2</v>
      </c>
      <c r="H37" s="4">
        <f t="shared" si="8"/>
        <v>0.90153870498376398</v>
      </c>
      <c r="I37" s="4">
        <f t="shared" si="9"/>
        <v>5.038939370951466E-2</v>
      </c>
      <c r="K37" s="3" t="s">
        <v>9</v>
      </c>
      <c r="L37">
        <v>0.92691008217476345</v>
      </c>
      <c r="M37">
        <v>2.955659612126469E-2</v>
      </c>
      <c r="O37">
        <v>0.99993108673841713</v>
      </c>
      <c r="P37">
        <v>2.7080357125087776E-2</v>
      </c>
      <c r="R37">
        <v>0.95717923316272857</v>
      </c>
      <c r="S37">
        <v>4.6884837240133009E-2</v>
      </c>
      <c r="U37">
        <f t="shared" si="2"/>
        <v>0.96134013402530305</v>
      </c>
      <c r="V37">
        <f t="shared" si="3"/>
        <v>3.6687894445748895E-2</v>
      </c>
      <c r="X37" s="3" t="s">
        <v>9</v>
      </c>
      <c r="Y37">
        <v>0.83605524792383867</v>
      </c>
      <c r="Z37">
        <v>0.19072837600392642</v>
      </c>
      <c r="AB37">
        <v>0.70405319456975635</v>
      </c>
      <c r="AC37">
        <v>0.19366489665273803</v>
      </c>
      <c r="AE37">
        <v>0.88948582759828143</v>
      </c>
      <c r="AF37">
        <v>9.913324299920151E-2</v>
      </c>
      <c r="AH37">
        <f t="shared" si="6"/>
        <v>0.80986475669729219</v>
      </c>
      <c r="AI37">
        <f t="shared" si="7"/>
        <v>9.545036260270974E-2</v>
      </c>
    </row>
    <row r="38" spans="1:35">
      <c r="A38" s="3" t="s">
        <v>10</v>
      </c>
      <c r="B38">
        <v>0.95167255020728947</v>
      </c>
      <c r="C38">
        <v>6.9877146020005693E-2</v>
      </c>
      <c r="E38">
        <v>0.98965098736767587</v>
      </c>
      <c r="F38">
        <v>0.11611879988657905</v>
      </c>
      <c r="H38" s="4">
        <f t="shared" si="8"/>
        <v>0.97066176878748267</v>
      </c>
      <c r="I38" s="4">
        <f t="shared" si="9"/>
        <v>2.6854810454976393E-2</v>
      </c>
      <c r="K38" s="3" t="s">
        <v>10</v>
      </c>
      <c r="L38">
        <v>1.0079254404943285</v>
      </c>
      <c r="M38">
        <v>3.9290118362412897E-2</v>
      </c>
      <c r="O38">
        <v>1.0824572314542944</v>
      </c>
      <c r="P38">
        <v>3.6587501427567608E-2</v>
      </c>
      <c r="R38">
        <v>1.107337971385171</v>
      </c>
      <c r="S38">
        <v>5.5044960342458489E-2</v>
      </c>
      <c r="U38">
        <f t="shared" si="2"/>
        <v>1.0659068811112646</v>
      </c>
      <c r="V38">
        <f t="shared" si="3"/>
        <v>5.1731502944419132E-2</v>
      </c>
      <c r="X38" s="3" t="s">
        <v>10</v>
      </c>
      <c r="Y38">
        <v>0.86424883513024608</v>
      </c>
      <c r="Z38">
        <v>0.18267264052222307</v>
      </c>
      <c r="AB38">
        <v>0.81253990371527773</v>
      </c>
      <c r="AC38">
        <v>0.23183344373673875</v>
      </c>
      <c r="AE38">
        <v>0.97935467492888428</v>
      </c>
      <c r="AF38">
        <v>5.47354830544588E-2</v>
      </c>
      <c r="AH38">
        <f t="shared" si="6"/>
        <v>0.88538113792480277</v>
      </c>
      <c r="AI38">
        <f t="shared" si="7"/>
        <v>8.5391584127550837E-2</v>
      </c>
    </row>
    <row r="39" spans="1:35">
      <c r="A39" t="s">
        <v>8</v>
      </c>
      <c r="B39">
        <v>0.90524334098726389</v>
      </c>
      <c r="C39">
        <v>0.1735695261590405</v>
      </c>
      <c r="E39">
        <v>1.1568208564939746</v>
      </c>
      <c r="F39">
        <v>0.18977963281651244</v>
      </c>
      <c r="H39" s="4">
        <f t="shared" si="8"/>
        <v>1.0310320987406192</v>
      </c>
      <c r="I39" s="4">
        <f t="shared" si="9"/>
        <v>0.17789216720885936</v>
      </c>
      <c r="K39" t="s">
        <v>8</v>
      </c>
      <c r="L39">
        <v>1.0773495575839462</v>
      </c>
      <c r="M39">
        <v>2.4027583573370478E-2</v>
      </c>
      <c r="O39">
        <v>1.3776972286870282</v>
      </c>
      <c r="P39">
        <v>9.8578413626796049E-2</v>
      </c>
      <c r="R39">
        <v>1.4687569484970646</v>
      </c>
      <c r="S39">
        <v>0.12553125577420601</v>
      </c>
      <c r="U39">
        <f t="shared" si="2"/>
        <v>1.307934578256013</v>
      </c>
      <c r="V39">
        <f t="shared" si="3"/>
        <v>0.20481713053776571</v>
      </c>
      <c r="X39" t="s">
        <v>8</v>
      </c>
      <c r="Y39">
        <v>0.91280106733039446</v>
      </c>
      <c r="Z39">
        <v>0.16925064330783599</v>
      </c>
      <c r="AB39">
        <v>0.9766688380589893</v>
      </c>
      <c r="AC39">
        <v>0.25683674780369925</v>
      </c>
      <c r="AE39">
        <v>0.95360716998675921</v>
      </c>
      <c r="AF39">
        <v>0.2120577723103779</v>
      </c>
      <c r="AH39">
        <f t="shared" si="6"/>
        <v>0.94769235845871425</v>
      </c>
      <c r="AI39">
        <f t="shared" si="7"/>
        <v>3.2342105389403894E-2</v>
      </c>
    </row>
    <row r="40" spans="1:35">
      <c r="A40" t="s">
        <v>9</v>
      </c>
      <c r="B40">
        <v>1.0168864365718451</v>
      </c>
      <c r="C40">
        <v>0.11968903779424429</v>
      </c>
      <c r="E40">
        <v>0.94070574307744448</v>
      </c>
      <c r="F40">
        <v>4.7857080968435814E-2</v>
      </c>
      <c r="H40" s="4">
        <f t="shared" si="8"/>
        <v>0.97879608982464483</v>
      </c>
      <c r="I40" s="4">
        <f t="shared" si="9"/>
        <v>5.3867884965384562E-2</v>
      </c>
      <c r="K40" t="s">
        <v>9</v>
      </c>
      <c r="L40">
        <v>0.75765383448089507</v>
      </c>
      <c r="M40">
        <v>5.897952577298457E-2</v>
      </c>
      <c r="O40">
        <v>0.78841297747476158</v>
      </c>
      <c r="P40">
        <v>2.6051652713704316E-2</v>
      </c>
      <c r="R40">
        <v>0.94132797953025227</v>
      </c>
      <c r="S40">
        <v>0.25207259960445422</v>
      </c>
      <c r="U40">
        <f t="shared" si="2"/>
        <v>0.8291315971619696</v>
      </c>
      <c r="V40">
        <f t="shared" si="3"/>
        <v>9.8374551494920137E-2</v>
      </c>
      <c r="X40" t="s">
        <v>9</v>
      </c>
      <c r="Y40">
        <v>0.95621713309593692</v>
      </c>
      <c r="Z40">
        <v>3.7638487030189467E-2</v>
      </c>
      <c r="AB40">
        <v>0.93811355059646095</v>
      </c>
      <c r="AC40">
        <v>0.24448459846865084</v>
      </c>
      <c r="AE40">
        <v>0.77566643194398599</v>
      </c>
      <c r="AF40">
        <v>0.11639448396755815</v>
      </c>
      <c r="AH40">
        <f t="shared" si="6"/>
        <v>0.88999903854546136</v>
      </c>
      <c r="AI40">
        <f t="shared" si="7"/>
        <v>9.9427831234743413E-2</v>
      </c>
    </row>
    <row r="41" spans="1:35">
      <c r="A41" t="s">
        <v>8</v>
      </c>
      <c r="B41">
        <v>0.71024761802919123</v>
      </c>
      <c r="C41">
        <v>4.7623534655091102E-2</v>
      </c>
      <c r="E41">
        <v>0.77630622845184438</v>
      </c>
      <c r="F41">
        <v>7.60356030004634E-2</v>
      </c>
      <c r="H41" s="4">
        <f t="shared" si="8"/>
        <v>0.74327692324051786</v>
      </c>
      <c r="I41" s="4">
        <f t="shared" si="9"/>
        <v>4.6710491385618391E-2</v>
      </c>
      <c r="K41" t="s">
        <v>8</v>
      </c>
      <c r="L41">
        <v>0.75583074159038599</v>
      </c>
      <c r="M41">
        <v>1.7259205759680277E-2</v>
      </c>
      <c r="O41">
        <v>0.83480845409168447</v>
      </c>
      <c r="P41">
        <v>5.2678142603816161E-2</v>
      </c>
      <c r="R41">
        <v>0.84671466469084011</v>
      </c>
      <c r="S41">
        <v>5.3902274347511388E-2</v>
      </c>
      <c r="U41">
        <f t="shared" si="2"/>
        <v>0.81245128679097023</v>
      </c>
      <c r="V41">
        <f t="shared" si="3"/>
        <v>4.9394878953353157E-2</v>
      </c>
      <c r="X41" t="s">
        <v>8</v>
      </c>
      <c r="Y41">
        <v>0.85275918425436614</v>
      </c>
      <c r="Z41">
        <v>0.16196339667932105</v>
      </c>
      <c r="AB41">
        <v>0.77121358112268823</v>
      </c>
      <c r="AC41">
        <v>0.27556080527090798</v>
      </c>
      <c r="AE41">
        <v>0.30852956242414803</v>
      </c>
      <c r="AF41">
        <v>0.1217132846597804</v>
      </c>
      <c r="AH41">
        <f t="shared" si="6"/>
        <v>0.64416744260040082</v>
      </c>
      <c r="AI41">
        <f t="shared" si="7"/>
        <v>0.29351662866766803</v>
      </c>
    </row>
    <row r="42" spans="1:35">
      <c r="A42" t="s">
        <v>9</v>
      </c>
      <c r="B42">
        <v>1.0173282078434325</v>
      </c>
      <c r="C42">
        <v>0.18432761426973679</v>
      </c>
      <c r="E42">
        <v>0.96975268116919133</v>
      </c>
      <c r="F42">
        <v>3.6260661926640743E-2</v>
      </c>
      <c r="H42" s="4">
        <f t="shared" si="8"/>
        <v>0.99354044450631185</v>
      </c>
      <c r="I42" s="4">
        <f t="shared" si="9"/>
        <v>3.3640977529877387E-2</v>
      </c>
      <c r="K42" t="s">
        <v>9</v>
      </c>
      <c r="L42">
        <v>0.9884916835831361</v>
      </c>
      <c r="M42">
        <v>7.4265861356183391E-2</v>
      </c>
      <c r="O42">
        <v>1.1489693189262145</v>
      </c>
      <c r="P42">
        <v>3.1328415094960843E-2</v>
      </c>
      <c r="R42">
        <v>1.2083865251118211</v>
      </c>
      <c r="S42">
        <v>9.7624967690418146E-2</v>
      </c>
      <c r="U42">
        <f t="shared" si="2"/>
        <v>1.1152825092070573</v>
      </c>
      <c r="V42">
        <f t="shared" si="3"/>
        <v>0.11375208215466828</v>
      </c>
      <c r="X42" t="s">
        <v>9</v>
      </c>
      <c r="Y42">
        <v>0.53321387362594941</v>
      </c>
      <c r="Z42">
        <v>8.3797703154901718E-2</v>
      </c>
      <c r="AB42">
        <v>0.98532414567789295</v>
      </c>
      <c r="AC42">
        <v>0.1960859996616269</v>
      </c>
      <c r="AE42">
        <v>0.89943964430323364</v>
      </c>
      <c r="AF42">
        <v>7.2743168429106789E-2</v>
      </c>
      <c r="AH42">
        <f t="shared" si="6"/>
        <v>0.80599255453569196</v>
      </c>
      <c r="AI42">
        <f t="shared" si="7"/>
        <v>0.24010454694411318</v>
      </c>
    </row>
    <row r="43" spans="1:35">
      <c r="A43" t="s">
        <v>10</v>
      </c>
      <c r="B43">
        <v>0.78587058784835417</v>
      </c>
      <c r="C43">
        <v>0.14543813645410975</v>
      </c>
      <c r="E43">
        <v>0.83875001498893809</v>
      </c>
      <c r="F43">
        <v>6.9187792313844601E-2</v>
      </c>
      <c r="H43" s="4">
        <f t="shared" si="8"/>
        <v>0.81231030141864613</v>
      </c>
      <c r="I43" s="4">
        <f t="shared" si="9"/>
        <v>3.739140151636685E-2</v>
      </c>
      <c r="K43" t="s">
        <v>10</v>
      </c>
      <c r="L43">
        <v>0.74072851757556235</v>
      </c>
      <c r="M43">
        <v>5.4399424290264349E-2</v>
      </c>
      <c r="O43">
        <v>0.95718407978351061</v>
      </c>
      <c r="P43">
        <v>2.8259697265609448E-2</v>
      </c>
      <c r="R43">
        <v>0.92945675791935001</v>
      </c>
      <c r="S43">
        <v>1.8919789307846588E-2</v>
      </c>
      <c r="U43">
        <f t="shared" si="2"/>
        <v>0.87578978509280769</v>
      </c>
      <c r="V43">
        <f t="shared" si="3"/>
        <v>0.11778523074631726</v>
      </c>
      <c r="X43" t="s">
        <v>10</v>
      </c>
      <c r="Y43">
        <v>0.92757022072802353</v>
      </c>
      <c r="Z43">
        <v>0.11026779048004354</v>
      </c>
      <c r="AB43">
        <v>0.76571056968642048</v>
      </c>
      <c r="AC43">
        <v>0.172358635621286</v>
      </c>
      <c r="AE43">
        <v>0.91593903658794573</v>
      </c>
      <c r="AF43">
        <v>0.10334214712611786</v>
      </c>
      <c r="AH43">
        <f t="shared" si="6"/>
        <v>0.86973994233412988</v>
      </c>
      <c r="AI43">
        <f t="shared" si="7"/>
        <v>9.0279587345269224E-2</v>
      </c>
    </row>
    <row r="44" spans="1:35">
      <c r="A44" t="s">
        <v>8</v>
      </c>
      <c r="B44">
        <v>0.70363318896166449</v>
      </c>
      <c r="C44">
        <v>3.7569326952201686E-2</v>
      </c>
      <c r="E44">
        <v>0.76307306201969538</v>
      </c>
      <c r="F44">
        <v>3.7801694760719616E-2</v>
      </c>
      <c r="H44" s="4">
        <f t="shared" si="8"/>
        <v>0.73335312549067999</v>
      </c>
      <c r="I44" s="4">
        <f t="shared" si="9"/>
        <v>4.203033731220121E-2</v>
      </c>
      <c r="K44" t="s">
        <v>8</v>
      </c>
      <c r="L44">
        <v>0.71803708240083997</v>
      </c>
      <c r="M44">
        <v>7.1933448369277606E-2</v>
      </c>
      <c r="O44">
        <v>0.66216125630546863</v>
      </c>
      <c r="P44">
        <v>2.996622453464514E-2</v>
      </c>
      <c r="R44">
        <v>0.81810335926929367</v>
      </c>
      <c r="S44">
        <v>1.2687498752918309E-2</v>
      </c>
      <c r="U44">
        <f t="shared" si="2"/>
        <v>0.73276723265853416</v>
      </c>
      <c r="V44">
        <f t="shared" si="3"/>
        <v>7.900770762498896E-2</v>
      </c>
      <c r="X44" t="s">
        <v>8</v>
      </c>
      <c r="Y44">
        <v>0.79870170077131664</v>
      </c>
      <c r="Z44">
        <v>0.13091226079286095</v>
      </c>
      <c r="AB44">
        <v>0.61659800946051335</v>
      </c>
      <c r="AC44">
        <v>0.15912190811170024</v>
      </c>
      <c r="AE44">
        <v>0.90668800489395673</v>
      </c>
      <c r="AF44">
        <v>7.8846932444709125E-2</v>
      </c>
      <c r="AH44">
        <f t="shared" si="6"/>
        <v>0.77399590504192883</v>
      </c>
      <c r="AI44">
        <f t="shared" si="7"/>
        <v>0.14661457505858891</v>
      </c>
    </row>
    <row r="45" spans="1:35">
      <c r="A45" t="s">
        <v>10</v>
      </c>
      <c r="B45">
        <v>0.49948363569092258</v>
      </c>
      <c r="C45">
        <v>0.11126673398280398</v>
      </c>
      <c r="E45">
        <v>0.36261967256131994</v>
      </c>
      <c r="F45">
        <v>4.0302740970492558E-2</v>
      </c>
      <c r="H45" s="4">
        <f t="shared" si="8"/>
        <v>0.43105165412612123</v>
      </c>
      <c r="I45" s="4">
        <f t="shared" si="9"/>
        <v>9.6777436429007838E-2</v>
      </c>
      <c r="K45" t="s">
        <v>10</v>
      </c>
      <c r="L45">
        <v>0.24511676704901622</v>
      </c>
      <c r="M45">
        <v>1.5387402478241248E-2</v>
      </c>
      <c r="O45">
        <v>0.3227565881545913</v>
      </c>
      <c r="P45">
        <v>2.0313439552376491E-2</v>
      </c>
      <c r="R45">
        <v>0.34661151417377434</v>
      </c>
      <c r="S45">
        <v>0.12612459997033615</v>
      </c>
      <c r="U45">
        <f t="shared" si="2"/>
        <v>0.30482828979246063</v>
      </c>
      <c r="V45">
        <f t="shared" si="3"/>
        <v>5.3069424672789113E-2</v>
      </c>
      <c r="X45" t="s">
        <v>10</v>
      </c>
      <c r="Y45">
        <v>0.75916655263742594</v>
      </c>
      <c r="Z45">
        <v>0.15731123011723561</v>
      </c>
      <c r="AB45">
        <v>0.43078710018358224</v>
      </c>
      <c r="AC45">
        <v>0.14524937002594709</v>
      </c>
      <c r="AE45">
        <v>0.46945478450929534</v>
      </c>
      <c r="AF45">
        <v>0.12836837662695763</v>
      </c>
      <c r="AH45">
        <f t="shared" si="6"/>
        <v>0.55313614577676784</v>
      </c>
      <c r="AI45">
        <f t="shared" si="7"/>
        <v>0.17947198629912842</v>
      </c>
    </row>
    <row r="46" spans="1:35">
      <c r="A46" t="s">
        <v>8</v>
      </c>
      <c r="B46">
        <v>0.49362995135511251</v>
      </c>
      <c r="C46">
        <v>5.9670537117974848E-2</v>
      </c>
      <c r="E46">
        <v>0.45417136491690291</v>
      </c>
      <c r="F46">
        <v>3.1732838530610166E-2</v>
      </c>
      <c r="H46" s="4">
        <f t="shared" si="8"/>
        <v>0.47390065813600768</v>
      </c>
      <c r="I46" s="4">
        <f t="shared" si="9"/>
        <v>2.7901434046493544E-2</v>
      </c>
      <c r="K46" t="s">
        <v>8</v>
      </c>
      <c r="L46">
        <v>0.37645488734811716</v>
      </c>
      <c r="M46">
        <v>1.6266741792010663E-2</v>
      </c>
      <c r="O46">
        <v>0.44407411898429339</v>
      </c>
      <c r="P46">
        <v>1.612559511972806E-2</v>
      </c>
      <c r="R46">
        <v>0.41485293591362338</v>
      </c>
      <c r="S46">
        <v>7.5581381172367082E-2</v>
      </c>
      <c r="U46">
        <f t="shared" si="2"/>
        <v>0.41179398074867796</v>
      </c>
      <c r="V46">
        <f t="shared" si="3"/>
        <v>3.3913242646384817E-2</v>
      </c>
      <c r="X46" t="s">
        <v>8</v>
      </c>
      <c r="Y46">
        <v>0.43674388568767308</v>
      </c>
      <c r="Z46">
        <v>0.11271337490623104</v>
      </c>
      <c r="AB46">
        <v>0.40343033046244448</v>
      </c>
      <c r="AC46">
        <v>9.5101690550839252E-2</v>
      </c>
      <c r="AE46">
        <v>0.51101104783645301</v>
      </c>
      <c r="AF46">
        <v>9.1691233053791607E-2</v>
      </c>
      <c r="AH46">
        <f t="shared" si="6"/>
        <v>0.45039508799552347</v>
      </c>
      <c r="AI46">
        <f t="shared" si="7"/>
        <v>5.507421521015049E-2</v>
      </c>
    </row>
    <row r="47" spans="1:35">
      <c r="A47" t="s">
        <v>9</v>
      </c>
      <c r="B47">
        <v>0.37698357512861119</v>
      </c>
      <c r="C47">
        <v>4.9231537082721377E-2</v>
      </c>
      <c r="E47">
        <v>0.36271986877128359</v>
      </c>
      <c r="F47">
        <v>1.892572404802401E-2</v>
      </c>
      <c r="H47" s="4">
        <f t="shared" si="8"/>
        <v>0.36985172194994742</v>
      </c>
      <c r="I47" s="4">
        <f t="shared" si="9"/>
        <v>1.0085963490120014E-2</v>
      </c>
      <c r="K47" t="s">
        <v>9</v>
      </c>
      <c r="L47">
        <v>0.31468669686211481</v>
      </c>
      <c r="M47">
        <v>2.136392178139929E-2</v>
      </c>
      <c r="O47">
        <v>0.33663273808377026</v>
      </c>
      <c r="P47">
        <v>2.7129090392594264E-2</v>
      </c>
      <c r="R47">
        <v>0.32178013999752964</v>
      </c>
      <c r="S47">
        <v>4.9275717481293384E-2</v>
      </c>
      <c r="U47">
        <f>AVERAGE(L47,O47,R47)</f>
        <v>0.32436652498113822</v>
      </c>
      <c r="V47">
        <f t="shared" si="3"/>
        <v>1.1199295593394569E-2</v>
      </c>
      <c r="X47" t="s">
        <v>9</v>
      </c>
      <c r="Y47">
        <v>0.47761796455619576</v>
      </c>
      <c r="Z47">
        <v>0.13686633253661684</v>
      </c>
      <c r="AB47">
        <v>0.17114759280552333</v>
      </c>
      <c r="AC47">
        <v>2.7640849346936867E-2</v>
      </c>
      <c r="AE47">
        <v>0.29413910144805866</v>
      </c>
      <c r="AF47">
        <v>5.5435112802850607E-2</v>
      </c>
      <c r="AH47">
        <f t="shared" si="6"/>
        <v>0.31430155293659257</v>
      </c>
      <c r="AI47">
        <f t="shared" si="7"/>
        <v>0.15422683141324497</v>
      </c>
    </row>
  </sheetData>
  <mergeCells count="3">
    <mergeCell ref="B2:I2"/>
    <mergeCell ref="L2:V2"/>
    <mergeCell ref="Y2:AI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45F18-19B3-EF47-ABDB-B438035A4458}">
  <dimension ref="A1:I46"/>
  <sheetViews>
    <sheetView workbookViewId="0">
      <selection activeCell="G3" sqref="G3:I10"/>
    </sheetView>
  </sheetViews>
  <sheetFormatPr baseColWidth="10" defaultRowHeight="16"/>
  <cols>
    <col min="4" max="4" width="11.5" customWidth="1"/>
  </cols>
  <sheetData>
    <row r="1" spans="1:9">
      <c r="B1" s="13" t="s">
        <v>22</v>
      </c>
      <c r="C1" s="13"/>
      <c r="D1" s="13"/>
      <c r="E1" s="13"/>
    </row>
    <row r="2" spans="1:9">
      <c r="A2" t="s">
        <v>42</v>
      </c>
      <c r="B2" t="s">
        <v>15</v>
      </c>
      <c r="C2" t="s">
        <v>6</v>
      </c>
      <c r="D2" t="s">
        <v>21</v>
      </c>
      <c r="E2" t="s">
        <v>6</v>
      </c>
    </row>
    <row r="3" spans="1:9">
      <c r="A3" t="s">
        <v>8</v>
      </c>
      <c r="B3">
        <v>9.3463023443715876E-2</v>
      </c>
      <c r="C3">
        <v>0.14838931406394998</v>
      </c>
      <c r="D3">
        <v>-0.40925057376347374</v>
      </c>
      <c r="E3">
        <v>0.20978929543424329</v>
      </c>
      <c r="G3" s="13" t="s">
        <v>43</v>
      </c>
      <c r="H3" s="13"/>
      <c r="I3" s="13"/>
    </row>
    <row r="4" spans="1:9" ht="17" thickBot="1">
      <c r="A4" t="s">
        <v>9</v>
      </c>
      <c r="B4">
        <v>6.9200932994158415E-2</v>
      </c>
      <c r="C4">
        <v>8.1652993548620906E-2</v>
      </c>
      <c r="D4">
        <v>-0.16715024773130677</v>
      </c>
      <c r="E4">
        <v>8.0046803143668743E-2</v>
      </c>
      <c r="G4" s="6"/>
      <c r="H4" s="6">
        <v>6.4927659401327706E-2</v>
      </c>
      <c r="I4" s="6"/>
    </row>
    <row r="5" spans="1:9">
      <c r="A5" t="s">
        <v>9</v>
      </c>
      <c r="B5">
        <v>3.389975332794648E-2</v>
      </c>
      <c r="C5">
        <v>1.115593187501078E-2</v>
      </c>
      <c r="D5">
        <v>-5.8056827607613326E-2</v>
      </c>
      <c r="E5">
        <v>1.8292733330504657E-2</v>
      </c>
    </row>
    <row r="6" spans="1:9">
      <c r="A6" t="s">
        <v>9</v>
      </c>
      <c r="B6">
        <v>-5.1965086995487519E-2</v>
      </c>
      <c r="C6">
        <v>0.18711684443748258</v>
      </c>
      <c r="D6">
        <v>-4.0547274217523133E-2</v>
      </c>
      <c r="E6">
        <v>0.10538807735877681</v>
      </c>
    </row>
    <row r="7" spans="1:9">
      <c r="A7" t="s">
        <v>9</v>
      </c>
      <c r="B7">
        <v>-4.6449709538757378E-2</v>
      </c>
      <c r="C7">
        <v>6.4871598576599243E-2</v>
      </c>
      <c r="D7">
        <v>5.8271836975170799E-2</v>
      </c>
      <c r="E7">
        <v>3.2908402473209863E-3</v>
      </c>
    </row>
    <row r="8" spans="1:9">
      <c r="A8" t="s">
        <v>8</v>
      </c>
      <c r="B8">
        <v>0.15925592258890608</v>
      </c>
      <c r="C8">
        <v>0.20520386125576115</v>
      </c>
      <c r="D8">
        <v>0.14236250329666644</v>
      </c>
      <c r="E8">
        <v>0.36418274457408101</v>
      </c>
    </row>
    <row r="9" spans="1:9">
      <c r="A9" t="s">
        <v>9</v>
      </c>
      <c r="B9">
        <v>9.9696247743890631E-2</v>
      </c>
      <c r="C9">
        <v>0.12932715879686299</v>
      </c>
      <c r="D9">
        <v>0.11945624687531436</v>
      </c>
      <c r="E9">
        <v>0.2340189932322066</v>
      </c>
      <c r="G9" s="13" t="s">
        <v>44</v>
      </c>
      <c r="H9" s="13"/>
      <c r="I9" s="13"/>
    </row>
    <row r="10" spans="1:9" ht="17" thickBot="1">
      <c r="A10" t="s">
        <v>10</v>
      </c>
      <c r="B10">
        <v>8.3238202277773565E-2</v>
      </c>
      <c r="C10">
        <v>0.13029092599129269</v>
      </c>
      <c r="D10">
        <v>0.13946995791709443</v>
      </c>
      <c r="E10">
        <v>0.18717575744481857</v>
      </c>
      <c r="G10" s="6"/>
      <c r="H10" s="6">
        <v>4.8303709911582143E-2</v>
      </c>
      <c r="I10" s="6"/>
    </row>
    <row r="11" spans="1:9">
      <c r="A11" t="s">
        <v>9</v>
      </c>
      <c r="B11">
        <v>4.5773862406762927E-2</v>
      </c>
      <c r="C11">
        <v>5.7891102612334294E-2</v>
      </c>
      <c r="D11">
        <v>0.10919590805776208</v>
      </c>
      <c r="E11">
        <v>9.6704624553383745E-2</v>
      </c>
    </row>
    <row r="12" spans="1:9">
      <c r="A12" t="s">
        <v>10</v>
      </c>
      <c r="B12">
        <v>-1.1577751506371747E-2</v>
      </c>
      <c r="C12">
        <v>3.7448586964904718E-2</v>
      </c>
      <c r="D12">
        <v>4.4086549833609601E-3</v>
      </c>
      <c r="E12">
        <v>1.7040456541184718E-2</v>
      </c>
    </row>
    <row r="13" spans="1:9">
      <c r="A13" t="s">
        <v>9</v>
      </c>
      <c r="B13">
        <v>-4.0785732577969636E-2</v>
      </c>
      <c r="C13">
        <v>6.1484598264873208E-2</v>
      </c>
      <c r="D13">
        <v>7.498457631415445E-2</v>
      </c>
      <c r="E13">
        <v>5.3249811893227306E-3</v>
      </c>
    </row>
    <row r="14" spans="1:9">
      <c r="A14" t="s">
        <v>10</v>
      </c>
      <c r="B14">
        <v>-8.6757223484115908E-2</v>
      </c>
      <c r="C14">
        <v>8.9947789453957316E-2</v>
      </c>
      <c r="D14">
        <v>0.12079851733750058</v>
      </c>
      <c r="E14">
        <v>1.2345847581655814E-2</v>
      </c>
    </row>
    <row r="15" spans="1:9">
      <c r="A15" t="s">
        <v>9</v>
      </c>
      <c r="B15">
        <v>-0.13224841921041403</v>
      </c>
      <c r="C15">
        <v>0.10442187041460987</v>
      </c>
      <c r="D15">
        <v>0.10131290168301355</v>
      </c>
      <c r="E15">
        <v>2.6462157996672661E-2</v>
      </c>
    </row>
    <row r="16" spans="1:9">
      <c r="A16" t="s">
        <v>10</v>
      </c>
      <c r="B16">
        <v>-6.2071596982776589E-2</v>
      </c>
      <c r="C16">
        <v>8.2362583170904349E-2</v>
      </c>
      <c r="D16">
        <v>7.8841829911351635E-2</v>
      </c>
      <c r="E16">
        <v>-3.4730175836918467E-2</v>
      </c>
    </row>
    <row r="17" spans="1:5">
      <c r="A17" t="s">
        <v>9</v>
      </c>
      <c r="B17">
        <v>1.019460601448835E-2</v>
      </c>
      <c r="C17">
        <v>3.971147833251068E-2</v>
      </c>
      <c r="D17">
        <v>5.7223843733938851E-2</v>
      </c>
      <c r="E17">
        <v>5.3199917778891936E-3</v>
      </c>
    </row>
    <row r="18" spans="1:5">
      <c r="A18" t="s">
        <v>10</v>
      </c>
      <c r="B18">
        <v>4.1469341525058656E-2</v>
      </c>
      <c r="C18">
        <v>3.1316354914554312E-2</v>
      </c>
      <c r="D18">
        <v>4.7170547207245339E-2</v>
      </c>
      <c r="E18">
        <v>9.1254749988162187E-4</v>
      </c>
    </row>
    <row r="19" spans="1:5">
      <c r="A19" t="s">
        <v>8</v>
      </c>
      <c r="B19">
        <v>0.25759822369098861</v>
      </c>
      <c r="C19">
        <v>0.21516583854336049</v>
      </c>
      <c r="D19">
        <v>0.10791255732380634</v>
      </c>
      <c r="E19">
        <v>0.21454687065016814</v>
      </c>
    </row>
    <row r="20" spans="1:5">
      <c r="A20" t="s">
        <v>9</v>
      </c>
      <c r="B20">
        <v>0.24249083411567218</v>
      </c>
      <c r="C20">
        <v>0.19724435986171387</v>
      </c>
      <c r="D20">
        <v>9.5603791089614587E-3</v>
      </c>
      <c r="E20">
        <v>0.23758061333746167</v>
      </c>
    </row>
    <row r="21" spans="1:5">
      <c r="A21" t="s">
        <v>9</v>
      </c>
      <c r="B21">
        <v>0.11504653738079829</v>
      </c>
      <c r="C21">
        <v>1.8015143255249888E-2</v>
      </c>
      <c r="D21">
        <v>-3.4887306528657791E-2</v>
      </c>
      <c r="E21">
        <v>5.6834809694815552E-2</v>
      </c>
    </row>
    <row r="22" spans="1:5">
      <c r="A22" t="s">
        <v>8</v>
      </c>
      <c r="B22">
        <v>9.3115525996150694E-2</v>
      </c>
      <c r="C22">
        <v>0.11510638617695426</v>
      </c>
      <c r="D22">
        <v>-2.9011879743582325E-3</v>
      </c>
      <c r="E22">
        <v>0.11074120696008699</v>
      </c>
    </row>
    <row r="23" spans="1:5">
      <c r="A23" t="s">
        <v>9</v>
      </c>
      <c r="B23">
        <v>7.2544907545752157E-2</v>
      </c>
      <c r="C23">
        <v>7.1712752611596542E-3</v>
      </c>
      <c r="D23">
        <v>-6.2443771941165016E-2</v>
      </c>
      <c r="E23">
        <v>2.8701991688923539E-2</v>
      </c>
    </row>
    <row r="24" spans="1:5">
      <c r="A24" t="s">
        <v>9</v>
      </c>
      <c r="B24">
        <v>4.1180890026471406E-2</v>
      </c>
      <c r="C24">
        <v>2.27650612507245E-2</v>
      </c>
      <c r="D24">
        <v>-0.13159869954060133</v>
      </c>
      <c r="E24">
        <v>2.6803234298223372E-2</v>
      </c>
    </row>
    <row r="25" spans="1:5">
      <c r="A25" t="s">
        <v>9</v>
      </c>
      <c r="B25">
        <v>8.0340382241577801E-2</v>
      </c>
      <c r="C25">
        <v>1.5191452076996931E-2</v>
      </c>
      <c r="D25">
        <v>-7.9958374165114532E-2</v>
      </c>
      <c r="E25">
        <v>5.2152681518273264E-2</v>
      </c>
    </row>
    <row r="26" spans="1:5">
      <c r="A26" t="s">
        <v>10</v>
      </c>
      <c r="B26">
        <v>3.9700781660564122E-2</v>
      </c>
      <c r="C26">
        <v>5.2650750422594594E-2</v>
      </c>
      <c r="D26">
        <v>-9.9191519083233204E-2</v>
      </c>
      <c r="E26">
        <v>7.4248538321630142E-3</v>
      </c>
    </row>
    <row r="27" spans="1:5">
      <c r="A27" t="s">
        <v>10</v>
      </c>
      <c r="B27">
        <v>2.1219246554774807E-2</v>
      </c>
      <c r="C27">
        <v>2.5843948116905102E-3</v>
      </c>
      <c r="D27">
        <v>-8.4621084223994947E-2</v>
      </c>
      <c r="E27">
        <v>-2.6912114497817871E-2</v>
      </c>
    </row>
    <row r="28" spans="1:5">
      <c r="A28" t="s">
        <v>10</v>
      </c>
      <c r="B28">
        <v>3.5369334420463749E-2</v>
      </c>
      <c r="C28">
        <v>3.3921586475775617E-2</v>
      </c>
      <c r="D28">
        <v>-9.5787973459785181E-2</v>
      </c>
      <c r="E28">
        <v>7.2407091842834059E-2</v>
      </c>
    </row>
    <row r="29" spans="1:5">
      <c r="A29" t="s">
        <v>10</v>
      </c>
      <c r="B29">
        <v>8.2731110912414696E-2</v>
      </c>
      <c r="C29">
        <v>6.4752932067982244E-2</v>
      </c>
      <c r="D29">
        <v>-0.11694064975385987</v>
      </c>
      <c r="E29">
        <v>1.2030328934660467E-2</v>
      </c>
    </row>
    <row r="30" spans="1:5">
      <c r="A30" t="s">
        <v>9</v>
      </c>
      <c r="B30">
        <v>5.3381147299559562E-2</v>
      </c>
      <c r="C30">
        <v>0.1325837143508927</v>
      </c>
      <c r="D30">
        <v>-7.2235891098901828E-2</v>
      </c>
      <c r="E30">
        <v>8.6891181996231748E-2</v>
      </c>
    </row>
    <row r="31" spans="1:5">
      <c r="A31" t="s">
        <v>10</v>
      </c>
      <c r="B31">
        <v>0.12005457518497253</v>
      </c>
      <c r="C31">
        <v>4.4230612250005352E-2</v>
      </c>
      <c r="D31">
        <v>5.843624101282141E-2</v>
      </c>
      <c r="E31">
        <v>-1.8348432854795621E-2</v>
      </c>
    </row>
    <row r="32" spans="1:5">
      <c r="A32" t="s">
        <v>9</v>
      </c>
      <c r="B32">
        <v>4.2593653437422829E-2</v>
      </c>
      <c r="C32">
        <v>5.1847762419570648E-2</v>
      </c>
      <c r="D32">
        <v>-7.6539276169540482E-4</v>
      </c>
      <c r="E32">
        <v>2.1244641656327598E-2</v>
      </c>
    </row>
    <row r="33" spans="1:5">
      <c r="A33" t="s">
        <v>9</v>
      </c>
      <c r="B33">
        <v>3.5545078274393238E-2</v>
      </c>
      <c r="C33">
        <v>3.0764044155846826E-2</v>
      </c>
      <c r="D33">
        <v>7.1906588011872219E-2</v>
      </c>
      <c r="E33">
        <v>-4.4079498704464939E-2</v>
      </c>
    </row>
    <row r="34" spans="1:5">
      <c r="A34" t="s">
        <v>9</v>
      </c>
      <c r="B34">
        <v>8.991690207804659E-5</v>
      </c>
      <c r="C34">
        <v>4.2772905708470602E-2</v>
      </c>
      <c r="D34">
        <v>7.8032597002734794E-2</v>
      </c>
      <c r="E34">
        <v>2.3389662117214771E-2</v>
      </c>
    </row>
    <row r="35" spans="1:5">
      <c r="A35" t="s">
        <v>9</v>
      </c>
      <c r="B35">
        <v>7.3861274713397873E-2</v>
      </c>
      <c r="C35">
        <v>5.984042486841859E-2</v>
      </c>
      <c r="D35">
        <v>6.4671483168031396E-2</v>
      </c>
      <c r="E35">
        <v>7.592184468644389E-3</v>
      </c>
    </row>
    <row r="36" spans="1:5">
      <c r="A36" t="s">
        <v>9</v>
      </c>
      <c r="B36">
        <v>5.9801429041539067E-2</v>
      </c>
      <c r="C36">
        <v>4.2778030647391857E-2</v>
      </c>
      <c r="D36">
        <v>-9.1673948286471796E-2</v>
      </c>
      <c r="E36">
        <v>4.9232336489060113E-2</v>
      </c>
    </row>
    <row r="37" spans="1:5">
      <c r="A37" t="s">
        <v>10</v>
      </c>
      <c r="B37">
        <v>9.5245112323781966E-2</v>
      </c>
      <c r="C37">
        <v>5.126900540325989E-2</v>
      </c>
      <c r="D37">
        <v>-8.5280630862679896E-2</v>
      </c>
      <c r="E37">
        <v>1.5638974759362947E-2</v>
      </c>
    </row>
    <row r="38" spans="1:5">
      <c r="A38" t="s">
        <v>8</v>
      </c>
      <c r="B38">
        <v>0.27690247951539382</v>
      </c>
      <c r="C38">
        <v>0.25285397894396966</v>
      </c>
      <c r="D38">
        <v>-8.3339740281904939E-2</v>
      </c>
      <c r="E38">
        <v>0.11362685277509899</v>
      </c>
    </row>
    <row r="39" spans="1:5">
      <c r="A39" t="s">
        <v>9</v>
      </c>
      <c r="B39">
        <v>-0.14966449266267523</v>
      </c>
      <c r="C39">
        <v>2.238711765764928E-2</v>
      </c>
      <c r="D39">
        <v>-8.879705127918347E-2</v>
      </c>
      <c r="E39">
        <v>5.6688296376963682E-2</v>
      </c>
    </row>
    <row r="40" spans="1:5">
      <c r="A40" t="s">
        <v>8</v>
      </c>
      <c r="B40">
        <v>6.9174363550452367E-2</v>
      </c>
      <c r="C40">
        <v>3.3749948463683871E-2</v>
      </c>
      <c r="D40">
        <v>-9.9109480640117043E-2</v>
      </c>
      <c r="E40">
        <v>0.24361970023012214</v>
      </c>
    </row>
    <row r="41" spans="1:5">
      <c r="A41" t="s">
        <v>9</v>
      </c>
      <c r="B41">
        <v>0.12174206470074544</v>
      </c>
      <c r="C41">
        <v>1.7537740881890251E-2</v>
      </c>
      <c r="D41">
        <v>-0.18754788997061989</v>
      </c>
      <c r="E41">
        <v>0.1771381046508263</v>
      </c>
    </row>
    <row r="42" spans="1:5">
      <c r="A42" t="s">
        <v>10</v>
      </c>
      <c r="B42">
        <v>6.3479483674161563E-2</v>
      </c>
      <c r="C42">
        <v>2.5321313460028694E-2</v>
      </c>
      <c r="D42">
        <v>5.7429640915483748E-2</v>
      </c>
      <c r="E42">
        <v>3.1063569038471794E-2</v>
      </c>
    </row>
    <row r="43" spans="1:5">
      <c r="A43" t="s">
        <v>8</v>
      </c>
      <c r="B43">
        <v>-5.8589283214582899E-4</v>
      </c>
      <c r="C43">
        <v>8.8172738654652416E-3</v>
      </c>
      <c r="D43">
        <v>4.0642779551248842E-2</v>
      </c>
      <c r="E43">
        <v>9.2037492547625832E-2</v>
      </c>
    </row>
    <row r="44" spans="1:5">
      <c r="A44" t="s">
        <v>10</v>
      </c>
      <c r="B44">
        <v>-0.1262233643336606</v>
      </c>
      <c r="C44">
        <v>1.9991542299141546E-2</v>
      </c>
      <c r="D44">
        <v>0.12208449165064661</v>
      </c>
      <c r="E44">
        <v>0.17964200290497195</v>
      </c>
    </row>
    <row r="45" spans="1:5">
      <c r="A45" t="s">
        <v>8</v>
      </c>
      <c r="B45">
        <v>-6.2106677387329723E-2</v>
      </c>
      <c r="C45">
        <v>6.8040642109777047E-2</v>
      </c>
      <c r="D45">
        <v>-2.3505570140484211E-2</v>
      </c>
      <c r="E45">
        <v>-1.3631770566520249E-2</v>
      </c>
    </row>
    <row r="46" spans="1:5">
      <c r="A46" t="s">
        <v>9</v>
      </c>
      <c r="B46">
        <v>-4.5485196968809205E-2</v>
      </c>
      <c r="C46">
        <v>0.10857005971914083</v>
      </c>
      <c r="D46">
        <v>-5.5550169013354855E-2</v>
      </c>
      <c r="E46">
        <v>6.7705375080200692E-2</v>
      </c>
    </row>
  </sheetData>
  <mergeCells count="3">
    <mergeCell ref="B1:E1"/>
    <mergeCell ref="G3:I3"/>
    <mergeCell ref="G9:I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2674-0147-814A-96D8-776F418E1DB1}">
  <dimension ref="A1:AF57"/>
  <sheetViews>
    <sheetView topLeftCell="A38" zoomScale="69" workbookViewId="0">
      <selection activeCell="A64" sqref="A64:K112"/>
    </sheetView>
  </sheetViews>
  <sheetFormatPr baseColWidth="10" defaultColWidth="11" defaultRowHeight="16"/>
  <cols>
    <col min="1" max="1" width="17.1640625" customWidth="1"/>
    <col min="19" max="19" width="11" style="19"/>
    <col min="21" max="21" width="11" style="10"/>
  </cols>
  <sheetData>
    <row r="1" spans="1:32">
      <c r="B1" s="12" t="s">
        <v>25</v>
      </c>
      <c r="C1" s="12"/>
      <c r="D1" s="12"/>
      <c r="E1" s="12"/>
      <c r="F1" s="12"/>
      <c r="H1" s="15" t="s">
        <v>26</v>
      </c>
      <c r="I1" s="15"/>
      <c r="J1" s="15"/>
      <c r="K1" s="15"/>
      <c r="L1" s="15"/>
      <c r="N1" s="14" t="s">
        <v>27</v>
      </c>
      <c r="O1" s="14"/>
      <c r="P1" s="14"/>
      <c r="Q1" s="14"/>
      <c r="R1" s="14"/>
      <c r="Y1" s="12" t="s">
        <v>32</v>
      </c>
      <c r="Z1" s="12"/>
      <c r="AB1" s="15" t="s">
        <v>33</v>
      </c>
      <c r="AC1" s="15"/>
      <c r="AE1" s="14" t="s">
        <v>45</v>
      </c>
      <c r="AF1" s="14"/>
    </row>
    <row r="2" spans="1:32">
      <c r="B2" s="1"/>
      <c r="C2" s="1"/>
      <c r="E2" s="13" t="s">
        <v>4</v>
      </c>
      <c r="F2" s="13"/>
      <c r="K2" s="13" t="s">
        <v>4</v>
      </c>
      <c r="L2" s="13"/>
      <c r="Q2" s="13" t="s">
        <v>4</v>
      </c>
      <c r="R2" s="13"/>
      <c r="Y2" s="13" t="s">
        <v>4</v>
      </c>
      <c r="Z2" s="13"/>
      <c r="AB2" s="13" t="s">
        <v>4</v>
      </c>
      <c r="AC2" s="13"/>
      <c r="AE2" s="13" t="s">
        <v>4</v>
      </c>
      <c r="AF2" s="13"/>
    </row>
    <row r="3" spans="1:32">
      <c r="A3" t="s">
        <v>42</v>
      </c>
      <c r="B3" s="18" t="s">
        <v>5</v>
      </c>
      <c r="C3" s="18" t="s">
        <v>6</v>
      </c>
      <c r="D3" s="18"/>
      <c r="E3" s="18" t="s">
        <v>5</v>
      </c>
      <c r="F3" s="18" t="s">
        <v>6</v>
      </c>
      <c r="G3" s="18"/>
      <c r="H3" s="18" t="s">
        <v>5</v>
      </c>
      <c r="I3" s="18" t="s">
        <v>6</v>
      </c>
      <c r="J3" s="18"/>
      <c r="K3" s="18" t="s">
        <v>5</v>
      </c>
      <c r="L3" s="18" t="s">
        <v>6</v>
      </c>
      <c r="M3" s="18"/>
      <c r="N3" s="18" t="s">
        <v>5</v>
      </c>
      <c r="O3" s="18" t="s">
        <v>6</v>
      </c>
      <c r="P3" s="18"/>
      <c r="Q3" s="18" t="s">
        <v>5</v>
      </c>
      <c r="R3" s="18" t="s">
        <v>6</v>
      </c>
      <c r="Y3" t="s">
        <v>5</v>
      </c>
      <c r="Z3" t="s">
        <v>6</v>
      </c>
      <c r="AA3" t="s">
        <v>42</v>
      </c>
      <c r="AB3" t="s">
        <v>5</v>
      </c>
      <c r="AC3" t="s">
        <v>6</v>
      </c>
      <c r="AD3" t="s">
        <v>42</v>
      </c>
      <c r="AE3" t="s">
        <v>5</v>
      </c>
      <c r="AF3" t="s">
        <v>6</v>
      </c>
    </row>
    <row r="4" spans="1:32">
      <c r="A4" t="s">
        <v>8</v>
      </c>
      <c r="B4">
        <v>0.3507522848398229</v>
      </c>
      <c r="C4">
        <v>0.13061239989481691</v>
      </c>
      <c r="E4">
        <f>B4/B$57</f>
        <v>0.6082102368877198</v>
      </c>
      <c r="F4">
        <f>C4</f>
        <v>0.13061239989481691</v>
      </c>
      <c r="H4">
        <v>0.44421530828353878</v>
      </c>
      <c r="I4">
        <v>0.14763223297178846</v>
      </c>
      <c r="K4">
        <f>H4/H$57</f>
        <v>0.74892811184304542</v>
      </c>
      <c r="L4">
        <f>I4</f>
        <v>0.14763223297178846</v>
      </c>
      <c r="N4">
        <v>-5.8498288923650825E-2</v>
      </c>
      <c r="O4">
        <v>0.17578431536259068</v>
      </c>
      <c r="Q4">
        <f>N4/N$57</f>
        <v>-0.10325243269251924</v>
      </c>
      <c r="R4">
        <f>O4</f>
        <v>0.17578431536259068</v>
      </c>
      <c r="Y4">
        <v>0.6082102368877198</v>
      </c>
      <c r="Z4">
        <v>0.13061239989481691</v>
      </c>
      <c r="AA4" t="s">
        <v>8</v>
      </c>
      <c r="AB4">
        <v>0.74892811184304542</v>
      </c>
      <c r="AC4">
        <v>0.14763223297178846</v>
      </c>
      <c r="AD4" t="s">
        <v>8</v>
      </c>
      <c r="AE4">
        <v>0</v>
      </c>
      <c r="AF4">
        <v>0.17578431536259068</v>
      </c>
    </row>
    <row r="5" spans="1:32">
      <c r="A5" t="s">
        <v>9</v>
      </c>
      <c r="B5">
        <v>0.5590409858688048</v>
      </c>
      <c r="C5">
        <v>7.7694352602572028E-2</v>
      </c>
      <c r="E5">
        <f t="shared" ref="E5:E47" si="0">B5/B$57</f>
        <v>0.96938627384988718</v>
      </c>
      <c r="F5">
        <f t="shared" ref="F5:F47" si="1">C5</f>
        <v>7.7694352602572028E-2</v>
      </c>
      <c r="H5">
        <v>0.62824191886296321</v>
      </c>
      <c r="I5">
        <v>0.1338139597487043</v>
      </c>
      <c r="K5">
        <f t="shared" ref="K5:K47" si="2">H5/H$57</f>
        <v>1.0591891483720988</v>
      </c>
      <c r="L5">
        <f t="shared" ref="L5:L47" si="3">I5</f>
        <v>0.1338139597487043</v>
      </c>
      <c r="N5">
        <v>0.39189073813749803</v>
      </c>
      <c r="O5">
        <v>9.8959870364261002E-2</v>
      </c>
      <c r="Q5">
        <f t="shared" ref="Q5:Q47" si="4">N5/N$57</f>
        <v>0.69170693377331005</v>
      </c>
      <c r="R5">
        <f t="shared" ref="R5:R47" si="5">O5</f>
        <v>9.8959870364261002E-2</v>
      </c>
      <c r="Y5">
        <v>0.96938627384988718</v>
      </c>
      <c r="Z5">
        <v>7.7694352602572028E-2</v>
      </c>
      <c r="AA5" t="s">
        <v>9</v>
      </c>
      <c r="AB5">
        <v>1</v>
      </c>
      <c r="AC5">
        <v>0.1338139597487043</v>
      </c>
      <c r="AD5" t="s">
        <v>9</v>
      </c>
      <c r="AE5">
        <v>0.69170693377331005</v>
      </c>
      <c r="AF5">
        <v>9.8959870364261002E-2</v>
      </c>
    </row>
    <row r="6" spans="1:32">
      <c r="A6" t="s">
        <v>9</v>
      </c>
      <c r="B6">
        <v>0.71674399293966595</v>
      </c>
      <c r="C6">
        <v>4.5916926765637196E-3</v>
      </c>
      <c r="E6">
        <f t="shared" si="0"/>
        <v>1.2428458846184276</v>
      </c>
      <c r="F6">
        <f t="shared" si="1"/>
        <v>4.5916926765637196E-3</v>
      </c>
      <c r="H6">
        <v>0.75064374626761243</v>
      </c>
      <c r="I6">
        <v>0.11410769425108092</v>
      </c>
      <c r="K6">
        <f t="shared" si="2"/>
        <v>1.2655534221260101</v>
      </c>
      <c r="L6">
        <f t="shared" si="3"/>
        <v>0.11410769425108092</v>
      </c>
      <c r="N6">
        <v>0.65868716533205263</v>
      </c>
      <c r="O6">
        <v>0.11030846047710523</v>
      </c>
      <c r="Q6">
        <f t="shared" si="4"/>
        <v>1.1626160945090007</v>
      </c>
      <c r="R6">
        <f t="shared" si="5"/>
        <v>0.11030846047710523</v>
      </c>
      <c r="Y6">
        <v>1</v>
      </c>
      <c r="Z6">
        <v>4.5916926765637196E-3</v>
      </c>
      <c r="AA6" t="s">
        <v>9</v>
      </c>
      <c r="AB6">
        <v>1</v>
      </c>
      <c r="AC6">
        <v>0.11410769425108092</v>
      </c>
      <c r="AD6" t="s">
        <v>9</v>
      </c>
      <c r="AE6">
        <v>1</v>
      </c>
      <c r="AF6">
        <v>0.11030846047710523</v>
      </c>
    </row>
    <row r="7" spans="1:32">
      <c r="A7" t="s">
        <v>9</v>
      </c>
      <c r="B7">
        <v>0.78990421223405305</v>
      </c>
      <c r="C7">
        <v>2.1855859715011083E-2</v>
      </c>
      <c r="E7">
        <f t="shared" si="0"/>
        <v>1.3697069094243441</v>
      </c>
      <c r="F7">
        <f t="shared" si="1"/>
        <v>2.1855859715011083E-2</v>
      </c>
      <c r="H7">
        <v>0.73793912523856553</v>
      </c>
      <c r="I7">
        <v>0.29511630352512691</v>
      </c>
      <c r="K7">
        <f t="shared" si="2"/>
        <v>1.244133971554324</v>
      </c>
      <c r="L7">
        <f t="shared" si="3"/>
        <v>0.29511630352512691</v>
      </c>
      <c r="N7">
        <v>0.74935693801652992</v>
      </c>
      <c r="O7">
        <v>0.18013963746693001</v>
      </c>
      <c r="Q7">
        <f t="shared" si="4"/>
        <v>1.3226528199176477</v>
      </c>
      <c r="R7">
        <f t="shared" si="5"/>
        <v>0.18013963746693001</v>
      </c>
      <c r="Y7">
        <v>1</v>
      </c>
      <c r="Z7">
        <v>2.1855859715011083E-2</v>
      </c>
      <c r="AA7" t="s">
        <v>9</v>
      </c>
      <c r="AB7">
        <v>1</v>
      </c>
      <c r="AC7">
        <v>0.29511630352512691</v>
      </c>
      <c r="AD7" t="s">
        <v>9</v>
      </c>
      <c r="AE7">
        <v>1</v>
      </c>
      <c r="AF7">
        <v>0.18013963746693001</v>
      </c>
    </row>
    <row r="8" spans="1:32">
      <c r="A8" t="s">
        <v>9</v>
      </c>
      <c r="B8">
        <v>0.76572799914786271</v>
      </c>
      <c r="C8">
        <v>2.895465884312038E-2</v>
      </c>
      <c r="E8">
        <f t="shared" si="0"/>
        <v>1.3277849578826322</v>
      </c>
      <c r="F8">
        <f t="shared" si="1"/>
        <v>2.895465884312038E-2</v>
      </c>
      <c r="H8">
        <v>0.71927828960910534</v>
      </c>
      <c r="I8">
        <v>0.16577225853613428</v>
      </c>
      <c r="K8">
        <f t="shared" si="2"/>
        <v>1.2126725965571694</v>
      </c>
      <c r="L8">
        <f t="shared" si="3"/>
        <v>0.16577225853613428</v>
      </c>
      <c r="N8">
        <v>0.82399983612303351</v>
      </c>
      <c r="O8">
        <v>7.0943601227364886E-2</v>
      </c>
      <c r="Q8">
        <f t="shared" si="4"/>
        <v>1.4544013027284053</v>
      </c>
      <c r="R8">
        <f t="shared" si="5"/>
        <v>7.0943601227364886E-2</v>
      </c>
      <c r="Y8">
        <v>1</v>
      </c>
      <c r="Z8">
        <v>2.895465884312038E-2</v>
      </c>
      <c r="AA8" t="s">
        <v>9</v>
      </c>
      <c r="AB8">
        <v>1</v>
      </c>
      <c r="AC8">
        <v>0.16577225853613428</v>
      </c>
      <c r="AD8" t="s">
        <v>9</v>
      </c>
      <c r="AE8">
        <v>1</v>
      </c>
      <c r="AF8">
        <v>7.0943601227364886E-2</v>
      </c>
    </row>
    <row r="9" spans="1:32">
      <c r="A9" t="s">
        <v>8</v>
      </c>
      <c r="B9">
        <v>0.40782215275450795</v>
      </c>
      <c r="C9">
        <v>0.18774709286033744</v>
      </c>
      <c r="E9">
        <f t="shared" si="0"/>
        <v>0.70717032748097886</v>
      </c>
      <c r="F9">
        <f t="shared" si="1"/>
        <v>0.18774709286033744</v>
      </c>
      <c r="H9">
        <v>0.56707807534341403</v>
      </c>
      <c r="I9">
        <v>0.14731208719807912</v>
      </c>
      <c r="K9">
        <f t="shared" si="2"/>
        <v>0.9560695102462532</v>
      </c>
      <c r="L9">
        <f t="shared" si="3"/>
        <v>0.14731208719807912</v>
      </c>
      <c r="N9">
        <v>0.55018465605117439</v>
      </c>
      <c r="O9">
        <v>0.27304307153690782</v>
      </c>
      <c r="Q9">
        <f t="shared" si="4"/>
        <v>0.97110368888778431</v>
      </c>
      <c r="R9">
        <f t="shared" si="5"/>
        <v>0.27304307153690782</v>
      </c>
      <c r="Y9">
        <v>0.70717032748097886</v>
      </c>
      <c r="Z9">
        <v>0.18774709286033744</v>
      </c>
      <c r="AA9" t="s">
        <v>8</v>
      </c>
      <c r="AB9">
        <v>0.9560695102462532</v>
      </c>
      <c r="AC9">
        <v>0.14731208719807912</v>
      </c>
      <c r="AD9" t="s">
        <v>8</v>
      </c>
      <c r="AE9">
        <v>0.97110368888778431</v>
      </c>
      <c r="AF9">
        <v>0.27304307153690782</v>
      </c>
    </row>
    <row r="10" spans="1:32">
      <c r="A10" t="s">
        <v>9</v>
      </c>
      <c r="B10">
        <v>0.27382753851536912</v>
      </c>
      <c r="C10">
        <v>0.15922606372736064</v>
      </c>
      <c r="E10">
        <f t="shared" si="0"/>
        <v>0.4748214602304569</v>
      </c>
      <c r="F10">
        <f t="shared" si="1"/>
        <v>0.15922606372736064</v>
      </c>
      <c r="H10">
        <v>0.37352378625925975</v>
      </c>
      <c r="I10">
        <v>9.9956413872157743E-2</v>
      </c>
      <c r="K10">
        <f t="shared" si="2"/>
        <v>0.62974521308719844</v>
      </c>
      <c r="L10">
        <f t="shared" si="3"/>
        <v>9.9956413872157743E-2</v>
      </c>
      <c r="N10">
        <v>0.39328378539068348</v>
      </c>
      <c r="O10">
        <v>0.17140034932801027</v>
      </c>
      <c r="Q10">
        <f t="shared" si="4"/>
        <v>0.69416573249022218</v>
      </c>
      <c r="R10">
        <f t="shared" si="5"/>
        <v>0.17140034932801027</v>
      </c>
      <c r="Y10">
        <v>0.4748214602304569</v>
      </c>
      <c r="Z10">
        <v>0.15922606372736064</v>
      </c>
      <c r="AA10" t="s">
        <v>9</v>
      </c>
      <c r="AB10">
        <v>0.62974521308719844</v>
      </c>
      <c r="AC10">
        <v>9.9956413872157743E-2</v>
      </c>
      <c r="AD10" t="s">
        <v>9</v>
      </c>
      <c r="AE10">
        <v>0.69416573249022218</v>
      </c>
      <c r="AF10">
        <v>0.17140034932801027</v>
      </c>
    </row>
    <row r="11" spans="1:32">
      <c r="A11" t="s">
        <v>10</v>
      </c>
      <c r="B11">
        <v>0.16123342764251347</v>
      </c>
      <c r="C11">
        <v>0.17658904588694965</v>
      </c>
      <c r="E11">
        <f t="shared" si="0"/>
        <v>0.27958141816654075</v>
      </c>
      <c r="F11">
        <f t="shared" si="1"/>
        <v>0.17658904588694965</v>
      </c>
      <c r="H11">
        <v>0.24447162992028704</v>
      </c>
      <c r="I11">
        <v>8.3557198906998434E-2</v>
      </c>
      <c r="K11">
        <f t="shared" si="2"/>
        <v>0.41216876767003829</v>
      </c>
      <c r="L11">
        <f t="shared" si="3"/>
        <v>8.3557198906998434E-2</v>
      </c>
      <c r="N11">
        <v>0.30070338555960791</v>
      </c>
      <c r="O11">
        <v>0.10719413138103319</v>
      </c>
      <c r="Q11">
        <f t="shared" si="4"/>
        <v>0.53075665372758007</v>
      </c>
      <c r="R11">
        <f t="shared" si="5"/>
        <v>0.10719413138103319</v>
      </c>
      <c r="Y11">
        <v>0.27958141816654075</v>
      </c>
      <c r="Z11">
        <v>0.17658904588694965</v>
      </c>
      <c r="AA11" t="s">
        <v>10</v>
      </c>
      <c r="AB11">
        <v>0.41216876767003829</v>
      </c>
      <c r="AC11">
        <v>8.3557198906998434E-2</v>
      </c>
      <c r="AD11" t="s">
        <v>10</v>
      </c>
      <c r="AE11">
        <v>0.53075665372758007</v>
      </c>
      <c r="AF11">
        <v>0.10719413138103319</v>
      </c>
    </row>
    <row r="12" spans="1:32">
      <c r="A12" t="s">
        <v>9</v>
      </c>
      <c r="B12">
        <v>0.17251970874928862</v>
      </c>
      <c r="C12">
        <v>0.1136109523163709</v>
      </c>
      <c r="E12">
        <f t="shared" si="0"/>
        <v>0.29915201542912989</v>
      </c>
      <c r="F12">
        <f t="shared" si="1"/>
        <v>0.1136109523163709</v>
      </c>
      <c r="H12">
        <v>0.21829357115605155</v>
      </c>
      <c r="I12">
        <v>7.4135469098618817E-2</v>
      </c>
      <c r="K12">
        <f t="shared" si="2"/>
        <v>0.36803367426731126</v>
      </c>
      <c r="L12">
        <f t="shared" si="3"/>
        <v>7.4135469098618817E-2</v>
      </c>
      <c r="N12">
        <v>0.28171561680705071</v>
      </c>
      <c r="O12">
        <v>7.9701092060177114E-2</v>
      </c>
      <c r="Q12">
        <f t="shared" si="4"/>
        <v>0.49724228345833471</v>
      </c>
      <c r="R12">
        <f t="shared" si="5"/>
        <v>7.9701092060177114E-2</v>
      </c>
      <c r="Y12">
        <v>0.29915201542912989</v>
      </c>
      <c r="Z12">
        <v>0.1136109523163709</v>
      </c>
      <c r="AA12" t="s">
        <v>9</v>
      </c>
      <c r="AB12">
        <v>0.36803367426731126</v>
      </c>
      <c r="AC12">
        <v>7.4135469098618817E-2</v>
      </c>
      <c r="AD12" t="s">
        <v>9</v>
      </c>
      <c r="AE12">
        <v>0.49724228345833471</v>
      </c>
      <c r="AF12">
        <v>7.9701092060177114E-2</v>
      </c>
    </row>
    <row r="13" spans="1:32">
      <c r="A13" t="s">
        <v>10</v>
      </c>
      <c r="B13">
        <v>0.27719469861041246</v>
      </c>
      <c r="C13">
        <v>4.8030056297509192E-2</v>
      </c>
      <c r="E13">
        <f t="shared" si="0"/>
        <v>0.4806601712740084</v>
      </c>
      <c r="F13">
        <f t="shared" si="1"/>
        <v>4.8030056297509192E-2</v>
      </c>
      <c r="H13">
        <v>0.26561694710404071</v>
      </c>
      <c r="I13">
        <v>4.4376675540241495E-2</v>
      </c>
      <c r="K13">
        <f t="shared" si="2"/>
        <v>0.44781887287227223</v>
      </c>
      <c r="L13">
        <f t="shared" si="3"/>
        <v>4.4376675540241495E-2</v>
      </c>
      <c r="N13">
        <v>0.28160335359377342</v>
      </c>
      <c r="O13">
        <v>6.5617820066839819E-2</v>
      </c>
      <c r="Q13">
        <f t="shared" si="4"/>
        <v>0.49704413322033564</v>
      </c>
      <c r="R13">
        <f t="shared" si="5"/>
        <v>6.5617820066839819E-2</v>
      </c>
      <c r="Y13">
        <v>0.4806601712740084</v>
      </c>
      <c r="Z13">
        <v>4.8030056297509192E-2</v>
      </c>
      <c r="AA13" t="s">
        <v>10</v>
      </c>
      <c r="AB13">
        <v>0.44781887287227223</v>
      </c>
      <c r="AC13">
        <v>4.4376675540241495E-2</v>
      </c>
      <c r="AD13" t="s">
        <v>10</v>
      </c>
      <c r="AE13">
        <v>0.49704413322033564</v>
      </c>
      <c r="AF13">
        <v>6.5617820066839819E-2</v>
      </c>
    </row>
    <row r="14" spans="1:32">
      <c r="A14" t="s">
        <v>9</v>
      </c>
      <c r="B14">
        <v>0.31987215587833362</v>
      </c>
      <c r="C14">
        <v>2.5022046069996438E-2</v>
      </c>
      <c r="E14">
        <f t="shared" si="0"/>
        <v>0.55466358484133993</v>
      </c>
      <c r="F14">
        <f t="shared" si="1"/>
        <v>2.5022046069996438E-2</v>
      </c>
      <c r="H14">
        <v>0.27908642330036398</v>
      </c>
      <c r="I14">
        <v>4.3348674467785765E-2</v>
      </c>
      <c r="K14">
        <f t="shared" si="2"/>
        <v>0.47052783671731913</v>
      </c>
      <c r="L14">
        <f t="shared" si="3"/>
        <v>4.3348674467785765E-2</v>
      </c>
      <c r="N14">
        <v>0.39485673219248807</v>
      </c>
      <c r="O14">
        <v>7.6910354942490572E-2</v>
      </c>
      <c r="Q14">
        <f t="shared" si="4"/>
        <v>0.69694206299100336</v>
      </c>
      <c r="R14">
        <f t="shared" si="5"/>
        <v>7.6910354942490572E-2</v>
      </c>
      <c r="Y14">
        <v>0.55466358484133993</v>
      </c>
      <c r="Z14">
        <v>2.5022046069996438E-2</v>
      </c>
      <c r="AA14" t="s">
        <v>9</v>
      </c>
      <c r="AB14">
        <v>0.47052783671731913</v>
      </c>
      <c r="AC14">
        <v>4.3348674467785765E-2</v>
      </c>
      <c r="AD14" t="s">
        <v>9</v>
      </c>
      <c r="AE14">
        <v>0.69694206299100336</v>
      </c>
      <c r="AF14">
        <v>7.6910354942490572E-2</v>
      </c>
    </row>
    <row r="15" spans="1:32">
      <c r="A15" t="s">
        <v>10</v>
      </c>
      <c r="B15">
        <v>0.33461270597469578</v>
      </c>
      <c r="C15">
        <v>1.3616835898188509E-2</v>
      </c>
      <c r="E15">
        <f t="shared" si="0"/>
        <v>0.58022394140482714</v>
      </c>
      <c r="F15">
        <f t="shared" si="1"/>
        <v>1.3616835898188509E-2</v>
      </c>
      <c r="H15">
        <v>0.24785548249057987</v>
      </c>
      <c r="I15">
        <v>2.6290693450509588E-2</v>
      </c>
      <c r="K15">
        <f t="shared" si="2"/>
        <v>0.41787379914681727</v>
      </c>
      <c r="L15">
        <f t="shared" si="3"/>
        <v>2.6290693450509588E-2</v>
      </c>
      <c r="N15">
        <v>0.45541122331219636</v>
      </c>
      <c r="O15">
        <v>9.5336431506631597E-2</v>
      </c>
      <c r="Q15">
        <f t="shared" si="4"/>
        <v>0.80382379634781598</v>
      </c>
      <c r="R15">
        <f t="shared" si="5"/>
        <v>9.5336431506631597E-2</v>
      </c>
      <c r="Y15">
        <v>0.58022394140482714</v>
      </c>
      <c r="Z15">
        <v>1.3616835898188509E-2</v>
      </c>
      <c r="AA15" t="s">
        <v>10</v>
      </c>
      <c r="AB15">
        <v>0.41787379914681727</v>
      </c>
      <c r="AC15">
        <v>2.6290693450509588E-2</v>
      </c>
      <c r="AD15" t="s">
        <v>10</v>
      </c>
      <c r="AE15">
        <v>0.80382379634781598</v>
      </c>
      <c r="AF15">
        <v>9.5336431506631597E-2</v>
      </c>
    </row>
    <row r="16" spans="1:32">
      <c r="A16" t="s">
        <v>9</v>
      </c>
      <c r="B16">
        <v>0.37900883936941304</v>
      </c>
      <c r="C16">
        <v>9.291036940175499E-3</v>
      </c>
      <c r="E16">
        <f t="shared" si="0"/>
        <v>0.65720756767323707</v>
      </c>
      <c r="F16">
        <f t="shared" si="1"/>
        <v>9.291036940175499E-3</v>
      </c>
      <c r="H16">
        <v>0.24676042015899902</v>
      </c>
      <c r="I16">
        <v>1.6142411447870045E-2</v>
      </c>
      <c r="K16">
        <f t="shared" si="2"/>
        <v>0.41602757064219803</v>
      </c>
      <c r="L16">
        <f t="shared" si="3"/>
        <v>1.6142411447870045E-2</v>
      </c>
      <c r="N16">
        <v>0.48032174105242659</v>
      </c>
      <c r="O16">
        <v>0.11377854087966145</v>
      </c>
      <c r="Q16">
        <f t="shared" si="4"/>
        <v>0.84779211753522499</v>
      </c>
      <c r="R16">
        <f t="shared" si="5"/>
        <v>0.11377854087966145</v>
      </c>
      <c r="Y16">
        <v>0.65720756767323707</v>
      </c>
      <c r="Z16">
        <v>9.291036940175499E-3</v>
      </c>
      <c r="AA16" t="s">
        <v>9</v>
      </c>
      <c r="AB16">
        <v>0.41602757064219803</v>
      </c>
      <c r="AC16">
        <v>1.6142411447870045E-2</v>
      </c>
      <c r="AD16" t="s">
        <v>9</v>
      </c>
      <c r="AE16">
        <v>0.84779211753522499</v>
      </c>
      <c r="AF16">
        <v>0.11377854087966145</v>
      </c>
    </row>
    <row r="17" spans="1:32">
      <c r="A17" s="3" t="s">
        <v>10</v>
      </c>
      <c r="B17">
        <v>0.39170977261733975</v>
      </c>
      <c r="C17">
        <v>1.0944215458110407E-2</v>
      </c>
      <c r="E17">
        <f t="shared" si="0"/>
        <v>0.67923119504018159</v>
      </c>
      <c r="F17">
        <f t="shared" si="1"/>
        <v>1.0944215458110407E-2</v>
      </c>
      <c r="H17">
        <v>0.32963817563456316</v>
      </c>
      <c r="I17">
        <v>3.6548520173640658E-2</v>
      </c>
      <c r="K17">
        <f t="shared" si="2"/>
        <v>0.55575594056700361</v>
      </c>
      <c r="L17">
        <f t="shared" si="3"/>
        <v>3.6548520173640658E-2</v>
      </c>
      <c r="N17">
        <v>0.47055160252869138</v>
      </c>
      <c r="O17">
        <v>5.0933028528135416E-2</v>
      </c>
      <c r="Q17">
        <f t="shared" si="4"/>
        <v>0.83054732988621904</v>
      </c>
      <c r="R17">
        <f t="shared" si="5"/>
        <v>5.0933028528135416E-2</v>
      </c>
      <c r="Y17">
        <v>0.67923119504018159</v>
      </c>
      <c r="Z17">
        <v>1.0944215458110407E-2</v>
      </c>
      <c r="AA17" s="3" t="s">
        <v>10</v>
      </c>
      <c r="AB17">
        <v>0.55575594056700361</v>
      </c>
      <c r="AC17">
        <v>3.6548520173640658E-2</v>
      </c>
      <c r="AD17" s="3" t="s">
        <v>10</v>
      </c>
      <c r="AE17">
        <v>0.83054732988621904</v>
      </c>
      <c r="AF17">
        <v>5.0933028528135416E-2</v>
      </c>
    </row>
    <row r="18" spans="1:32">
      <c r="A18" s="3" t="s">
        <v>9</v>
      </c>
      <c r="B18">
        <v>0.48006185670665347</v>
      </c>
      <c r="C18">
        <v>4.4274323003012213E-2</v>
      </c>
      <c r="E18">
        <f t="shared" si="0"/>
        <v>0.83243516352758573</v>
      </c>
      <c r="F18">
        <f t="shared" si="1"/>
        <v>4.4274323003012213E-2</v>
      </c>
      <c r="H18">
        <v>0.49025646272114182</v>
      </c>
      <c r="I18">
        <v>4.5869517467132512E-2</v>
      </c>
      <c r="K18">
        <f t="shared" si="2"/>
        <v>0.82655153953009586</v>
      </c>
      <c r="L18">
        <f t="shared" si="3"/>
        <v>4.5869517467132512E-2</v>
      </c>
      <c r="N18">
        <v>0.53728570044059232</v>
      </c>
      <c r="O18">
        <v>5.7653088598041261E-2</v>
      </c>
      <c r="Q18">
        <f t="shared" si="4"/>
        <v>0.94833638115125063</v>
      </c>
      <c r="R18">
        <f t="shared" si="5"/>
        <v>5.7653088598041261E-2</v>
      </c>
      <c r="Y18">
        <v>0.83243516352758573</v>
      </c>
      <c r="Z18">
        <v>4.4274323003012213E-2</v>
      </c>
      <c r="AA18" s="3" t="s">
        <v>9</v>
      </c>
      <c r="AB18">
        <v>0.82655153953009586</v>
      </c>
      <c r="AC18">
        <v>4.5869517467132512E-2</v>
      </c>
      <c r="AD18" s="3" t="s">
        <v>9</v>
      </c>
      <c r="AE18">
        <v>0.94833638115125063</v>
      </c>
      <c r="AF18">
        <v>5.7653088598041261E-2</v>
      </c>
    </row>
    <row r="19" spans="1:32">
      <c r="A19" s="3" t="s">
        <v>10</v>
      </c>
      <c r="B19">
        <v>0.51213736838288504</v>
      </c>
      <c r="C19">
        <v>5.5940859340350764E-2</v>
      </c>
      <c r="E19">
        <f t="shared" si="0"/>
        <v>0.88805462888275677</v>
      </c>
      <c r="F19">
        <f t="shared" si="1"/>
        <v>5.5940859340350764E-2</v>
      </c>
      <c r="H19">
        <v>0.55360670990794369</v>
      </c>
      <c r="I19">
        <v>4.2598104547750336E-2</v>
      </c>
      <c r="K19">
        <f t="shared" si="2"/>
        <v>0.93335736122437696</v>
      </c>
      <c r="L19">
        <f t="shared" si="3"/>
        <v>4.2598104547750336E-2</v>
      </c>
      <c r="N19">
        <v>0.55930791559013038</v>
      </c>
      <c r="O19">
        <v>4.1579107982695152E-2</v>
      </c>
      <c r="Q19">
        <f t="shared" si="4"/>
        <v>0.98720670247698328</v>
      </c>
      <c r="R19">
        <f t="shared" si="5"/>
        <v>4.1579107982695152E-2</v>
      </c>
      <c r="Y19">
        <v>0.88805462888275677</v>
      </c>
      <c r="Z19">
        <v>5.5940859340350764E-2</v>
      </c>
      <c r="AA19" s="3" t="s">
        <v>10</v>
      </c>
      <c r="AB19">
        <v>0.93335736122437696</v>
      </c>
      <c r="AC19">
        <v>4.2598104547750336E-2</v>
      </c>
      <c r="AD19" s="3" t="s">
        <v>10</v>
      </c>
      <c r="AE19">
        <v>0.98720670247698328</v>
      </c>
      <c r="AF19">
        <v>4.1579107982695152E-2</v>
      </c>
    </row>
    <row r="20" spans="1:32">
      <c r="A20" s="3" t="s">
        <v>8</v>
      </c>
      <c r="B20">
        <v>0.49434734026962168</v>
      </c>
      <c r="C20">
        <v>0.24378699434013354</v>
      </c>
      <c r="E20">
        <f t="shared" si="0"/>
        <v>0.85720642722970619</v>
      </c>
      <c r="F20">
        <f t="shared" si="1"/>
        <v>0.24378699434013354</v>
      </c>
      <c r="H20">
        <v>0.7519455639606103</v>
      </c>
      <c r="I20">
        <v>0.10123416300588235</v>
      </c>
      <c r="K20">
        <f t="shared" si="2"/>
        <v>1.2677482313741382</v>
      </c>
      <c r="L20">
        <f t="shared" si="3"/>
        <v>0.10123416300588235</v>
      </c>
      <c r="N20">
        <v>0.60225989759342802</v>
      </c>
      <c r="O20">
        <v>6.7367296133198917E-2</v>
      </c>
      <c r="Q20">
        <f t="shared" si="4"/>
        <v>1.0630191187443037</v>
      </c>
      <c r="R20">
        <f t="shared" si="5"/>
        <v>6.7367296133198917E-2</v>
      </c>
      <c r="Y20">
        <v>0.85720642722970619</v>
      </c>
      <c r="Z20">
        <v>0.24378699434013354</v>
      </c>
      <c r="AA20" s="3" t="s">
        <v>8</v>
      </c>
      <c r="AB20">
        <v>1</v>
      </c>
      <c r="AC20">
        <v>0.10123416300588235</v>
      </c>
      <c r="AD20" s="3" t="s">
        <v>8</v>
      </c>
      <c r="AE20">
        <v>1</v>
      </c>
      <c r="AF20">
        <v>6.7367296133198917E-2</v>
      </c>
    </row>
    <row r="21" spans="1:32">
      <c r="A21" s="3" t="s">
        <v>9</v>
      </c>
      <c r="B21">
        <v>0.78810196854556858</v>
      </c>
      <c r="C21">
        <v>0.19578424363296218</v>
      </c>
      <c r="E21">
        <f t="shared" si="0"/>
        <v>1.3665817891953966</v>
      </c>
      <c r="F21">
        <f t="shared" si="1"/>
        <v>0.19578424363296218</v>
      </c>
      <c r="H21">
        <v>1.0305928026612408</v>
      </c>
      <c r="I21">
        <v>0.13131543503140708</v>
      </c>
      <c r="K21">
        <f t="shared" si="2"/>
        <v>1.7375356215402118</v>
      </c>
      <c r="L21">
        <f t="shared" si="3"/>
        <v>0.13131543503140708</v>
      </c>
      <c r="N21">
        <v>0.79766234765453004</v>
      </c>
      <c r="O21">
        <v>0.13840378952766377</v>
      </c>
      <c r="Q21">
        <f t="shared" si="4"/>
        <v>1.4079143061782429</v>
      </c>
      <c r="R21">
        <f t="shared" si="5"/>
        <v>0.13840378952766377</v>
      </c>
      <c r="Y21">
        <v>1</v>
      </c>
      <c r="Z21">
        <v>0.19578424363296218</v>
      </c>
      <c r="AA21" s="3" t="s">
        <v>9</v>
      </c>
      <c r="AB21">
        <v>1</v>
      </c>
      <c r="AC21">
        <v>0.13131543503140708</v>
      </c>
      <c r="AD21" s="3" t="s">
        <v>9</v>
      </c>
      <c r="AE21">
        <v>1</v>
      </c>
      <c r="AF21">
        <v>0.13840378952766377</v>
      </c>
    </row>
    <row r="22" spans="1:32">
      <c r="A22" s="3" t="s">
        <v>9</v>
      </c>
      <c r="B22">
        <v>0.85133341284628083</v>
      </c>
      <c r="C22">
        <v>4.2031409892636533E-2</v>
      </c>
      <c r="E22">
        <f t="shared" si="0"/>
        <v>1.4762261546895554</v>
      </c>
      <c r="F22">
        <f t="shared" si="1"/>
        <v>4.2031409892636533E-2</v>
      </c>
      <c r="H22">
        <v>0.96637995022707912</v>
      </c>
      <c r="I22">
        <v>0.10583905216526877</v>
      </c>
      <c r="K22">
        <f t="shared" si="2"/>
        <v>1.6292754840960586</v>
      </c>
      <c r="L22">
        <f t="shared" si="3"/>
        <v>0.10583905216526877</v>
      </c>
      <c r="N22">
        <v>0.81644610631762304</v>
      </c>
      <c r="O22">
        <v>0.11141081962534331</v>
      </c>
      <c r="Q22">
        <f t="shared" si="4"/>
        <v>1.4410685883420313</v>
      </c>
      <c r="R22">
        <f t="shared" si="5"/>
        <v>0.11141081962534331</v>
      </c>
      <c r="Y22">
        <v>1</v>
      </c>
      <c r="Z22">
        <v>4.2031409892636533E-2</v>
      </c>
      <c r="AA22" s="3" t="s">
        <v>9</v>
      </c>
      <c r="AB22">
        <v>1</v>
      </c>
      <c r="AC22">
        <v>0.10583905216526877</v>
      </c>
      <c r="AD22" s="3" t="s">
        <v>9</v>
      </c>
      <c r="AE22">
        <v>1</v>
      </c>
      <c r="AF22">
        <v>0.11141081962534331</v>
      </c>
    </row>
    <row r="23" spans="1:32">
      <c r="A23" s="3" t="s">
        <v>8</v>
      </c>
      <c r="B23">
        <v>0.7082145622938909</v>
      </c>
      <c r="C23">
        <v>0.10563049263422934</v>
      </c>
      <c r="E23">
        <f t="shared" si="0"/>
        <v>1.2280557114454909</v>
      </c>
      <c r="F23">
        <f t="shared" si="1"/>
        <v>0.10563049263422934</v>
      </c>
      <c r="H23">
        <v>0.8013300882900416</v>
      </c>
      <c r="I23">
        <v>0.13933121234538032</v>
      </c>
      <c r="K23">
        <f t="shared" si="2"/>
        <v>1.3510084384643009</v>
      </c>
      <c r="L23">
        <f t="shared" si="3"/>
        <v>0.13933121234538032</v>
      </c>
      <c r="N23">
        <v>0.70531337431953267</v>
      </c>
      <c r="O23">
        <v>0.10171813414902194</v>
      </c>
      <c r="Q23">
        <f t="shared" si="4"/>
        <v>1.2449137068625939</v>
      </c>
      <c r="R23">
        <f t="shared" si="5"/>
        <v>0.10171813414902194</v>
      </c>
      <c r="Y23">
        <v>1</v>
      </c>
      <c r="Z23">
        <v>0.10563049263422934</v>
      </c>
      <c r="AA23" s="3" t="s">
        <v>8</v>
      </c>
      <c r="AB23">
        <v>1</v>
      </c>
      <c r="AC23">
        <v>0.13933121234538032</v>
      </c>
      <c r="AD23" s="3" t="s">
        <v>8</v>
      </c>
      <c r="AE23">
        <v>1</v>
      </c>
      <c r="AF23">
        <v>0.10171813414902194</v>
      </c>
    </row>
    <row r="24" spans="1:32">
      <c r="A24" s="3" t="s">
        <v>9</v>
      </c>
      <c r="B24">
        <v>0.81885354530374055</v>
      </c>
      <c r="C24">
        <v>4.766016160101199E-2</v>
      </c>
      <c r="E24">
        <f t="shared" si="0"/>
        <v>1.4199055296046712</v>
      </c>
      <c r="F24">
        <f t="shared" si="1"/>
        <v>4.766016160101199E-2</v>
      </c>
      <c r="H24">
        <v>0.89139845284949271</v>
      </c>
      <c r="I24">
        <v>8.9366432462803069E-2</v>
      </c>
      <c r="K24">
        <f t="shared" si="2"/>
        <v>1.502859869399781</v>
      </c>
      <c r="L24">
        <f t="shared" si="3"/>
        <v>8.9366432462803069E-2</v>
      </c>
      <c r="N24">
        <v>0.75640977336257553</v>
      </c>
      <c r="O24">
        <v>7.7649249911075843E-2</v>
      </c>
      <c r="Q24">
        <f t="shared" si="4"/>
        <v>1.3351014303002426</v>
      </c>
      <c r="R24">
        <f t="shared" si="5"/>
        <v>7.7649249911075843E-2</v>
      </c>
      <c r="Y24">
        <v>1</v>
      </c>
      <c r="Z24">
        <v>4.766016160101199E-2</v>
      </c>
      <c r="AA24" s="3" t="s">
        <v>9</v>
      </c>
      <c r="AB24">
        <v>1</v>
      </c>
      <c r="AC24">
        <v>8.9366432462803069E-2</v>
      </c>
      <c r="AD24" s="3" t="s">
        <v>9</v>
      </c>
      <c r="AE24">
        <v>1</v>
      </c>
      <c r="AF24">
        <v>7.7649249911075843E-2</v>
      </c>
    </row>
    <row r="25" spans="1:32">
      <c r="A25" s="3" t="s">
        <v>9</v>
      </c>
      <c r="B25">
        <v>0.86272727061831933</v>
      </c>
      <c r="C25">
        <v>3.1121266133500178E-2</v>
      </c>
      <c r="E25">
        <f t="shared" si="0"/>
        <v>1.4959832916609117</v>
      </c>
      <c r="F25">
        <f t="shared" si="1"/>
        <v>3.1121266133500178E-2</v>
      </c>
      <c r="H25">
        <v>0.90390816064479074</v>
      </c>
      <c r="I25">
        <v>7.5968991418430734E-2</v>
      </c>
      <c r="K25">
        <f t="shared" si="2"/>
        <v>1.5239507045514158</v>
      </c>
      <c r="L25">
        <f t="shared" si="3"/>
        <v>7.5968991418430734E-2</v>
      </c>
      <c r="N25">
        <v>0.731128571077718</v>
      </c>
      <c r="O25">
        <v>9.2289387987887481E-2</v>
      </c>
      <c r="Q25">
        <f t="shared" si="4"/>
        <v>1.2904788321810035</v>
      </c>
      <c r="R25">
        <f t="shared" si="5"/>
        <v>9.2289387987887481E-2</v>
      </c>
      <c r="Y25">
        <v>1</v>
      </c>
      <c r="Z25">
        <v>3.1121266133500178E-2</v>
      </c>
      <c r="AA25" s="3" t="s">
        <v>9</v>
      </c>
      <c r="AB25">
        <v>1</v>
      </c>
      <c r="AC25">
        <v>7.5968991418430734E-2</v>
      </c>
      <c r="AD25" s="3" t="s">
        <v>9</v>
      </c>
      <c r="AE25">
        <v>1</v>
      </c>
      <c r="AF25">
        <v>9.2289387987887481E-2</v>
      </c>
    </row>
    <row r="26" spans="1:32">
      <c r="A26" s="3" t="s">
        <v>9</v>
      </c>
      <c r="B26">
        <v>0.84711883267023169</v>
      </c>
      <c r="C26">
        <v>6.5816908625753068E-2</v>
      </c>
      <c r="E26">
        <f t="shared" si="0"/>
        <v>1.468918003273157</v>
      </c>
      <c r="F26">
        <f t="shared" si="1"/>
        <v>6.5816908625753068E-2</v>
      </c>
      <c r="H26">
        <v>0.92745921491180949</v>
      </c>
      <c r="I26">
        <v>7.9229862253899275E-2</v>
      </c>
      <c r="K26">
        <f t="shared" si="2"/>
        <v>1.563656780130543</v>
      </c>
      <c r="L26">
        <f t="shared" si="3"/>
        <v>7.9229862253899275E-2</v>
      </c>
      <c r="N26">
        <v>0.76716045850511716</v>
      </c>
      <c r="O26">
        <v>8.2943192715684483E-2</v>
      </c>
      <c r="Q26">
        <f t="shared" si="4"/>
        <v>1.3540769322252222</v>
      </c>
      <c r="R26">
        <f t="shared" si="5"/>
        <v>8.2943192715684483E-2</v>
      </c>
      <c r="Y26">
        <v>1</v>
      </c>
      <c r="Z26">
        <v>6.5816908625753068E-2</v>
      </c>
      <c r="AA26" s="3" t="s">
        <v>9</v>
      </c>
      <c r="AB26">
        <v>1</v>
      </c>
      <c r="AC26">
        <v>7.9229862253899275E-2</v>
      </c>
      <c r="AD26" s="3" t="s">
        <v>9</v>
      </c>
      <c r="AE26">
        <v>1</v>
      </c>
      <c r="AF26">
        <v>8.2943192715684483E-2</v>
      </c>
    </row>
    <row r="27" spans="1:32">
      <c r="A27" s="3" t="s">
        <v>10</v>
      </c>
      <c r="B27">
        <v>0.8888214342103532</v>
      </c>
      <c r="C27">
        <v>6.0159004666644512E-2</v>
      </c>
      <c r="E27">
        <f t="shared" si="0"/>
        <v>1.5412310009579315</v>
      </c>
      <c r="F27">
        <f t="shared" si="1"/>
        <v>6.0159004666644512E-2</v>
      </c>
      <c r="H27">
        <v>0.92852221587091732</v>
      </c>
      <c r="I27">
        <v>0.12234706455860549</v>
      </c>
      <c r="K27">
        <f t="shared" si="2"/>
        <v>1.565448954525136</v>
      </c>
      <c r="L27">
        <f t="shared" si="3"/>
        <v>0.12234706455860549</v>
      </c>
      <c r="N27">
        <v>0.78962991512712</v>
      </c>
      <c r="O27">
        <v>4.3873268988682795E-2</v>
      </c>
      <c r="Q27">
        <f t="shared" si="4"/>
        <v>1.3937366573246832</v>
      </c>
      <c r="R27">
        <f t="shared" si="5"/>
        <v>4.3873268988682795E-2</v>
      </c>
      <c r="Y27">
        <v>1</v>
      </c>
      <c r="Z27">
        <v>6.0159004666644512E-2</v>
      </c>
      <c r="AA27" s="3" t="s">
        <v>10</v>
      </c>
      <c r="AB27">
        <v>1</v>
      </c>
      <c r="AC27">
        <v>0.12234706455860549</v>
      </c>
      <c r="AD27" s="3" t="s">
        <v>10</v>
      </c>
      <c r="AE27">
        <v>1</v>
      </c>
      <c r="AF27">
        <v>4.3873268988682795E-2</v>
      </c>
    </row>
    <row r="28" spans="1:32">
      <c r="A28" s="3" t="s">
        <v>10</v>
      </c>
      <c r="B28">
        <v>0.90023879381328908</v>
      </c>
      <c r="C28">
        <v>2.1873634062003485E-2</v>
      </c>
      <c r="E28">
        <f t="shared" si="0"/>
        <v>1.5610288904910108</v>
      </c>
      <c r="F28">
        <f t="shared" si="1"/>
        <v>2.1873634062003485E-2</v>
      </c>
      <c r="H28">
        <v>0.92145804036806389</v>
      </c>
      <c r="I28">
        <v>0.11056607955234243</v>
      </c>
      <c r="K28">
        <f t="shared" si="2"/>
        <v>1.5535390551533137</v>
      </c>
      <c r="L28">
        <f t="shared" si="3"/>
        <v>0.11056607955234243</v>
      </c>
      <c r="N28">
        <v>0.81561770958929414</v>
      </c>
      <c r="O28">
        <v>4.7821671263342934E-2</v>
      </c>
      <c r="Q28">
        <f t="shared" si="4"/>
        <v>1.4396064263026234</v>
      </c>
      <c r="R28">
        <f t="shared" si="5"/>
        <v>4.7821671263342934E-2</v>
      </c>
      <c r="Y28">
        <v>1</v>
      </c>
      <c r="Z28">
        <v>2.1873634062003485E-2</v>
      </c>
      <c r="AA28" s="3" t="s">
        <v>10</v>
      </c>
      <c r="AB28">
        <v>1</v>
      </c>
      <c r="AC28">
        <v>0.11056607955234243</v>
      </c>
      <c r="AD28" s="3" t="s">
        <v>10</v>
      </c>
      <c r="AE28">
        <v>1</v>
      </c>
      <c r="AF28">
        <v>4.7821671263342934E-2</v>
      </c>
    </row>
    <row r="29" spans="1:32">
      <c r="A29" s="3" t="s">
        <v>10</v>
      </c>
      <c r="B29">
        <v>0.82922327272276486</v>
      </c>
      <c r="C29">
        <v>5.1892793840543544E-2</v>
      </c>
      <c r="E29">
        <f t="shared" si="0"/>
        <v>1.4378868076820643</v>
      </c>
      <c r="F29">
        <f t="shared" si="1"/>
        <v>5.1892793840543544E-2</v>
      </c>
      <c r="H29">
        <v>0.86459260714322861</v>
      </c>
      <c r="I29">
        <v>0.11188411143788748</v>
      </c>
      <c r="K29">
        <f t="shared" si="2"/>
        <v>1.4576663539202688</v>
      </c>
      <c r="L29">
        <f t="shared" si="3"/>
        <v>0.11188411143788748</v>
      </c>
      <c r="N29">
        <v>0.73343529926297968</v>
      </c>
      <c r="O29">
        <v>0.11712171782545479</v>
      </c>
      <c r="Q29">
        <f t="shared" si="4"/>
        <v>1.2945503238617178</v>
      </c>
      <c r="R29">
        <f t="shared" si="5"/>
        <v>0.11712171782545479</v>
      </c>
      <c r="Y29">
        <v>1</v>
      </c>
      <c r="Z29">
        <v>5.1892793840543544E-2</v>
      </c>
      <c r="AA29" s="3" t="s">
        <v>10</v>
      </c>
      <c r="AB29">
        <v>1</v>
      </c>
      <c r="AC29">
        <v>0.11188411143788748</v>
      </c>
      <c r="AD29" s="3" t="s">
        <v>10</v>
      </c>
      <c r="AE29">
        <v>1</v>
      </c>
      <c r="AF29">
        <v>0.11712171782545479</v>
      </c>
    </row>
    <row r="30" spans="1:32">
      <c r="A30" s="3" t="s">
        <v>10</v>
      </c>
      <c r="B30">
        <v>0.78297580201100259</v>
      </c>
      <c r="C30">
        <v>3.5797435608451549E-2</v>
      </c>
      <c r="E30">
        <f t="shared" si="0"/>
        <v>1.3576929320244788</v>
      </c>
      <c r="F30">
        <f t="shared" si="1"/>
        <v>3.5797435608451549E-2</v>
      </c>
      <c r="H30">
        <v>0.86570691292341728</v>
      </c>
      <c r="I30">
        <v>0.1588108152621861</v>
      </c>
      <c r="K30">
        <f t="shared" si="2"/>
        <v>1.4595450260605811</v>
      </c>
      <c r="L30">
        <f t="shared" si="3"/>
        <v>0.1588108152621861</v>
      </c>
      <c r="N30">
        <v>0.66603515225714272</v>
      </c>
      <c r="O30">
        <v>7.2840313149373212E-2</v>
      </c>
      <c r="Q30">
        <f t="shared" si="4"/>
        <v>1.1755856623265926</v>
      </c>
      <c r="R30">
        <f t="shared" si="5"/>
        <v>7.2840313149373212E-2</v>
      </c>
      <c r="Y30">
        <v>1</v>
      </c>
      <c r="Z30">
        <v>3.5797435608451549E-2</v>
      </c>
      <c r="AA30" s="3" t="s">
        <v>10</v>
      </c>
      <c r="AB30">
        <v>1</v>
      </c>
      <c r="AC30">
        <v>0.1588108152621861</v>
      </c>
      <c r="AD30" s="3" t="s">
        <v>10</v>
      </c>
      <c r="AE30">
        <v>1</v>
      </c>
      <c r="AF30">
        <v>7.2840313149373212E-2</v>
      </c>
    </row>
    <row r="31" spans="1:32">
      <c r="A31" s="3" t="s">
        <v>9</v>
      </c>
      <c r="B31">
        <v>0.84204812130884577</v>
      </c>
      <c r="C31">
        <v>7.6674308418326995E-2</v>
      </c>
      <c r="E31">
        <f t="shared" si="0"/>
        <v>1.4601253062855775</v>
      </c>
      <c r="F31">
        <f t="shared" si="1"/>
        <v>7.6674308418326995E-2</v>
      </c>
      <c r="H31">
        <v>0.89542926860840533</v>
      </c>
      <c r="I31">
        <v>0.1857647247352211</v>
      </c>
      <c r="K31">
        <f t="shared" si="2"/>
        <v>1.5096556532892969</v>
      </c>
      <c r="L31">
        <f t="shared" si="3"/>
        <v>0.1857647247352211</v>
      </c>
      <c r="N31">
        <v>0.76981223020994394</v>
      </c>
      <c r="O31">
        <v>0.10682429340106905</v>
      </c>
      <c r="Q31">
        <f t="shared" si="4"/>
        <v>1.3587574431342833</v>
      </c>
      <c r="R31">
        <f t="shared" si="5"/>
        <v>0.10682429340106905</v>
      </c>
      <c r="Y31">
        <v>1</v>
      </c>
      <c r="Z31">
        <v>7.6674308418326995E-2</v>
      </c>
      <c r="AA31" s="3" t="s">
        <v>9</v>
      </c>
      <c r="AB31">
        <v>1</v>
      </c>
      <c r="AC31">
        <v>0.1857647247352211</v>
      </c>
      <c r="AD31" s="3" t="s">
        <v>9</v>
      </c>
      <c r="AE31">
        <v>1</v>
      </c>
      <c r="AF31">
        <v>0.10682429340106905</v>
      </c>
    </row>
    <row r="32" spans="1:32">
      <c r="A32" s="3" t="s">
        <v>10</v>
      </c>
      <c r="B32">
        <v>0.76403626467226338</v>
      </c>
      <c r="C32">
        <v>4.5847249190965937E-2</v>
      </c>
      <c r="E32">
        <f t="shared" si="0"/>
        <v>1.324851462448311</v>
      </c>
      <c r="F32">
        <f t="shared" si="1"/>
        <v>4.5847249190965937E-2</v>
      </c>
      <c r="H32">
        <v>0.88409083985723591</v>
      </c>
      <c r="I32">
        <v>0.12823868186169482</v>
      </c>
      <c r="K32">
        <f t="shared" si="2"/>
        <v>1.4905395447772056</v>
      </c>
      <c r="L32">
        <f t="shared" si="3"/>
        <v>0.12823868186169482</v>
      </c>
      <c r="N32">
        <v>0.82247250568508479</v>
      </c>
      <c r="O32">
        <v>3.2411737777402728E-2</v>
      </c>
      <c r="Q32">
        <f>N32/N$57</f>
        <v>1.4517054874123478</v>
      </c>
      <c r="R32">
        <f t="shared" si="5"/>
        <v>3.2411737777402728E-2</v>
      </c>
      <c r="Y32">
        <v>1</v>
      </c>
      <c r="Z32">
        <v>4.5847249190965937E-2</v>
      </c>
      <c r="AA32" s="3" t="s">
        <v>10</v>
      </c>
      <c r="AB32">
        <v>1</v>
      </c>
      <c r="AC32">
        <v>0.12823868186169482</v>
      </c>
      <c r="AD32" s="3" t="s">
        <v>10</v>
      </c>
      <c r="AE32">
        <v>1</v>
      </c>
      <c r="AF32">
        <v>3.2411737777402728E-2</v>
      </c>
    </row>
    <row r="33" spans="1:32">
      <c r="A33" s="3" t="s">
        <v>9</v>
      </c>
      <c r="B33">
        <v>0.83962244916272155</v>
      </c>
      <c r="C33">
        <v>7.1681107620403445E-2</v>
      </c>
      <c r="E33">
        <f t="shared" si="0"/>
        <v>1.4559191508466189</v>
      </c>
      <c r="F33">
        <f t="shared" si="1"/>
        <v>7.1681107620403445E-2</v>
      </c>
      <c r="H33">
        <v>0.88221610260014438</v>
      </c>
      <c r="I33">
        <v>0.1100219736018226</v>
      </c>
      <c r="K33">
        <f t="shared" si="2"/>
        <v>1.4873788175173084</v>
      </c>
      <c r="L33">
        <f t="shared" si="3"/>
        <v>0.1100219736018226</v>
      </c>
      <c r="N33">
        <v>0.83885705640102615</v>
      </c>
      <c r="O33">
        <v>4.617095385908844E-2</v>
      </c>
      <c r="Q33">
        <f t="shared" si="4"/>
        <v>1.4806250464477049</v>
      </c>
      <c r="R33">
        <f t="shared" si="5"/>
        <v>4.617095385908844E-2</v>
      </c>
      <c r="Y33">
        <v>1</v>
      </c>
      <c r="Z33">
        <v>7.1681107620403445E-2</v>
      </c>
      <c r="AA33" s="3" t="s">
        <v>9</v>
      </c>
      <c r="AB33">
        <v>1</v>
      </c>
      <c r="AC33">
        <v>0.1100219736018226</v>
      </c>
      <c r="AD33" s="3" t="s">
        <v>9</v>
      </c>
      <c r="AE33">
        <v>1</v>
      </c>
      <c r="AF33">
        <v>4.617095385908844E-2</v>
      </c>
    </row>
    <row r="34" spans="1:32">
      <c r="A34" s="3" t="s">
        <v>9</v>
      </c>
      <c r="B34">
        <v>0.81366558184541793</v>
      </c>
      <c r="C34">
        <v>4.0940231282063262E-2</v>
      </c>
      <c r="E34">
        <f t="shared" si="0"/>
        <v>1.4109095155505014</v>
      </c>
      <c r="F34">
        <f t="shared" si="1"/>
        <v>4.0940231282063262E-2</v>
      </c>
      <c r="H34">
        <v>0.84921066011981117</v>
      </c>
      <c r="I34">
        <v>5.8151043364745324E-2</v>
      </c>
      <c r="K34">
        <f t="shared" si="2"/>
        <v>1.4317330456215718</v>
      </c>
      <c r="L34">
        <f t="shared" si="3"/>
        <v>5.8151043364745324E-2</v>
      </c>
      <c r="N34">
        <v>0.88557216985729015</v>
      </c>
      <c r="O34">
        <v>1.1587689836636083E-2</v>
      </c>
      <c r="Q34">
        <f t="shared" si="4"/>
        <v>1.5630795796762176</v>
      </c>
      <c r="R34">
        <f t="shared" si="5"/>
        <v>1.1587689836636083E-2</v>
      </c>
      <c r="Y34">
        <v>1</v>
      </c>
      <c r="Z34">
        <v>4.0940231282063262E-2</v>
      </c>
      <c r="AA34" s="3" t="s">
        <v>9</v>
      </c>
      <c r="AB34">
        <v>1</v>
      </c>
      <c r="AC34">
        <v>5.8151043364745324E-2</v>
      </c>
      <c r="AD34" s="3" t="s">
        <v>9</v>
      </c>
      <c r="AE34">
        <v>1</v>
      </c>
      <c r="AF34">
        <v>1.1587689836636083E-2</v>
      </c>
    </row>
    <row r="35" spans="1:32">
      <c r="A35" s="3" t="s">
        <v>9</v>
      </c>
      <c r="B35">
        <v>0.86357675197654005</v>
      </c>
      <c r="C35">
        <v>4.7415997894852215E-2</v>
      </c>
      <c r="E35">
        <f t="shared" si="0"/>
        <v>1.4974563063223874</v>
      </c>
      <c r="F35">
        <f t="shared" si="1"/>
        <v>4.7415997894852215E-2</v>
      </c>
      <c r="H35">
        <v>0.86366666887861809</v>
      </c>
      <c r="I35">
        <v>3.9666415199332596E-2</v>
      </c>
      <c r="K35">
        <f t="shared" si="2"/>
        <v>1.4561052613976415</v>
      </c>
      <c r="L35">
        <f t="shared" si="3"/>
        <v>3.9666415199332596E-2</v>
      </c>
      <c r="N35">
        <v>0.94160934897927484</v>
      </c>
      <c r="O35">
        <v>7.258108404552685E-2</v>
      </c>
      <c r="Q35">
        <f t="shared" si="4"/>
        <v>1.661988029342548</v>
      </c>
      <c r="R35">
        <f t="shared" si="5"/>
        <v>7.258108404552685E-2</v>
      </c>
      <c r="Y35">
        <v>1</v>
      </c>
      <c r="Z35">
        <v>4.7415997894852215E-2</v>
      </c>
      <c r="AA35" s="3" t="s">
        <v>9</v>
      </c>
      <c r="AB35">
        <v>1</v>
      </c>
      <c r="AC35">
        <v>3.9666415199332596E-2</v>
      </c>
      <c r="AD35" s="3" t="s">
        <v>9</v>
      </c>
      <c r="AE35">
        <v>1</v>
      </c>
      <c r="AF35">
        <v>7.258108404552685E-2</v>
      </c>
    </row>
    <row r="36" spans="1:32">
      <c r="A36" s="3" t="s">
        <v>9</v>
      </c>
      <c r="B36">
        <v>0.7898137002886596</v>
      </c>
      <c r="C36">
        <v>1.0597737764265857E-2</v>
      </c>
      <c r="E36">
        <f t="shared" si="0"/>
        <v>1.3695499602207943</v>
      </c>
      <c r="F36">
        <f t="shared" si="1"/>
        <v>1.0597737764265857E-2</v>
      </c>
      <c r="H36">
        <v>0.86367497500205748</v>
      </c>
      <c r="I36">
        <v>5.9417156169970967E-2</v>
      </c>
      <c r="K36">
        <f t="shared" si="2"/>
        <v>1.4561192651683992</v>
      </c>
      <c r="L36">
        <f t="shared" si="3"/>
        <v>5.9417156169970967E-2</v>
      </c>
      <c r="N36">
        <v>0.854485183456691</v>
      </c>
      <c r="O36">
        <v>9.3601866527542821E-2</v>
      </c>
      <c r="Q36">
        <f t="shared" si="4"/>
        <v>1.5082094795416578</v>
      </c>
      <c r="R36">
        <f t="shared" si="5"/>
        <v>9.3601866527542821E-2</v>
      </c>
      <c r="Y36">
        <v>1</v>
      </c>
      <c r="Z36">
        <v>1.0597737764265857E-2</v>
      </c>
      <c r="AA36" s="3" t="s">
        <v>9</v>
      </c>
      <c r="AB36">
        <v>1</v>
      </c>
      <c r="AC36">
        <v>5.9417156169970967E-2</v>
      </c>
      <c r="AD36" s="3" t="s">
        <v>9</v>
      </c>
      <c r="AE36">
        <v>1</v>
      </c>
      <c r="AF36">
        <v>9.3601866527542821E-2</v>
      </c>
    </row>
    <row r="37" spans="1:32">
      <c r="A37" s="3" t="s">
        <v>9</v>
      </c>
      <c r="B37">
        <v>0.90153870498376398</v>
      </c>
      <c r="C37">
        <v>5.038939370951466E-2</v>
      </c>
      <c r="E37">
        <f t="shared" si="0"/>
        <v>1.5632829578630554</v>
      </c>
      <c r="F37">
        <f t="shared" si="1"/>
        <v>5.038939370951466E-2</v>
      </c>
      <c r="H37">
        <v>0.96134013402530305</v>
      </c>
      <c r="I37">
        <v>3.6687894445748895E-2</v>
      </c>
      <c r="K37">
        <f t="shared" si="2"/>
        <v>1.6207785683850338</v>
      </c>
      <c r="L37">
        <f t="shared" si="3"/>
        <v>3.6687894445748895E-2</v>
      </c>
      <c r="N37">
        <v>0.80986475669729219</v>
      </c>
      <c r="O37">
        <v>9.545036260270974E-2</v>
      </c>
      <c r="Q37">
        <f t="shared" si="4"/>
        <v>1.4294521740638966</v>
      </c>
      <c r="R37">
        <f t="shared" si="5"/>
        <v>9.545036260270974E-2</v>
      </c>
      <c r="Y37">
        <v>1</v>
      </c>
      <c r="Z37">
        <v>5.038939370951466E-2</v>
      </c>
      <c r="AA37" s="3" t="s">
        <v>9</v>
      </c>
      <c r="AB37">
        <v>1</v>
      </c>
      <c r="AC37">
        <v>3.6687894445748895E-2</v>
      </c>
      <c r="AD37" s="3" t="s">
        <v>9</v>
      </c>
      <c r="AE37">
        <v>1</v>
      </c>
      <c r="AF37">
        <v>9.545036260270974E-2</v>
      </c>
    </row>
    <row r="38" spans="1:32">
      <c r="A38" s="3" t="s">
        <v>10</v>
      </c>
      <c r="B38">
        <v>0.97066176878748267</v>
      </c>
      <c r="C38">
        <v>2.6854810454976393E-2</v>
      </c>
      <c r="E38">
        <f t="shared" si="0"/>
        <v>1.6831434885782397</v>
      </c>
      <c r="F38">
        <f t="shared" si="1"/>
        <v>2.6854810454976393E-2</v>
      </c>
      <c r="H38">
        <v>1.0659068811112646</v>
      </c>
      <c r="I38">
        <v>5.1731502944419132E-2</v>
      </c>
      <c r="K38">
        <f t="shared" si="2"/>
        <v>1.7970736554662561</v>
      </c>
      <c r="L38">
        <f t="shared" si="3"/>
        <v>5.1731502944419132E-2</v>
      </c>
      <c r="N38">
        <v>0.88538113792480277</v>
      </c>
      <c r="O38">
        <v>8.5391584127550837E-2</v>
      </c>
      <c r="Q38">
        <f t="shared" si="4"/>
        <v>1.5627423986729063</v>
      </c>
      <c r="R38">
        <f t="shared" si="5"/>
        <v>8.5391584127550837E-2</v>
      </c>
      <c r="Y38">
        <v>1</v>
      </c>
      <c r="Z38">
        <v>2.6854810454976393E-2</v>
      </c>
      <c r="AA38" s="3" t="s">
        <v>10</v>
      </c>
      <c r="AB38">
        <v>1</v>
      </c>
      <c r="AC38">
        <v>5.1731502944419132E-2</v>
      </c>
      <c r="AD38" s="3" t="s">
        <v>10</v>
      </c>
      <c r="AE38">
        <v>1</v>
      </c>
      <c r="AF38">
        <v>8.5391584127550837E-2</v>
      </c>
    </row>
    <row r="39" spans="1:32">
      <c r="A39" t="s">
        <v>8</v>
      </c>
      <c r="B39">
        <v>1.0310320987406192</v>
      </c>
      <c r="C39">
        <v>0.17789216720885936</v>
      </c>
      <c r="E39">
        <f t="shared" si="0"/>
        <v>1.7878266346867671</v>
      </c>
      <c r="F39">
        <f t="shared" si="1"/>
        <v>0.17789216720885936</v>
      </c>
      <c r="H39">
        <v>1.307934578256013</v>
      </c>
      <c r="I39">
        <v>0.20481713053776571</v>
      </c>
      <c r="K39">
        <f t="shared" si="2"/>
        <v>2.2051220564471592</v>
      </c>
      <c r="L39">
        <f t="shared" si="3"/>
        <v>0.20481713053776571</v>
      </c>
      <c r="N39">
        <v>0.94769235845871425</v>
      </c>
      <c r="O39">
        <v>3.2342105389403894E-2</v>
      </c>
      <c r="Q39">
        <f t="shared" si="4"/>
        <v>1.6727248481179402</v>
      </c>
      <c r="R39">
        <f t="shared" si="5"/>
        <v>3.2342105389403894E-2</v>
      </c>
      <c r="Y39">
        <v>1</v>
      </c>
      <c r="Z39">
        <v>0.17789216720885936</v>
      </c>
      <c r="AA39" t="s">
        <v>8</v>
      </c>
      <c r="AB39">
        <v>1</v>
      </c>
      <c r="AC39">
        <v>0.20481713053776571</v>
      </c>
      <c r="AD39" t="s">
        <v>8</v>
      </c>
      <c r="AE39">
        <v>1</v>
      </c>
      <c r="AF39">
        <v>3.2342105389403894E-2</v>
      </c>
    </row>
    <row r="40" spans="1:32">
      <c r="A40" t="s">
        <v>9</v>
      </c>
      <c r="B40">
        <v>0.97879608982464483</v>
      </c>
      <c r="C40">
        <v>5.3867884965384562E-2</v>
      </c>
      <c r="E40">
        <f t="shared" si="0"/>
        <v>1.6972485351845432</v>
      </c>
      <c r="F40">
        <f t="shared" si="1"/>
        <v>5.3867884965384562E-2</v>
      </c>
      <c r="H40">
        <v>0.8291315971619696</v>
      </c>
      <c r="I40">
        <v>9.8374551494920137E-2</v>
      </c>
      <c r="K40">
        <f t="shared" si="2"/>
        <v>1.3978805996833614</v>
      </c>
      <c r="L40">
        <f t="shared" si="3"/>
        <v>9.8374551494920137E-2</v>
      </c>
      <c r="N40">
        <v>0.88999903854546136</v>
      </c>
      <c r="O40">
        <v>9.9427831234743413E-2</v>
      </c>
      <c r="Q40">
        <f t="shared" si="4"/>
        <v>1.5708932263601503</v>
      </c>
      <c r="R40">
        <f t="shared" si="5"/>
        <v>9.9427831234743413E-2</v>
      </c>
      <c r="Y40">
        <v>1</v>
      </c>
      <c r="Z40">
        <v>5.3867884965384562E-2</v>
      </c>
      <c r="AA40" t="s">
        <v>9</v>
      </c>
      <c r="AB40">
        <v>1</v>
      </c>
      <c r="AC40">
        <v>9.8374551494920137E-2</v>
      </c>
      <c r="AD40" t="s">
        <v>9</v>
      </c>
      <c r="AE40">
        <v>1</v>
      </c>
      <c r="AF40">
        <v>9.9427831234743413E-2</v>
      </c>
    </row>
    <row r="41" spans="1:32">
      <c r="A41" t="s">
        <v>8</v>
      </c>
      <c r="B41">
        <v>0.74327692324051786</v>
      </c>
      <c r="C41">
        <v>4.6710491385618391E-2</v>
      </c>
      <c r="E41">
        <f t="shared" si="0"/>
        <v>1.2888544226126306</v>
      </c>
      <c r="F41">
        <f t="shared" si="1"/>
        <v>4.6710491385618391E-2</v>
      </c>
      <c r="H41">
        <v>0.81245128679097023</v>
      </c>
      <c r="I41">
        <v>4.9394878953353157E-2</v>
      </c>
      <c r="K41">
        <f t="shared" si="2"/>
        <v>1.3697583060159519</v>
      </c>
      <c r="L41">
        <f t="shared" si="3"/>
        <v>4.9394878953353157E-2</v>
      </c>
      <c r="N41">
        <v>0.64416744260040082</v>
      </c>
      <c r="O41">
        <v>0.29351662866766803</v>
      </c>
      <c r="Q41">
        <f t="shared" si="4"/>
        <v>1.1369880509944186</v>
      </c>
      <c r="R41">
        <f t="shared" si="5"/>
        <v>0.29351662866766803</v>
      </c>
      <c r="Y41">
        <v>1</v>
      </c>
      <c r="Z41">
        <v>4.6710491385618391E-2</v>
      </c>
      <c r="AA41" t="s">
        <v>8</v>
      </c>
      <c r="AB41">
        <v>1</v>
      </c>
      <c r="AC41">
        <v>4.9394878953353157E-2</v>
      </c>
      <c r="AD41" t="s">
        <v>8</v>
      </c>
      <c r="AE41">
        <v>1</v>
      </c>
      <c r="AF41">
        <v>0.29351662866766803</v>
      </c>
    </row>
    <row r="42" spans="1:32">
      <c r="A42" t="s">
        <v>9</v>
      </c>
      <c r="B42">
        <v>0.99354044450631185</v>
      </c>
      <c r="C42">
        <v>3.3640977529877387E-2</v>
      </c>
      <c r="E42">
        <f t="shared" si="0"/>
        <v>1.7228154889615899</v>
      </c>
      <c r="F42">
        <f t="shared" si="1"/>
        <v>3.3640977529877387E-2</v>
      </c>
      <c r="H42">
        <v>1.1152825092070573</v>
      </c>
      <c r="I42">
        <v>0.11375208215466828</v>
      </c>
      <c r="K42">
        <f t="shared" si="2"/>
        <v>1.8803188638849699</v>
      </c>
      <c r="L42">
        <f t="shared" si="3"/>
        <v>0.11375208215466828</v>
      </c>
      <c r="N42">
        <v>0.80599255453569196</v>
      </c>
      <c r="O42">
        <v>0.24010454694411318</v>
      </c>
      <c r="Q42">
        <f t="shared" si="4"/>
        <v>1.4226175417965448</v>
      </c>
      <c r="R42">
        <f t="shared" si="5"/>
        <v>0.24010454694411318</v>
      </c>
      <c r="Y42">
        <v>1</v>
      </c>
      <c r="Z42">
        <v>3.3640977529877387E-2</v>
      </c>
      <c r="AA42" t="s">
        <v>9</v>
      </c>
      <c r="AB42">
        <v>1</v>
      </c>
      <c r="AC42">
        <v>0.11375208215466828</v>
      </c>
      <c r="AD42" t="s">
        <v>9</v>
      </c>
      <c r="AE42">
        <v>1</v>
      </c>
      <c r="AF42">
        <v>0.24010454694411318</v>
      </c>
    </row>
    <row r="43" spans="1:32">
      <c r="A43" t="s">
        <v>10</v>
      </c>
      <c r="B43">
        <v>0.81231030141864613</v>
      </c>
      <c r="C43">
        <v>3.739140151636685E-2</v>
      </c>
      <c r="E43">
        <f t="shared" si="0"/>
        <v>1.4085594369764085</v>
      </c>
      <c r="F43">
        <f t="shared" si="1"/>
        <v>3.739140151636685E-2</v>
      </c>
      <c r="H43">
        <v>0.87578978509280769</v>
      </c>
      <c r="I43">
        <v>0.11778523074631726</v>
      </c>
      <c r="K43">
        <f t="shared" si="2"/>
        <v>1.476544319590007</v>
      </c>
      <c r="L43">
        <f t="shared" si="3"/>
        <v>0.11778523074631726</v>
      </c>
      <c r="N43">
        <v>0.86973994233412988</v>
      </c>
      <c r="O43">
        <v>9.0279587345269224E-2</v>
      </c>
      <c r="Q43">
        <f t="shared" si="4"/>
        <v>1.5351348989550206</v>
      </c>
      <c r="R43">
        <f t="shared" si="5"/>
        <v>9.0279587345269224E-2</v>
      </c>
      <c r="Y43">
        <v>1</v>
      </c>
      <c r="Z43">
        <v>3.739140151636685E-2</v>
      </c>
      <c r="AA43" t="s">
        <v>10</v>
      </c>
      <c r="AB43">
        <v>1</v>
      </c>
      <c r="AC43">
        <v>0.11778523074631726</v>
      </c>
      <c r="AD43" t="s">
        <v>10</v>
      </c>
      <c r="AE43">
        <v>1</v>
      </c>
      <c r="AF43">
        <v>9.0279587345269224E-2</v>
      </c>
    </row>
    <row r="44" spans="1:32">
      <c r="A44" t="s">
        <v>8</v>
      </c>
      <c r="B44">
        <v>0.73335312549067999</v>
      </c>
      <c r="C44">
        <v>4.203033731220121E-2</v>
      </c>
      <c r="E44">
        <f t="shared" si="0"/>
        <v>1.2716463939236342</v>
      </c>
      <c r="F44">
        <f t="shared" si="1"/>
        <v>4.203033731220121E-2</v>
      </c>
      <c r="H44">
        <v>0.73276723265853416</v>
      </c>
      <c r="I44">
        <v>7.900770762498896E-2</v>
      </c>
      <c r="K44">
        <f t="shared" si="2"/>
        <v>1.2354143806883884</v>
      </c>
      <c r="L44">
        <f t="shared" si="3"/>
        <v>7.900770762498896E-2</v>
      </c>
      <c r="N44">
        <v>0.77399590504192883</v>
      </c>
      <c r="O44">
        <v>0.14661457505858891</v>
      </c>
      <c r="Q44">
        <f t="shared" si="4"/>
        <v>1.3661418403866663</v>
      </c>
      <c r="R44">
        <f t="shared" si="5"/>
        <v>0.14661457505858891</v>
      </c>
      <c r="Y44">
        <v>1</v>
      </c>
      <c r="Z44">
        <v>4.203033731220121E-2</v>
      </c>
      <c r="AA44" t="s">
        <v>8</v>
      </c>
      <c r="AB44">
        <v>1</v>
      </c>
      <c r="AC44">
        <v>7.900770762498896E-2</v>
      </c>
      <c r="AD44" t="s">
        <v>8</v>
      </c>
      <c r="AE44">
        <v>1</v>
      </c>
      <c r="AF44">
        <v>0.14661457505858891</v>
      </c>
    </row>
    <row r="45" spans="1:32">
      <c r="A45" t="s">
        <v>10</v>
      </c>
      <c r="B45">
        <v>0.43105165412612123</v>
      </c>
      <c r="C45">
        <v>9.6777436429007838E-2</v>
      </c>
      <c r="E45">
        <f t="shared" si="0"/>
        <v>0.74745066532244009</v>
      </c>
      <c r="F45">
        <f t="shared" si="1"/>
        <v>9.6777436429007838E-2</v>
      </c>
      <c r="H45">
        <v>0.30482828979246063</v>
      </c>
      <c r="I45">
        <v>5.3069424672789113E-2</v>
      </c>
      <c r="K45">
        <f t="shared" si="2"/>
        <v>0.51392752850582502</v>
      </c>
      <c r="L45">
        <f t="shared" si="3"/>
        <v>5.3069424672789113E-2</v>
      </c>
      <c r="N45">
        <v>0.55313614577676784</v>
      </c>
      <c r="O45">
        <v>0.17947198629912842</v>
      </c>
      <c r="Q45">
        <f t="shared" si="4"/>
        <v>0.9763132172319765</v>
      </c>
      <c r="R45">
        <f t="shared" si="5"/>
        <v>0.17947198629912842</v>
      </c>
      <c r="Y45">
        <v>0.74745066532244009</v>
      </c>
      <c r="Z45">
        <v>9.6777436429007838E-2</v>
      </c>
      <c r="AA45" t="s">
        <v>10</v>
      </c>
      <c r="AB45">
        <v>0.51392752850582502</v>
      </c>
      <c r="AC45">
        <v>5.3069424672789113E-2</v>
      </c>
      <c r="AD45" t="s">
        <v>10</v>
      </c>
      <c r="AE45">
        <v>0.9763132172319765</v>
      </c>
      <c r="AF45">
        <v>0.17947198629912842</v>
      </c>
    </row>
    <row r="46" spans="1:32">
      <c r="A46" t="s">
        <v>8</v>
      </c>
      <c r="B46">
        <v>0.47390065813600768</v>
      </c>
      <c r="C46">
        <v>2.7901434046493544E-2</v>
      </c>
      <c r="E46">
        <f t="shared" si="0"/>
        <v>0.82175154376477788</v>
      </c>
      <c r="F46">
        <f t="shared" si="1"/>
        <v>2.7901434046493544E-2</v>
      </c>
      <c r="H46">
        <v>0.41179398074867796</v>
      </c>
      <c r="I46">
        <v>3.3913242646384817E-2</v>
      </c>
      <c r="K46">
        <f t="shared" si="2"/>
        <v>0.69426713289580544</v>
      </c>
      <c r="L46">
        <f t="shared" si="3"/>
        <v>3.3913242646384817E-2</v>
      </c>
      <c r="N46">
        <v>0.45039508799552347</v>
      </c>
      <c r="O46">
        <v>5.507421521015049E-2</v>
      </c>
      <c r="Q46">
        <f t="shared" si="4"/>
        <v>0.79497006432093043</v>
      </c>
      <c r="R46">
        <f t="shared" si="5"/>
        <v>5.507421521015049E-2</v>
      </c>
      <c r="Y46">
        <v>0.82175154376477788</v>
      </c>
      <c r="Z46">
        <v>2.7901434046493544E-2</v>
      </c>
      <c r="AA46" t="s">
        <v>8</v>
      </c>
      <c r="AB46">
        <v>0.69426713289580544</v>
      </c>
      <c r="AC46">
        <v>3.3913242646384817E-2</v>
      </c>
      <c r="AD46" t="s">
        <v>8</v>
      </c>
      <c r="AE46">
        <v>0.79497006432093043</v>
      </c>
      <c r="AF46">
        <v>5.507421521015049E-2</v>
      </c>
    </row>
    <row r="47" spans="1:32">
      <c r="A47" t="s">
        <v>9</v>
      </c>
      <c r="B47">
        <v>0.36985172194994742</v>
      </c>
      <c r="C47">
        <v>1.0085963490120014E-2</v>
      </c>
      <c r="E47">
        <f t="shared" si="0"/>
        <v>0.6413289753001461</v>
      </c>
      <c r="F47">
        <f t="shared" si="1"/>
        <v>1.0085963490120014E-2</v>
      </c>
      <c r="H47">
        <v>0.32436652498113822</v>
      </c>
      <c r="I47">
        <v>1.1199295593394569E-2</v>
      </c>
      <c r="K47">
        <f t="shared" si="2"/>
        <v>0.54686816183326026</v>
      </c>
      <c r="L47">
        <f t="shared" si="3"/>
        <v>1.1199295593394569E-2</v>
      </c>
      <c r="N47">
        <v>0.31430155293659257</v>
      </c>
      <c r="O47">
        <v>0.15422683141324497</v>
      </c>
      <c r="Q47">
        <f t="shared" si="4"/>
        <v>0.55475810552502003</v>
      </c>
      <c r="R47">
        <f t="shared" si="5"/>
        <v>0.15422683141324497</v>
      </c>
      <c r="Y47">
        <v>0.6413289753001461</v>
      </c>
      <c r="Z47">
        <v>1.0085963490120014E-2</v>
      </c>
      <c r="AA47" t="s">
        <v>9</v>
      </c>
      <c r="AB47">
        <v>0.54686816183326026</v>
      </c>
      <c r="AC47">
        <v>1.1199295593394569E-2</v>
      </c>
      <c r="AD47" t="s">
        <v>9</v>
      </c>
      <c r="AE47">
        <v>0.55475810552502003</v>
      </c>
      <c r="AF47">
        <v>0.15422683141324497</v>
      </c>
    </row>
    <row r="55" spans="1:14">
      <c r="A55" t="s">
        <v>12</v>
      </c>
      <c r="B55" s="4">
        <f>AVERAGE(B4:B16)</f>
        <v>0.42371236173267257</v>
      </c>
      <c r="H55" s="4">
        <f>AVERAGE(H4:H16)</f>
        <v>0.4402311326149832</v>
      </c>
      <c r="N55" s="4">
        <f>AVERAGE(N4:N16)</f>
        <v>0.43873206789575875</v>
      </c>
    </row>
    <row r="56" spans="1:14">
      <c r="A56" t="s">
        <v>13</v>
      </c>
      <c r="B56" s="4">
        <f>AVERAGE(B39:B47)</f>
        <v>0.72967922415927744</v>
      </c>
      <c r="H56" s="4">
        <f>AVERAGE(H39:H47)</f>
        <v>0.74603842052106994</v>
      </c>
      <c r="N56" s="4">
        <f>AVERAGE(N39:N47)</f>
        <v>0.69438000313613457</v>
      </c>
    </row>
    <row r="57" spans="1:14">
      <c r="A57" t="s">
        <v>14</v>
      </c>
      <c r="B57" s="4">
        <f>AVERAGE(B55:B56)</f>
        <v>0.57669579294597506</v>
      </c>
      <c r="H57" s="4">
        <f>AVERAGE(H55:H56)</f>
        <v>0.5931347765680266</v>
      </c>
      <c r="N57" s="4">
        <f>AVERAGE(N55:N56)</f>
        <v>0.56655603551594669</v>
      </c>
    </row>
  </sheetData>
  <mergeCells count="13">
    <mergeCell ref="S1:S1048576"/>
    <mergeCell ref="B1:F1"/>
    <mergeCell ref="H1:L1"/>
    <mergeCell ref="N1:R1"/>
    <mergeCell ref="E2:F2"/>
    <mergeCell ref="K2:L2"/>
    <mergeCell ref="Q2:R2"/>
    <mergeCell ref="Y1:Z1"/>
    <mergeCell ref="AB1:AC1"/>
    <mergeCell ref="AE1:AF1"/>
    <mergeCell ref="Y2:Z2"/>
    <mergeCell ref="AB2:AC2"/>
    <mergeCell ref="AE2:AF2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08907-7C2E-374E-9727-EF9A762ABAEB}">
  <dimension ref="A1:X46"/>
  <sheetViews>
    <sheetView zoomScale="66" workbookViewId="0">
      <selection activeCell="W9" sqref="W9"/>
    </sheetView>
  </sheetViews>
  <sheetFormatPr baseColWidth="10" defaultRowHeight="16"/>
  <cols>
    <col min="10" max="10" width="10.83203125" style="19"/>
  </cols>
  <sheetData>
    <row r="1" spans="1:24">
      <c r="B1" s="13" t="s">
        <v>22</v>
      </c>
      <c r="C1" s="13"/>
      <c r="D1" s="13"/>
      <c r="E1" s="13"/>
      <c r="Q1" s="13" t="s">
        <v>22</v>
      </c>
      <c r="R1" s="13"/>
      <c r="S1" s="13"/>
      <c r="T1" s="13"/>
    </row>
    <row r="2" spans="1:24">
      <c r="A2" t="s">
        <v>42</v>
      </c>
      <c r="B2" t="s">
        <v>15</v>
      </c>
      <c r="C2" t="s">
        <v>6</v>
      </c>
      <c r="D2" t="s">
        <v>21</v>
      </c>
      <c r="E2" t="s">
        <v>6</v>
      </c>
      <c r="P2" t="s">
        <v>42</v>
      </c>
      <c r="Q2" t="s">
        <v>15</v>
      </c>
      <c r="R2" t="s">
        <v>6</v>
      </c>
      <c r="S2" t="s">
        <v>21</v>
      </c>
      <c r="T2" t="s">
        <v>6</v>
      </c>
      <c r="V2" s="13" t="s">
        <v>43</v>
      </c>
      <c r="W2" s="13"/>
      <c r="X2" s="13"/>
    </row>
    <row r="3" spans="1:24" ht="17" thickBot="1">
      <c r="A3" t="s">
        <v>8</v>
      </c>
      <c r="B3">
        <v>0.14071787495532562</v>
      </c>
      <c r="C3">
        <v>0.10138453356827537</v>
      </c>
      <c r="D3">
        <v>-0.71146266958023907</v>
      </c>
      <c r="E3">
        <v>1.0717477778872664E-2</v>
      </c>
      <c r="G3" s="13" t="s">
        <v>43</v>
      </c>
      <c r="H3" s="13"/>
      <c r="I3" s="13"/>
      <c r="P3" t="s">
        <v>8</v>
      </c>
      <c r="Q3">
        <v>-0.14071787495532562</v>
      </c>
      <c r="R3">
        <v>0.19451004203314001</v>
      </c>
      <c r="S3">
        <v>0.6082102368877198</v>
      </c>
      <c r="T3">
        <v>0.2414597578144273</v>
      </c>
      <c r="V3" s="6"/>
      <c r="W3" s="9">
        <v>4.1867295416732689E-2</v>
      </c>
      <c r="X3" s="6"/>
    </row>
    <row r="4" spans="1:24" ht="17" thickBot="1">
      <c r="A4" t="s">
        <v>9</v>
      </c>
      <c r="B4">
        <v>8.9802874522211584E-2</v>
      </c>
      <c r="C4">
        <v>0.16812085408360444</v>
      </c>
      <c r="D4">
        <v>-0.27767934007657713</v>
      </c>
      <c r="E4">
        <v>-0.11902501451170189</v>
      </c>
      <c r="G4" s="6"/>
      <c r="H4" s="6">
        <v>6.4927659401327706E-2</v>
      </c>
      <c r="I4" s="6"/>
      <c r="P4" t="s">
        <v>9</v>
      </c>
      <c r="Q4">
        <v>-3.0613726150112819E-2</v>
      </c>
      <c r="R4">
        <v>0.12777372151781094</v>
      </c>
      <c r="S4">
        <v>0.27767934007657713</v>
      </c>
      <c r="T4">
        <v>0.11171726552385274</v>
      </c>
    </row>
    <row r="5" spans="1:24">
      <c r="A5" t="s">
        <v>9</v>
      </c>
      <c r="B5">
        <v>2.2707537507582476E-2</v>
      </c>
      <c r="C5">
        <v>0.26092977950723611</v>
      </c>
      <c r="D5">
        <v>-8.0229790109426879E-2</v>
      </c>
      <c r="E5">
        <v>-0.18077908432486597</v>
      </c>
      <c r="P5" t="s">
        <v>9</v>
      </c>
      <c r="Q5">
        <v>0</v>
      </c>
      <c r="R5">
        <v>3.4964796094179254E-2</v>
      </c>
      <c r="S5">
        <v>0</v>
      </c>
      <c r="T5">
        <v>4.9963195710688649E-2</v>
      </c>
    </row>
    <row r="6" spans="1:24">
      <c r="A6" t="s">
        <v>9</v>
      </c>
      <c r="B6">
        <v>-0.12557293787002011</v>
      </c>
      <c r="C6">
        <v>6.2657003194742766E-2</v>
      </c>
      <c r="D6">
        <v>-4.7054089506696428E-2</v>
      </c>
      <c r="E6">
        <v>-9.368374029659382E-2</v>
      </c>
      <c r="P6" t="s">
        <v>9</v>
      </c>
      <c r="Q6">
        <v>0</v>
      </c>
      <c r="R6">
        <v>0.23323757240667262</v>
      </c>
      <c r="S6">
        <v>0</v>
      </c>
      <c r="T6">
        <v>0.13705853973896082</v>
      </c>
    </row>
    <row r="7" spans="1:24">
      <c r="A7" t="s">
        <v>9</v>
      </c>
      <c r="B7">
        <v>-0.11511236132546276</v>
      </c>
      <c r="C7">
        <v>0.18490224905562611</v>
      </c>
      <c r="D7">
        <v>0.12661634484577311</v>
      </c>
      <c r="E7">
        <v>-0.19578097740804964</v>
      </c>
      <c r="P7" t="s">
        <v>9</v>
      </c>
      <c r="Q7">
        <v>0</v>
      </c>
      <c r="R7">
        <v>0.11099232654578928</v>
      </c>
      <c r="S7">
        <v>0</v>
      </c>
      <c r="T7">
        <v>3.4961302627504978E-2</v>
      </c>
    </row>
    <row r="8" spans="1:24">
      <c r="A8" t="s">
        <v>8</v>
      </c>
      <c r="B8">
        <v>0.24889918276527434</v>
      </c>
      <c r="C8">
        <v>4.4569986376464199E-2</v>
      </c>
      <c r="D8">
        <v>0.26393336140680546</v>
      </c>
      <c r="E8">
        <v>0.16511092691871038</v>
      </c>
      <c r="P8" t="s">
        <v>8</v>
      </c>
      <c r="Q8">
        <v>-0.24889918276527434</v>
      </c>
      <c r="R8">
        <v>0.25132458922495116</v>
      </c>
      <c r="S8">
        <v>-0.26393336140680546</v>
      </c>
      <c r="T8">
        <v>0.39585320695426501</v>
      </c>
      <c r="V8" s="13" t="s">
        <v>44</v>
      </c>
      <c r="W8" s="13"/>
      <c r="X8" s="13"/>
    </row>
    <row r="9" spans="1:24" ht="17" thickBot="1">
      <c r="A9" t="s">
        <v>9</v>
      </c>
      <c r="B9">
        <v>0.15492375285674154</v>
      </c>
      <c r="C9">
        <v>0.12044668883536236</v>
      </c>
      <c r="D9">
        <v>0.21934427225976527</v>
      </c>
      <c r="E9">
        <v>3.4947175576835965E-2</v>
      </c>
      <c r="G9" s="13" t="s">
        <v>44</v>
      </c>
      <c r="H9" s="13"/>
      <c r="I9" s="13"/>
      <c r="P9" t="s">
        <v>9</v>
      </c>
      <c r="Q9">
        <v>-0.15492375285674154</v>
      </c>
      <c r="R9">
        <v>0.17544788676605302</v>
      </c>
      <c r="S9">
        <v>-0.21934427225976527</v>
      </c>
      <c r="T9">
        <v>0.2656894556123906</v>
      </c>
      <c r="V9" s="6"/>
      <c r="W9" s="9">
        <v>3.2468478721490147E-2</v>
      </c>
      <c r="X9" s="6"/>
    </row>
    <row r="10" spans="1:24" ht="17" thickBot="1">
      <c r="A10" t="s">
        <v>10</v>
      </c>
      <c r="B10">
        <v>0.13258734950349754</v>
      </c>
      <c r="C10">
        <v>0.11948292164093266</v>
      </c>
      <c r="D10">
        <v>0.25117523556103932</v>
      </c>
      <c r="E10">
        <v>-1.1896060210552062E-2</v>
      </c>
      <c r="G10" s="6"/>
      <c r="H10" s="6">
        <v>4.8303709911582143E-2</v>
      </c>
      <c r="I10" s="6"/>
      <c r="P10" t="s">
        <v>10</v>
      </c>
      <c r="Q10">
        <v>-0.13258734950349754</v>
      </c>
      <c r="R10">
        <v>0.17641165396048272</v>
      </c>
      <c r="S10">
        <v>-0.25117523556103932</v>
      </c>
      <c r="T10">
        <v>0.21884621982500257</v>
      </c>
    </row>
    <row r="11" spans="1:24">
      <c r="A11" t="s">
        <v>9</v>
      </c>
      <c r="B11">
        <v>6.888165883818137E-2</v>
      </c>
      <c r="C11">
        <v>0.19188274501989105</v>
      </c>
      <c r="D11">
        <v>0.19809026802920482</v>
      </c>
      <c r="E11">
        <v>-0.10236719310198689</v>
      </c>
      <c r="P11" t="s">
        <v>9</v>
      </c>
      <c r="Q11">
        <v>-6.888165883818137E-2</v>
      </c>
      <c r="R11">
        <v>0.10401183058152433</v>
      </c>
      <c r="S11">
        <v>-0.19809026802920482</v>
      </c>
      <c r="T11">
        <v>0.12837508693356775</v>
      </c>
    </row>
    <row r="12" spans="1:24">
      <c r="A12" t="s">
        <v>10</v>
      </c>
      <c r="B12">
        <v>-3.2841298401736163E-2</v>
      </c>
      <c r="C12">
        <v>0.28722243459713004</v>
      </c>
      <c r="D12">
        <v>1.6383961946327241E-2</v>
      </c>
      <c r="E12">
        <v>-0.18203136111418591</v>
      </c>
      <c r="P12" t="s">
        <v>10</v>
      </c>
      <c r="Q12">
        <v>3.2841298401736163E-2</v>
      </c>
      <c r="R12">
        <v>8.6721410042853164E-3</v>
      </c>
      <c r="S12">
        <v>-1.6383961946327241E-2</v>
      </c>
      <c r="T12">
        <v>4.8710918921368709E-2</v>
      </c>
    </row>
    <row r="13" spans="1:24">
      <c r="A13" t="s">
        <v>9</v>
      </c>
      <c r="B13">
        <v>-8.4135748124020804E-2</v>
      </c>
      <c r="C13">
        <v>0.31125844589709856</v>
      </c>
      <c r="D13">
        <v>0.14227847814966343</v>
      </c>
      <c r="E13">
        <v>-0.1937468364660479</v>
      </c>
      <c r="P13" t="s">
        <v>9</v>
      </c>
      <c r="Q13">
        <v>8.4135748124020804E-2</v>
      </c>
      <c r="R13">
        <v>1.5363870295683174E-2</v>
      </c>
      <c r="S13">
        <v>-0.14227847814966343</v>
      </c>
      <c r="T13">
        <v>3.6995443569506722E-2</v>
      </c>
    </row>
    <row r="14" spans="1:24">
      <c r="A14" t="s">
        <v>10</v>
      </c>
      <c r="B14">
        <v>-0.16235014225800987</v>
      </c>
      <c r="C14">
        <v>0.33972163708618264</v>
      </c>
      <c r="D14">
        <v>0.22359985494298884</v>
      </c>
      <c r="E14">
        <v>-0.18672597007371483</v>
      </c>
      <c r="P14" t="s">
        <v>10</v>
      </c>
      <c r="Q14">
        <v>0.16235014225800987</v>
      </c>
      <c r="R14">
        <v>4.3827061484767282E-2</v>
      </c>
      <c r="S14">
        <v>-0.22359985494298884</v>
      </c>
      <c r="T14">
        <v>4.4016309961839806E-2</v>
      </c>
    </row>
    <row r="15" spans="1:24">
      <c r="A15" t="s">
        <v>9</v>
      </c>
      <c r="B15">
        <v>-0.24117999703103904</v>
      </c>
      <c r="C15">
        <v>0.3541957180468352</v>
      </c>
      <c r="D15">
        <v>0.19058454986198792</v>
      </c>
      <c r="E15">
        <v>-0.17260965965869796</v>
      </c>
      <c r="P15" t="s">
        <v>9</v>
      </c>
      <c r="Q15">
        <v>0.24117999703103904</v>
      </c>
      <c r="R15">
        <v>5.8301142445419833E-2</v>
      </c>
      <c r="S15">
        <v>-0.19058454986198792</v>
      </c>
      <c r="T15">
        <v>5.8132620376856653E-2</v>
      </c>
    </row>
    <row r="16" spans="1:24">
      <c r="A16" t="s">
        <v>10</v>
      </c>
      <c r="B16">
        <v>-0.12347525447317798</v>
      </c>
      <c r="C16">
        <v>0.33213643080312971</v>
      </c>
      <c r="D16">
        <v>0.15131613484603745</v>
      </c>
      <c r="E16">
        <v>-0.23380199349228908</v>
      </c>
      <c r="P16" t="s">
        <v>10</v>
      </c>
      <c r="Q16">
        <v>0.12347525447317798</v>
      </c>
      <c r="R16">
        <v>3.6241855201714315E-2</v>
      </c>
      <c r="S16">
        <v>-0.15131613484603745</v>
      </c>
      <c r="T16">
        <v>-3.0597134567344753E-3</v>
      </c>
    </row>
    <row r="17" spans="1:20">
      <c r="A17" t="s">
        <v>9</v>
      </c>
      <c r="B17">
        <v>-5.883623997489873E-3</v>
      </c>
      <c r="C17">
        <v>0.28948532596473603</v>
      </c>
      <c r="D17">
        <v>0.1159012176236649</v>
      </c>
      <c r="E17">
        <v>-0.19375182587748144</v>
      </c>
      <c r="P17" t="s">
        <v>9</v>
      </c>
      <c r="Q17">
        <v>5.883623997489873E-3</v>
      </c>
      <c r="R17">
        <v>6.4092496366793539E-3</v>
      </c>
      <c r="S17">
        <v>-0.1159012176236649</v>
      </c>
      <c r="T17">
        <v>3.6990454158073185E-2</v>
      </c>
    </row>
    <row r="18" spans="1:20">
      <c r="A18" t="s">
        <v>10</v>
      </c>
      <c r="B18">
        <v>4.5302732341620189E-2</v>
      </c>
      <c r="C18">
        <v>0.28109020254677963</v>
      </c>
      <c r="D18">
        <v>9.9152073594226509E-2</v>
      </c>
      <c r="E18">
        <v>-0.19815927015548901</v>
      </c>
      <c r="P18" t="s">
        <v>10</v>
      </c>
      <c r="Q18">
        <v>-4.5302732341620189E-2</v>
      </c>
      <c r="R18">
        <v>1.4804373054635722E-2</v>
      </c>
      <c r="S18">
        <v>-9.9152073594226509E-2</v>
      </c>
      <c r="T18">
        <v>3.2583009880065614E-2</v>
      </c>
    </row>
    <row r="19" spans="1:20">
      <c r="A19" t="s">
        <v>8</v>
      </c>
      <c r="B19">
        <v>0.41054180414443198</v>
      </c>
      <c r="C19">
        <v>3.4608009088864855E-2</v>
      </c>
      <c r="D19">
        <v>0.20581269151459747</v>
      </c>
      <c r="E19">
        <v>1.5475052994797511E-2</v>
      </c>
      <c r="P19" t="s">
        <v>8</v>
      </c>
      <c r="Q19">
        <v>-0.14279357277029381</v>
      </c>
      <c r="R19">
        <v>0.26128656651255056</v>
      </c>
      <c r="S19">
        <v>-0.14279357277029381</v>
      </c>
      <c r="T19">
        <v>0.24621733303035215</v>
      </c>
    </row>
    <row r="20" spans="1:20">
      <c r="A20" t="s">
        <v>9</v>
      </c>
      <c r="B20">
        <v>0.37095383234481516</v>
      </c>
      <c r="C20">
        <v>5.2529487770511474E-2</v>
      </c>
      <c r="D20">
        <v>4.1332516982846235E-2</v>
      </c>
      <c r="E20">
        <v>3.8508795682091035E-2</v>
      </c>
      <c r="P20" t="s">
        <v>9</v>
      </c>
      <c r="Q20">
        <v>0</v>
      </c>
      <c r="R20">
        <v>0.24336508783090391</v>
      </c>
      <c r="S20">
        <v>0</v>
      </c>
      <c r="T20">
        <v>0.26925107571764567</v>
      </c>
    </row>
    <row r="21" spans="1:20">
      <c r="A21" t="s">
        <v>9</v>
      </c>
      <c r="B21">
        <v>0.15304932940650318</v>
      </c>
      <c r="C21">
        <v>0.23175870437697546</v>
      </c>
      <c r="D21">
        <v>-3.5157566347524094E-2</v>
      </c>
      <c r="E21">
        <v>-0.14223700796055508</v>
      </c>
      <c r="P21" t="s">
        <v>9</v>
      </c>
      <c r="Q21">
        <v>0</v>
      </c>
      <c r="R21">
        <v>6.4135871224439922E-2</v>
      </c>
      <c r="S21">
        <v>0</v>
      </c>
      <c r="T21">
        <v>8.8505272074999544E-2</v>
      </c>
    </row>
    <row r="22" spans="1:20">
      <c r="A22" t="s">
        <v>8</v>
      </c>
      <c r="B22">
        <v>0.12295272701880999</v>
      </c>
      <c r="C22">
        <v>0.13466746145527109</v>
      </c>
      <c r="D22">
        <v>1.6857995417103089E-2</v>
      </c>
      <c r="E22">
        <v>-8.833061069528364E-2</v>
      </c>
      <c r="P22" t="s">
        <v>8</v>
      </c>
      <c r="Q22">
        <v>0</v>
      </c>
      <c r="R22">
        <v>0.1612271141461443</v>
      </c>
      <c r="S22">
        <v>0</v>
      </c>
      <c r="T22">
        <v>0.142411669340271</v>
      </c>
    </row>
    <row r="23" spans="1:20">
      <c r="A23" t="s">
        <v>9</v>
      </c>
      <c r="B23">
        <v>8.2954339795109799E-2</v>
      </c>
      <c r="C23">
        <v>0.24260257237106569</v>
      </c>
      <c r="D23">
        <v>-8.480409930442856E-2</v>
      </c>
      <c r="E23">
        <v>-0.17036982596644709</v>
      </c>
      <c r="P23" t="s">
        <v>9</v>
      </c>
      <c r="Q23">
        <v>0</v>
      </c>
      <c r="R23">
        <v>5.3292003230349688E-2</v>
      </c>
      <c r="S23">
        <v>0</v>
      </c>
      <c r="T23">
        <v>6.0372454069107531E-2</v>
      </c>
    </row>
    <row r="24" spans="1:20">
      <c r="A24" t="s">
        <v>9</v>
      </c>
      <c r="B24">
        <v>2.7967412890504084E-2</v>
      </c>
      <c r="C24">
        <v>0.27253890888294985</v>
      </c>
      <c r="D24">
        <v>-0.20550445947990825</v>
      </c>
      <c r="E24">
        <v>-0.17226858335714726</v>
      </c>
      <c r="P24" t="s">
        <v>9</v>
      </c>
      <c r="Q24">
        <v>0</v>
      </c>
      <c r="R24">
        <v>2.3355666718465534E-2</v>
      </c>
      <c r="S24">
        <v>0</v>
      </c>
      <c r="T24">
        <v>5.8473696678407364E-2</v>
      </c>
    </row>
    <row r="25" spans="1:20">
      <c r="A25" t="s">
        <v>9</v>
      </c>
      <c r="B25">
        <v>9.4738776857385965E-2</v>
      </c>
      <c r="C25">
        <v>0.23458239555522842</v>
      </c>
      <c r="D25">
        <v>-0.11484107104793484</v>
      </c>
      <c r="E25">
        <v>-0.14691913613709737</v>
      </c>
      <c r="P25" t="s">
        <v>9</v>
      </c>
      <c r="Q25">
        <v>0</v>
      </c>
      <c r="R25">
        <v>6.1312180046186965E-2</v>
      </c>
      <c r="S25">
        <v>0</v>
      </c>
      <c r="T25">
        <v>8.3823143898457256E-2</v>
      </c>
    </row>
    <row r="26" spans="1:20">
      <c r="A26" t="s">
        <v>10</v>
      </c>
      <c r="B26">
        <v>2.4217953567204464E-2</v>
      </c>
      <c r="C26">
        <v>0.19712309720963075</v>
      </c>
      <c r="D26">
        <v>-0.14749434363324831</v>
      </c>
      <c r="E26">
        <v>-0.19164696382320762</v>
      </c>
      <c r="P26" t="s">
        <v>10</v>
      </c>
      <c r="Q26">
        <v>0</v>
      </c>
      <c r="R26">
        <v>9.8771478391784628E-2</v>
      </c>
      <c r="S26">
        <v>0</v>
      </c>
      <c r="T26">
        <v>3.9095316212347006E-2</v>
      </c>
    </row>
    <row r="27" spans="1:20">
      <c r="A27" t="s">
        <v>10</v>
      </c>
      <c r="B27">
        <v>-7.4898353376970928E-3</v>
      </c>
      <c r="C27">
        <v>0.24718945282053484</v>
      </c>
      <c r="D27">
        <v>-0.12142246418838742</v>
      </c>
      <c r="E27">
        <v>-0.22598393215318852</v>
      </c>
      <c r="P27" t="s">
        <v>10</v>
      </c>
      <c r="Q27">
        <v>0</v>
      </c>
      <c r="R27">
        <v>4.8705122780880544E-2</v>
      </c>
      <c r="S27">
        <v>0</v>
      </c>
      <c r="T27">
        <v>4.7583478823661207E-3</v>
      </c>
    </row>
    <row r="28" spans="1:20">
      <c r="A28" t="s">
        <v>10</v>
      </c>
      <c r="B28">
        <v>1.9779546238204437E-2</v>
      </c>
      <c r="C28">
        <v>0.21585226115644973</v>
      </c>
      <c r="D28">
        <v>-0.14333648382034658</v>
      </c>
      <c r="E28">
        <v>-0.12666472581253657</v>
      </c>
      <c r="P28" t="s">
        <v>10</v>
      </c>
      <c r="Q28">
        <v>0</v>
      </c>
      <c r="R28">
        <v>8.0042314444965651E-2</v>
      </c>
      <c r="S28">
        <v>0</v>
      </c>
      <c r="T28">
        <v>0.10407755422301805</v>
      </c>
    </row>
    <row r="29" spans="1:20">
      <c r="A29" t="s">
        <v>10</v>
      </c>
      <c r="B29">
        <v>0.10185209403610229</v>
      </c>
      <c r="C29">
        <v>0.1850209155642431</v>
      </c>
      <c r="D29">
        <v>-0.18210726969788626</v>
      </c>
      <c r="E29">
        <v>-0.18704148872071016</v>
      </c>
      <c r="P29" t="s">
        <v>10</v>
      </c>
      <c r="Q29">
        <v>0</v>
      </c>
      <c r="R29">
        <v>0.11087366003717228</v>
      </c>
      <c r="S29">
        <v>0</v>
      </c>
      <c r="T29">
        <v>4.3700791314844459E-2</v>
      </c>
    </row>
    <row r="30" spans="1:20">
      <c r="A30" t="s">
        <v>9</v>
      </c>
      <c r="B30">
        <v>4.9530347003719388E-2</v>
      </c>
      <c r="C30">
        <v>0.11719013328133265</v>
      </c>
      <c r="D30">
        <v>-0.1013678631512942</v>
      </c>
      <c r="E30">
        <v>-0.11218063565913888</v>
      </c>
      <c r="P30" t="s">
        <v>9</v>
      </c>
      <c r="Q30">
        <v>0</v>
      </c>
      <c r="R30">
        <v>0.17870444232008273</v>
      </c>
      <c r="S30">
        <v>0</v>
      </c>
      <c r="T30">
        <v>0.11856164437641574</v>
      </c>
    </row>
    <row r="31" spans="1:20">
      <c r="A31" t="s">
        <v>10</v>
      </c>
      <c r="B31">
        <v>0.16568808232889465</v>
      </c>
      <c r="C31">
        <v>0.20554323538222</v>
      </c>
      <c r="D31">
        <v>0.12685402496403686</v>
      </c>
      <c r="E31">
        <v>-0.21742025051016625</v>
      </c>
      <c r="P31" t="s">
        <v>10</v>
      </c>
      <c r="Q31">
        <v>0</v>
      </c>
      <c r="R31">
        <v>9.0351340219195386E-2</v>
      </c>
      <c r="S31">
        <v>0</v>
      </c>
      <c r="T31">
        <v>1.3322029525388371E-2</v>
      </c>
    </row>
    <row r="32" spans="1:20">
      <c r="A32" t="s">
        <v>9</v>
      </c>
      <c r="B32">
        <v>3.1459666670689446E-2</v>
      </c>
      <c r="C32">
        <v>0.1979260852126547</v>
      </c>
      <c r="D32">
        <v>2.4705895601085937E-2</v>
      </c>
      <c r="E32">
        <v>-0.17782717599904302</v>
      </c>
      <c r="P32" t="s">
        <v>9</v>
      </c>
      <c r="Q32">
        <v>0</v>
      </c>
      <c r="R32">
        <v>9.7968490388760682E-2</v>
      </c>
      <c r="S32">
        <v>0</v>
      </c>
      <c r="T32">
        <v>5.291510403651159E-2</v>
      </c>
    </row>
    <row r="33" spans="1:20">
      <c r="A33" t="s">
        <v>9</v>
      </c>
      <c r="B33">
        <v>2.0823530071070406E-2</v>
      </c>
      <c r="C33">
        <v>0.2805378917880722</v>
      </c>
      <c r="D33">
        <v>0.15217006412571621</v>
      </c>
      <c r="E33">
        <v>-0.24315131635983556</v>
      </c>
      <c r="P33" t="s">
        <v>9</v>
      </c>
      <c r="Q33">
        <v>0</v>
      </c>
      <c r="R33">
        <v>1.5356683813343208E-2</v>
      </c>
      <c r="S33">
        <v>0</v>
      </c>
      <c r="T33">
        <v>-1.2409036324280948E-2</v>
      </c>
    </row>
    <row r="34" spans="1:20">
      <c r="A34" t="s">
        <v>9</v>
      </c>
      <c r="B34">
        <v>-4.1351044924745839E-2</v>
      </c>
      <c r="C34">
        <v>0.29254675334069596</v>
      </c>
      <c r="D34">
        <v>0.16453172302016061</v>
      </c>
      <c r="E34">
        <v>-0.17568215553815586</v>
      </c>
      <c r="P34" t="s">
        <v>9</v>
      </c>
      <c r="Q34">
        <v>0</v>
      </c>
      <c r="R34">
        <v>3.3478222607194325E-3</v>
      </c>
      <c r="S34">
        <v>0</v>
      </c>
      <c r="T34">
        <v>5.5060124497398763E-2</v>
      </c>
    </row>
    <row r="35" spans="1:20">
      <c r="A35" t="s">
        <v>9</v>
      </c>
      <c r="B35">
        <v>8.6569304947604842E-2</v>
      </c>
      <c r="C35">
        <v>0.30961427250064394</v>
      </c>
      <c r="D35">
        <v>0.13865951932086351</v>
      </c>
      <c r="E35">
        <v>-0.19147963318672623</v>
      </c>
      <c r="P35" t="s">
        <v>9</v>
      </c>
      <c r="Q35">
        <v>0</v>
      </c>
      <c r="R35">
        <v>1.3719696899228556E-2</v>
      </c>
      <c r="S35">
        <v>0</v>
      </c>
      <c r="T35">
        <v>3.9262646848828381E-2</v>
      </c>
    </row>
    <row r="36" spans="1:20">
      <c r="A36" t="s">
        <v>9</v>
      </c>
      <c r="B36">
        <v>5.749561052197838E-2</v>
      </c>
      <c r="C36">
        <v>0.29255187827961721</v>
      </c>
      <c r="D36">
        <v>-0.1338307837991588</v>
      </c>
      <c r="E36">
        <v>-0.14983948116631052</v>
      </c>
      <c r="P36" t="s">
        <v>9</v>
      </c>
      <c r="Q36">
        <v>0</v>
      </c>
      <c r="R36">
        <v>3.342697321798177E-3</v>
      </c>
      <c r="S36">
        <v>0</v>
      </c>
      <c r="T36">
        <v>8.0902798869244105E-2</v>
      </c>
    </row>
    <row r="37" spans="1:20">
      <c r="A37" t="s">
        <v>10</v>
      </c>
      <c r="B37">
        <v>0.11393016688801638</v>
      </c>
      <c r="C37">
        <v>0.30104285303548523</v>
      </c>
      <c r="D37">
        <v>-0.12040108990533338</v>
      </c>
      <c r="E37">
        <v>-0.1834328428960077</v>
      </c>
      <c r="P37" t="s">
        <v>10</v>
      </c>
      <c r="Q37">
        <v>0</v>
      </c>
      <c r="R37">
        <v>5.1482774340698562E-3</v>
      </c>
      <c r="S37">
        <v>0</v>
      </c>
      <c r="T37">
        <v>4.7309437139546939E-2</v>
      </c>
    </row>
    <row r="38" spans="1:20">
      <c r="A38" t="s">
        <v>8</v>
      </c>
      <c r="B38">
        <v>0.41729542176039214</v>
      </c>
      <c r="C38">
        <v>3.0801313117443385E-3</v>
      </c>
      <c r="D38">
        <v>-0.11510178656882686</v>
      </c>
      <c r="E38">
        <v>-8.5444964880271645E-2</v>
      </c>
      <c r="P38" t="s">
        <v>8</v>
      </c>
      <c r="Q38">
        <v>0</v>
      </c>
      <c r="R38">
        <v>0.29897470691315975</v>
      </c>
      <c r="S38">
        <v>0</v>
      </c>
      <c r="T38">
        <v>0.14529731515528299</v>
      </c>
    </row>
    <row r="39" spans="1:20">
      <c r="A39" t="s">
        <v>9</v>
      </c>
      <c r="B39">
        <v>-0.29936793550118179</v>
      </c>
      <c r="C39">
        <v>0.22738672997457607</v>
      </c>
      <c r="D39">
        <v>-0.12635530882439294</v>
      </c>
      <c r="E39">
        <v>-0.14238352127840695</v>
      </c>
      <c r="P39" t="s">
        <v>9</v>
      </c>
      <c r="Q39">
        <v>0</v>
      </c>
      <c r="R39">
        <v>6.8507845626839314E-2</v>
      </c>
      <c r="S39">
        <v>0</v>
      </c>
      <c r="T39">
        <v>8.8358758757147673E-2</v>
      </c>
    </row>
    <row r="40" spans="1:20">
      <c r="A40" t="s">
        <v>8</v>
      </c>
      <c r="B40">
        <v>8.0903883403321331E-2</v>
      </c>
      <c r="C40">
        <v>0.28352379609590922</v>
      </c>
      <c r="D40">
        <v>-0.15186637161821204</v>
      </c>
      <c r="E40">
        <v>4.4547882574751507E-2</v>
      </c>
      <c r="P40" t="s">
        <v>8</v>
      </c>
      <c r="Q40">
        <v>0</v>
      </c>
      <c r="R40">
        <v>1.2370779505506163E-2</v>
      </c>
      <c r="S40">
        <v>0</v>
      </c>
      <c r="T40">
        <v>0.27529016261030614</v>
      </c>
    </row>
    <row r="41" spans="1:20">
      <c r="A41" t="s">
        <v>9</v>
      </c>
      <c r="B41">
        <v>0.15750337492338007</v>
      </c>
      <c r="C41">
        <v>0.2322361067503351</v>
      </c>
      <c r="D41">
        <v>-0.30019794716504511</v>
      </c>
      <c r="E41">
        <v>-2.1933713004544331E-2</v>
      </c>
      <c r="P41" t="s">
        <v>9</v>
      </c>
      <c r="Q41">
        <v>0</v>
      </c>
      <c r="R41">
        <v>6.3658468851080285E-2</v>
      </c>
      <c r="S41">
        <v>0</v>
      </c>
      <c r="T41">
        <v>0.20880856703101031</v>
      </c>
    </row>
    <row r="42" spans="1:20">
      <c r="A42" t="s">
        <v>10</v>
      </c>
      <c r="B42">
        <v>6.7984882613598474E-2</v>
      </c>
      <c r="C42">
        <v>0.22445253417219665</v>
      </c>
      <c r="D42">
        <v>0.12657546197861214</v>
      </c>
      <c r="E42">
        <v>-0.16800824861689884</v>
      </c>
      <c r="P42" t="s">
        <v>10</v>
      </c>
      <c r="Q42">
        <v>0</v>
      </c>
      <c r="R42">
        <v>7.1442041429218728E-2</v>
      </c>
      <c r="S42">
        <v>0</v>
      </c>
      <c r="T42">
        <v>6.2734031418655786E-2</v>
      </c>
    </row>
    <row r="43" spans="1:20">
      <c r="A43" t="s">
        <v>8</v>
      </c>
      <c r="B43">
        <v>-3.623201323524583E-2</v>
      </c>
      <c r="C43">
        <v>0.25859112149769059</v>
      </c>
      <c r="D43">
        <v>9.4495446463032096E-2</v>
      </c>
      <c r="E43">
        <v>-0.1070343251077448</v>
      </c>
      <c r="P43" t="s">
        <v>8</v>
      </c>
      <c r="Q43">
        <v>0</v>
      </c>
      <c r="R43">
        <v>3.7303454103724792E-2</v>
      </c>
      <c r="S43">
        <v>0</v>
      </c>
      <c r="T43">
        <v>0.12370795492780982</v>
      </c>
    </row>
    <row r="44" spans="1:20">
      <c r="A44" t="s">
        <v>10</v>
      </c>
      <c r="B44">
        <v>-0.23352313681661507</v>
      </c>
      <c r="C44">
        <v>0.2297823053330838</v>
      </c>
      <c r="D44">
        <v>0.22886255190953642</v>
      </c>
      <c r="E44">
        <v>-1.9429814750398677E-2</v>
      </c>
      <c r="P44" t="s">
        <v>10</v>
      </c>
      <c r="Q44">
        <v>0.23352313681661507</v>
      </c>
      <c r="R44">
        <v>6.611227026833158E-2</v>
      </c>
      <c r="S44">
        <v>-0.22886255190953642</v>
      </c>
      <c r="T44">
        <v>0.21131246528515596</v>
      </c>
    </row>
    <row r="45" spans="1:20">
      <c r="A45" t="s">
        <v>8</v>
      </c>
      <c r="B45">
        <v>-0.12748441086897244</v>
      </c>
      <c r="C45">
        <v>0.31781448974200238</v>
      </c>
      <c r="D45">
        <v>-2.6781479443847456E-2</v>
      </c>
      <c r="E45">
        <v>-0.21270358822189089</v>
      </c>
      <c r="P45" t="s">
        <v>8</v>
      </c>
      <c r="Q45">
        <v>0.12748441086897244</v>
      </c>
      <c r="R45">
        <v>2.1919914140587013E-2</v>
      </c>
      <c r="S45">
        <v>2.6781479443847456E-2</v>
      </c>
      <c r="T45">
        <v>1.8038691813663743E-2</v>
      </c>
    </row>
    <row r="46" spans="1:20">
      <c r="A46" t="s">
        <v>9</v>
      </c>
      <c r="B46">
        <v>-9.446081346688584E-2</v>
      </c>
      <c r="C46">
        <v>0.35834390735136618</v>
      </c>
      <c r="D46">
        <v>-8.6570869775126069E-2</v>
      </c>
      <c r="E46">
        <v>-0.13136644257516994</v>
      </c>
      <c r="P46" t="s">
        <v>9</v>
      </c>
      <c r="Q46">
        <v>9.446081346688584E-2</v>
      </c>
      <c r="R46">
        <v>6.2449331749950793E-2</v>
      </c>
      <c r="S46">
        <v>8.6570869775126069E-2</v>
      </c>
      <c r="T46">
        <v>9.9375837460384683E-2</v>
      </c>
    </row>
  </sheetData>
  <mergeCells count="7">
    <mergeCell ref="V2:X2"/>
    <mergeCell ref="V8:X8"/>
    <mergeCell ref="G3:I3"/>
    <mergeCell ref="G9:I9"/>
    <mergeCell ref="J1:J1048576"/>
    <mergeCell ref="B1:E1"/>
    <mergeCell ref="Q1:T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E5FB4-6B90-DD4F-9F49-E66B2EAB3DA4}">
  <dimension ref="A1:AJ75"/>
  <sheetViews>
    <sheetView zoomScale="63" workbookViewId="0">
      <selection activeCell="AH3" sqref="AH3:AI3"/>
    </sheetView>
  </sheetViews>
  <sheetFormatPr baseColWidth="10" defaultRowHeight="16"/>
  <sheetData>
    <row r="1" spans="1:36">
      <c r="J1" s="13"/>
      <c r="W1" s="13"/>
      <c r="AJ1" s="13"/>
    </row>
    <row r="2" spans="1:36">
      <c r="B2" s="12" t="s">
        <v>25</v>
      </c>
      <c r="C2" s="12"/>
      <c r="D2" s="12"/>
      <c r="E2" s="12"/>
      <c r="F2" s="12"/>
      <c r="G2" s="12"/>
      <c r="H2" s="12"/>
      <c r="I2" s="12"/>
      <c r="J2" s="13"/>
      <c r="L2" s="15" t="s">
        <v>26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3"/>
      <c r="Y2" s="14" t="s">
        <v>27</v>
      </c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3"/>
    </row>
    <row r="3" spans="1:36">
      <c r="A3" t="s">
        <v>46</v>
      </c>
      <c r="B3" t="s">
        <v>17</v>
      </c>
      <c r="C3" t="s">
        <v>6</v>
      </c>
      <c r="E3" t="s">
        <v>17</v>
      </c>
      <c r="F3" t="s">
        <v>6</v>
      </c>
      <c r="H3" s="18" t="s">
        <v>5</v>
      </c>
      <c r="I3" s="18" t="s">
        <v>6</v>
      </c>
      <c r="J3" s="13"/>
      <c r="K3" t="s">
        <v>46</v>
      </c>
      <c r="L3" t="s">
        <v>17</v>
      </c>
      <c r="M3" t="s">
        <v>6</v>
      </c>
      <c r="O3" t="s">
        <v>17</v>
      </c>
      <c r="P3" t="s">
        <v>6</v>
      </c>
      <c r="R3" t="s">
        <v>17</v>
      </c>
      <c r="S3" t="s">
        <v>6</v>
      </c>
      <c r="U3" s="18" t="s">
        <v>5</v>
      </c>
      <c r="V3" s="18" t="s">
        <v>6</v>
      </c>
      <c r="W3" s="13"/>
      <c r="X3" t="s">
        <v>46</v>
      </c>
      <c r="Y3" t="s">
        <v>17</v>
      </c>
      <c r="Z3" t="s">
        <v>6</v>
      </c>
      <c r="AB3" t="s">
        <v>17</v>
      </c>
      <c r="AC3" t="s">
        <v>6</v>
      </c>
      <c r="AE3" t="s">
        <v>17</v>
      </c>
      <c r="AF3" t="s">
        <v>6</v>
      </c>
      <c r="AH3" s="18" t="s">
        <v>5</v>
      </c>
      <c r="AI3" s="18" t="s">
        <v>6</v>
      </c>
      <c r="AJ3" s="13"/>
    </row>
    <row r="4" spans="1:36">
      <c r="A4" t="s">
        <v>8</v>
      </c>
      <c r="B4">
        <v>0.64277636682308847</v>
      </c>
      <c r="C4">
        <v>4.1354029175031691E-2</v>
      </c>
      <c r="E4">
        <v>0.47742155240751216</v>
      </c>
      <c r="F4">
        <v>5.3794445215976455E-2</v>
      </c>
      <c r="H4" s="4">
        <f>AVERAGE(B4,E4)</f>
        <v>0.56009895961530032</v>
      </c>
      <c r="I4" s="4">
        <f>STDEV(B4,E4)</f>
        <v>0.11692351057509702</v>
      </c>
      <c r="J4" s="13"/>
      <c r="K4" t="s">
        <v>8</v>
      </c>
      <c r="L4">
        <v>0.98906732159331667</v>
      </c>
      <c r="M4">
        <v>0.14885825502247299</v>
      </c>
      <c r="O4">
        <v>-1.8505500261732666</v>
      </c>
      <c r="P4">
        <v>0.98855527642785734</v>
      </c>
      <c r="R4">
        <v>1.34276367725747</v>
      </c>
      <c r="S4">
        <v>0.19568456982328816</v>
      </c>
      <c r="U4">
        <f>AVERAGE(L4,O4,R4)</f>
        <v>0.1604269908925067</v>
      </c>
      <c r="V4">
        <f>STDEV(L4,O4,R4)</f>
        <v>1.7505132676953901</v>
      </c>
      <c r="W4" s="13"/>
      <c r="X4" t="s">
        <v>8</v>
      </c>
      <c r="Y4">
        <v>0.11535243409306166</v>
      </c>
      <c r="Z4">
        <v>0.20774083059434231</v>
      </c>
      <c r="AB4">
        <v>0.38804109475114129</v>
      </c>
      <c r="AC4">
        <v>5.5745843994537497E-2</v>
      </c>
      <c r="AE4">
        <v>0.46701123260335103</v>
      </c>
      <c r="AF4">
        <v>0.13347910667901633</v>
      </c>
      <c r="AH4">
        <f>AVERAGE(Y4,AB4,AE4)</f>
        <v>0.32346825381585131</v>
      </c>
      <c r="AI4">
        <f>STDEV(Y4,AB4,AE4)</f>
        <v>0.18450803907219274</v>
      </c>
      <c r="AJ4" s="13"/>
    </row>
    <row r="5" spans="1:36">
      <c r="A5" t="s">
        <v>9</v>
      </c>
      <c r="B5">
        <v>0.81974495929257152</v>
      </c>
      <c r="C5">
        <v>7.4726033941939579E-2</v>
      </c>
      <c r="E5">
        <v>0.72098078482985906</v>
      </c>
      <c r="F5">
        <v>4.722231275546572E-2</v>
      </c>
      <c r="H5" s="4">
        <f t="shared" ref="H5:H37" si="0">AVERAGE(B5,E5)</f>
        <v>0.77036287206121523</v>
      </c>
      <c r="I5" s="4">
        <f t="shared" ref="I5:I37" si="1">STDEV(B5,E5)</f>
        <v>6.9836817500875226E-2</v>
      </c>
      <c r="J5" s="13"/>
      <c r="K5" t="s">
        <v>9</v>
      </c>
      <c r="L5">
        <v>0.77947402161449297</v>
      </c>
      <c r="M5">
        <v>0.15745168582266381</v>
      </c>
      <c r="O5">
        <v>0.11591480161577034</v>
      </c>
      <c r="P5">
        <v>0.30169272692363452</v>
      </c>
      <c r="R5">
        <v>1.0038630009345677</v>
      </c>
      <c r="S5">
        <v>6.9010711508265168E-2</v>
      </c>
      <c r="U5">
        <f t="shared" ref="U5:U46" si="2">AVERAGE(L5,O5,R5)</f>
        <v>0.63308394138827706</v>
      </c>
      <c r="V5">
        <f t="shared" ref="V5:V47" si="3">STDEV(L5,O5,R5)</f>
        <v>0.4617201997528938</v>
      </c>
      <c r="W5" s="13"/>
      <c r="X5" t="s">
        <v>9</v>
      </c>
      <c r="Y5">
        <v>0.62948983850238227</v>
      </c>
      <c r="Z5">
        <v>0.12989730628429266</v>
      </c>
      <c r="AB5">
        <v>0.89147727738158633</v>
      </c>
      <c r="AC5">
        <v>4.1746592704117257E-2</v>
      </c>
      <c r="AE5">
        <v>0.94003799763492635</v>
      </c>
      <c r="AF5">
        <v>0.19741949114284021</v>
      </c>
      <c r="AH5">
        <f t="shared" ref="AH5" si="4">AVERAGE(Y5,AB5,AE5)</f>
        <v>0.82033503783963158</v>
      </c>
      <c r="AI5">
        <f t="shared" ref="AI5:AI47" si="5">STDEV(Y5,AB5,AE5)</f>
        <v>0.16705075118189883</v>
      </c>
      <c r="AJ5" s="13"/>
    </row>
    <row r="6" spans="1:36">
      <c r="A6" t="s">
        <v>9</v>
      </c>
      <c r="B6">
        <v>0.96011715208455028</v>
      </c>
      <c r="C6">
        <v>6.0632277693811548E-2</v>
      </c>
      <c r="E6">
        <v>1.0784457904411835</v>
      </c>
      <c r="F6">
        <v>3.9429809785709015E-2</v>
      </c>
      <c r="H6" s="4">
        <f t="shared" si="0"/>
        <v>1.0192814712628668</v>
      </c>
      <c r="I6" s="4">
        <f t="shared" si="1"/>
        <v>8.367098259054595E-2</v>
      </c>
      <c r="J6" s="13"/>
      <c r="K6" t="s">
        <v>9</v>
      </c>
      <c r="L6">
        <v>0.823869813782939</v>
      </c>
      <c r="M6">
        <v>7.6862360484542147E-2</v>
      </c>
      <c r="O6">
        <v>0.70402783402105662</v>
      </c>
      <c r="P6">
        <v>0.11966712100707666</v>
      </c>
      <c r="R6">
        <v>1.0812111112199665</v>
      </c>
      <c r="S6">
        <v>2.7040126826060256E-2</v>
      </c>
      <c r="U6">
        <f>AVERAGE(L6,O6,R6)</f>
        <v>0.86970291967465396</v>
      </c>
      <c r="V6">
        <f t="shared" si="3"/>
        <v>0.19272340632727575</v>
      </c>
      <c r="W6" s="13"/>
      <c r="X6" t="s">
        <v>9</v>
      </c>
      <c r="Y6">
        <v>0.8197446155151189</v>
      </c>
      <c r="Z6">
        <v>8.2978686321221656E-2</v>
      </c>
      <c r="AB6">
        <v>1.0791501422593666</v>
      </c>
      <c r="AC6">
        <v>6.2180485396682243E-2</v>
      </c>
      <c r="AE6">
        <v>1.0013830281259735</v>
      </c>
      <c r="AF6">
        <v>0.22360334941758453</v>
      </c>
      <c r="AH6">
        <f>AVERAGE(Y6,AB6,AE6)</f>
        <v>0.96675926196681961</v>
      </c>
      <c r="AI6">
        <f t="shared" si="5"/>
        <v>0.13312366699294279</v>
      </c>
      <c r="AJ6" s="13"/>
    </row>
    <row r="7" spans="1:36">
      <c r="A7" t="s">
        <v>9</v>
      </c>
      <c r="B7">
        <v>0.92474169776452997</v>
      </c>
      <c r="C7">
        <v>3.7830618328548948E-2</v>
      </c>
      <c r="E7">
        <v>0.98600251855295784</v>
      </c>
      <c r="F7">
        <v>3.1148372401715706E-2</v>
      </c>
      <c r="H7" s="4">
        <f t="shared" si="0"/>
        <v>0.95537210815874385</v>
      </c>
      <c r="I7" s="4">
        <f t="shared" si="1"/>
        <v>4.3317941800551173E-2</v>
      </c>
      <c r="J7" s="13"/>
      <c r="K7" t="s">
        <v>9</v>
      </c>
      <c r="L7">
        <v>0.71302860273085067</v>
      </c>
      <c r="M7">
        <v>6.7377438521103686E-2</v>
      </c>
      <c r="O7">
        <v>0.76635986614232154</v>
      </c>
      <c r="P7">
        <v>6.5192979160741127E-2</v>
      </c>
      <c r="R7">
        <v>0.91377698279381292</v>
      </c>
      <c r="S7">
        <v>4.8936127580875843E-2</v>
      </c>
      <c r="U7">
        <f t="shared" si="2"/>
        <v>0.79772181722232849</v>
      </c>
      <c r="V7">
        <f t="shared" si="3"/>
        <v>0.10398392667203099</v>
      </c>
      <c r="W7" s="13"/>
      <c r="X7" t="s">
        <v>9</v>
      </c>
      <c r="Y7">
        <v>0.39553578334409667</v>
      </c>
      <c r="Z7">
        <v>3.3125686661628247E-2</v>
      </c>
      <c r="AB7">
        <v>0.99771449467501228</v>
      </c>
      <c r="AC7">
        <v>3.9530326635778906E-2</v>
      </c>
      <c r="AE7">
        <v>0.98746834498120395</v>
      </c>
      <c r="AF7">
        <v>0.15961287523690409</v>
      </c>
      <c r="AH7">
        <f t="shared" ref="AH7:AH46" si="6">AVERAGE(Y7,AB7,AE7)</f>
        <v>0.79357287433343771</v>
      </c>
      <c r="AI7">
        <f t="shared" si="5"/>
        <v>0.34474829984835254</v>
      </c>
      <c r="AJ7" s="13"/>
    </row>
    <row r="8" spans="1:36">
      <c r="A8" t="s">
        <v>9</v>
      </c>
      <c r="B8">
        <v>0.84171252453076018</v>
      </c>
      <c r="C8">
        <v>7.9019594360509537E-2</v>
      </c>
      <c r="E8">
        <v>0.89496717870079689</v>
      </c>
      <c r="F8">
        <v>5.7048244896647018E-2</v>
      </c>
      <c r="H8" s="4">
        <f t="shared" si="0"/>
        <v>0.86833985161577854</v>
      </c>
      <c r="I8" s="4">
        <f t="shared" si="1"/>
        <v>3.7656727093377418E-2</v>
      </c>
      <c r="J8" s="13"/>
      <c r="K8" t="s">
        <v>9</v>
      </c>
      <c r="L8">
        <v>0.70734814765638265</v>
      </c>
      <c r="M8">
        <v>4.7540084038806704E-2</v>
      </c>
      <c r="O8">
        <v>0.72295852809989203</v>
      </c>
      <c r="P8">
        <v>4.3245160382126106E-2</v>
      </c>
      <c r="R8">
        <v>0.70475434202745024</v>
      </c>
      <c r="S8">
        <v>2.9016013322864527E-2</v>
      </c>
      <c r="U8">
        <f t="shared" si="2"/>
        <v>0.71168700592790834</v>
      </c>
      <c r="V8">
        <f t="shared" si="3"/>
        <v>9.8472009203281127E-3</v>
      </c>
      <c r="W8" s="13"/>
      <c r="X8" t="s">
        <v>9</v>
      </c>
      <c r="Y8">
        <v>0.55499067302123695</v>
      </c>
      <c r="Z8">
        <v>5.180205607254184E-2</v>
      </c>
      <c r="AB8">
        <v>0.91464466229596131</v>
      </c>
      <c r="AC8">
        <v>9.2462195866998081E-2</v>
      </c>
      <c r="AE8">
        <v>0.98112518287498329</v>
      </c>
      <c r="AF8">
        <v>0.17813503399021277</v>
      </c>
      <c r="AH8">
        <f t="shared" si="6"/>
        <v>0.81692017273072715</v>
      </c>
      <c r="AI8">
        <f t="shared" si="5"/>
        <v>0.22926014049036578</v>
      </c>
      <c r="AJ8" s="13"/>
    </row>
    <row r="9" spans="1:36">
      <c r="A9" t="s">
        <v>8</v>
      </c>
      <c r="B9">
        <v>0.5063544238994675</v>
      </c>
      <c r="C9">
        <v>4.6547489819685928E-2</v>
      </c>
      <c r="E9">
        <v>0.45061104549937209</v>
      </c>
      <c r="F9">
        <v>6.9011093766840476E-2</v>
      </c>
      <c r="H9" s="4">
        <f t="shared" si="0"/>
        <v>0.47848273469941982</v>
      </c>
      <c r="I9" s="4">
        <f t="shared" si="1"/>
        <v>3.9416520872955184E-2</v>
      </c>
      <c r="J9" s="13"/>
      <c r="K9" t="s">
        <v>8</v>
      </c>
      <c r="L9">
        <v>0.45177237182620528</v>
      </c>
      <c r="M9">
        <v>1.8553213114277982E-2</v>
      </c>
      <c r="O9">
        <v>0.4880859882650263</v>
      </c>
      <c r="P9">
        <v>7.1186578501568315E-2</v>
      </c>
      <c r="R9">
        <v>0.36929865132994433</v>
      </c>
      <c r="S9">
        <v>2.6996820284878598E-2</v>
      </c>
      <c r="U9">
        <f t="shared" si="2"/>
        <v>0.43638567047372528</v>
      </c>
      <c r="V9">
        <f t="shared" si="3"/>
        <v>6.0870114078379507E-2</v>
      </c>
      <c r="W9" s="13"/>
      <c r="X9" t="s">
        <v>8</v>
      </c>
      <c r="Y9">
        <v>0.15181852444211308</v>
      </c>
      <c r="Z9">
        <v>6.4400597655492886E-2</v>
      </c>
      <c r="AB9">
        <v>0.45087798326323397</v>
      </c>
      <c r="AC9">
        <v>0.13754951122888143</v>
      </c>
      <c r="AE9">
        <v>0.345209889500524</v>
      </c>
      <c r="AF9">
        <v>7.9739530230909211E-2</v>
      </c>
      <c r="AH9">
        <f t="shared" si="6"/>
        <v>0.31596879906862368</v>
      </c>
      <c r="AI9">
        <f t="shared" si="5"/>
        <v>0.15165889688650103</v>
      </c>
      <c r="AJ9" s="13"/>
    </row>
    <row r="10" spans="1:36">
      <c r="A10" t="s">
        <v>9</v>
      </c>
      <c r="B10">
        <v>0.87558027217979595</v>
      </c>
      <c r="C10">
        <v>7.0621924490868015E-2</v>
      </c>
      <c r="E10">
        <v>0.81732821940857314</v>
      </c>
      <c r="F10">
        <v>2.8874756688793725E-2</v>
      </c>
      <c r="H10" s="4">
        <f t="shared" si="0"/>
        <v>0.8464542457941846</v>
      </c>
      <c r="I10" s="4">
        <f t="shared" si="1"/>
        <v>4.1190421532568265E-2</v>
      </c>
      <c r="J10" s="13"/>
      <c r="K10" t="s">
        <v>9</v>
      </c>
      <c r="L10">
        <v>0.88347916922896896</v>
      </c>
      <c r="M10">
        <v>3.7440834372646357E-2</v>
      </c>
      <c r="O10">
        <v>0.80025267736860106</v>
      </c>
      <c r="P10">
        <v>0.15780511151622642</v>
      </c>
      <c r="R10">
        <v>0.70688182032495162</v>
      </c>
      <c r="S10">
        <v>2.8751093186603578E-2</v>
      </c>
      <c r="U10">
        <f t="shared" si="2"/>
        <v>0.79687122230750729</v>
      </c>
      <c r="V10">
        <f t="shared" si="3"/>
        <v>8.8347221737468673E-2</v>
      </c>
      <c r="W10" s="13"/>
      <c r="X10" t="s">
        <v>9</v>
      </c>
      <c r="Y10">
        <v>0.67229038504633143</v>
      </c>
      <c r="Z10">
        <v>9.5473350157854062E-2</v>
      </c>
      <c r="AB10">
        <v>0.89874946254295407</v>
      </c>
      <c r="AC10">
        <v>0.18821999173997128</v>
      </c>
      <c r="AE10">
        <v>1.0587783760363585</v>
      </c>
      <c r="AF10">
        <v>0.18284159686924265</v>
      </c>
      <c r="AH10">
        <f t="shared" si="6"/>
        <v>0.87660607454188133</v>
      </c>
      <c r="AI10">
        <f t="shared" si="5"/>
        <v>0.19419317449128143</v>
      </c>
      <c r="AJ10" s="13"/>
    </row>
    <row r="11" spans="1:36">
      <c r="A11" t="s">
        <v>10</v>
      </c>
      <c r="B11">
        <v>0.61673730252603054</v>
      </c>
      <c r="C11">
        <v>9.8506939621041623E-2</v>
      </c>
      <c r="E11">
        <v>0.55886101534067145</v>
      </c>
      <c r="F11">
        <v>7.3237363710118145E-2</v>
      </c>
      <c r="H11" s="4">
        <f t="shared" si="0"/>
        <v>0.587799158933351</v>
      </c>
      <c r="I11" s="4">
        <f t="shared" si="1"/>
        <v>4.0924715138667495E-2</v>
      </c>
      <c r="J11" s="13"/>
      <c r="K11" t="s">
        <v>10</v>
      </c>
      <c r="L11">
        <v>0.63272459725894903</v>
      </c>
      <c r="M11">
        <v>6.1934528218049949E-2</v>
      </c>
      <c r="O11">
        <v>0.46472386642757063</v>
      </c>
      <c r="P11">
        <v>0.11890789675705758</v>
      </c>
      <c r="R11">
        <v>0.41603452366106031</v>
      </c>
      <c r="S11">
        <v>4.0414594081165559E-2</v>
      </c>
      <c r="U11">
        <f t="shared" si="2"/>
        <v>0.50449432911586001</v>
      </c>
      <c r="V11">
        <f t="shared" si="3"/>
        <v>0.11368779299377385</v>
      </c>
      <c r="W11" s="13"/>
      <c r="X11" t="s">
        <v>10</v>
      </c>
      <c r="Y11">
        <v>0.14759263375352943</v>
      </c>
      <c r="Z11">
        <v>0.13102682882744926</v>
      </c>
      <c r="AB11">
        <v>0.55823691378368567</v>
      </c>
      <c r="AC11">
        <v>0.19958951190183419</v>
      </c>
      <c r="AE11">
        <v>0.83389789957260962</v>
      </c>
      <c r="AF11">
        <v>0.12366023517901835</v>
      </c>
      <c r="AH11">
        <f t="shared" si="6"/>
        <v>0.51324248236994163</v>
      </c>
      <c r="AI11">
        <f t="shared" si="5"/>
        <v>0.34535793550522931</v>
      </c>
      <c r="AJ11" s="13"/>
    </row>
    <row r="12" spans="1:36">
      <c r="A12" t="s">
        <v>9</v>
      </c>
      <c r="B12">
        <v>1.0652656976735602</v>
      </c>
      <c r="C12">
        <v>7.6128867281497925E-2</v>
      </c>
      <c r="E12">
        <v>1.1382576703403102</v>
      </c>
      <c r="F12">
        <v>4.4409335669419868E-2</v>
      </c>
      <c r="H12" s="4">
        <f t="shared" si="0"/>
        <v>1.1017616840069353</v>
      </c>
      <c r="I12" s="4">
        <f t="shared" si="1"/>
        <v>5.1613118844842092E-2</v>
      </c>
      <c r="J12" s="13"/>
      <c r="K12" t="s">
        <v>9</v>
      </c>
      <c r="L12">
        <v>1.013020848070628</v>
      </c>
      <c r="M12">
        <v>5.7396126563101446E-2</v>
      </c>
      <c r="O12">
        <v>0.99476707856739299</v>
      </c>
      <c r="P12">
        <v>0.19357008041851256</v>
      </c>
      <c r="R12">
        <v>0.81981184332937429</v>
      </c>
      <c r="S12">
        <v>4.336219203387974E-2</v>
      </c>
      <c r="U12">
        <f t="shared" si="2"/>
        <v>0.94253325665579846</v>
      </c>
      <c r="V12">
        <f t="shared" si="3"/>
        <v>0.10667103164353282</v>
      </c>
      <c r="W12" s="13"/>
      <c r="X12" t="s">
        <v>9</v>
      </c>
      <c r="Y12">
        <v>1.0480766382699545</v>
      </c>
      <c r="Z12">
        <v>0.13600448706098675</v>
      </c>
      <c r="AB12">
        <v>1.2692000723813799</v>
      </c>
      <c r="AC12">
        <v>0.18937206861273392</v>
      </c>
      <c r="AE12">
        <v>1.43837195072794</v>
      </c>
      <c r="AF12">
        <v>0.22349620804454204</v>
      </c>
      <c r="AH12">
        <f t="shared" si="6"/>
        <v>1.2518828871264247</v>
      </c>
      <c r="AI12">
        <f t="shared" si="5"/>
        <v>0.19572307327071797</v>
      </c>
      <c r="AJ12" s="13"/>
    </row>
    <row r="13" spans="1:36">
      <c r="A13" t="s">
        <v>10</v>
      </c>
      <c r="B13">
        <v>0.90854903299713319</v>
      </c>
      <c r="C13">
        <v>8.9479664856790417E-2</v>
      </c>
      <c r="E13">
        <v>0.95489492311134483</v>
      </c>
      <c r="F13">
        <v>7.6081640972390591E-2</v>
      </c>
      <c r="H13" s="4">
        <f t="shared" si="0"/>
        <v>0.93172197805423895</v>
      </c>
      <c r="I13" s="4">
        <f t="shared" si="1"/>
        <v>3.2771493179885626E-2</v>
      </c>
      <c r="J13" s="13"/>
      <c r="K13" t="s">
        <v>10</v>
      </c>
      <c r="L13">
        <v>0.86107488240871899</v>
      </c>
      <c r="M13">
        <v>4.1288432591170515E-2</v>
      </c>
      <c r="O13">
        <v>0.77145613899525534</v>
      </c>
      <c r="P13">
        <v>0.19239498196316229</v>
      </c>
      <c r="R13">
        <v>0.5501686178415327</v>
      </c>
      <c r="S13">
        <v>2.8585130165058224E-2</v>
      </c>
      <c r="U13">
        <f t="shared" si="2"/>
        <v>0.72756654641516905</v>
      </c>
      <c r="V13">
        <f t="shared" si="3"/>
        <v>0.16003249229270511</v>
      </c>
      <c r="W13" s="13"/>
      <c r="X13" t="s">
        <v>10</v>
      </c>
      <c r="Y13">
        <v>0.5955943489403791</v>
      </c>
      <c r="Z13">
        <v>4.628811727188803E-2</v>
      </c>
      <c r="AB13">
        <v>0.9918272721052771</v>
      </c>
      <c r="AC13">
        <v>0.20701966089184543</v>
      </c>
      <c r="AE13">
        <v>1.2213060917553913</v>
      </c>
      <c r="AF13">
        <v>0.28328401301770006</v>
      </c>
      <c r="AH13">
        <f t="shared" si="6"/>
        <v>0.93624257093368257</v>
      </c>
      <c r="AI13">
        <f t="shared" si="5"/>
        <v>0.31653758154033051</v>
      </c>
      <c r="AJ13" s="13"/>
    </row>
    <row r="14" spans="1:36">
      <c r="A14" t="s">
        <v>9</v>
      </c>
      <c r="B14">
        <v>1.2289465591013871</v>
      </c>
      <c r="C14">
        <v>8.1398046565243395E-2</v>
      </c>
      <c r="E14">
        <v>1.3229196952631836</v>
      </c>
      <c r="F14">
        <v>2.7459160086831153E-2</v>
      </c>
      <c r="H14" s="4">
        <f t="shared" si="0"/>
        <v>1.2759331271822854</v>
      </c>
      <c r="I14" s="4">
        <f t="shared" si="1"/>
        <v>6.644904182937314E-2</v>
      </c>
      <c r="J14" s="13"/>
      <c r="K14" t="s">
        <v>9</v>
      </c>
      <c r="L14">
        <v>1.0986397876730332</v>
      </c>
      <c r="M14">
        <v>4.7327695957831421E-2</v>
      </c>
      <c r="O14">
        <v>1.2575886059810399</v>
      </c>
      <c r="P14">
        <v>0.12064978207595166</v>
      </c>
      <c r="R14">
        <v>1.0667686495324833</v>
      </c>
      <c r="S14">
        <v>2.5521986562025901E-2</v>
      </c>
      <c r="U14">
        <f t="shared" si="2"/>
        <v>1.1409990143955187</v>
      </c>
      <c r="V14">
        <f t="shared" si="3"/>
        <v>0.10221933286395715</v>
      </c>
      <c r="W14" s="13"/>
      <c r="X14" t="s">
        <v>9</v>
      </c>
      <c r="Y14">
        <v>1.1404261417627366</v>
      </c>
      <c r="Z14">
        <v>0.12444729769738348</v>
      </c>
      <c r="AB14">
        <v>1.4249302310716201</v>
      </c>
      <c r="AC14">
        <v>9.7521086879227101E-2</v>
      </c>
      <c r="AE14">
        <v>1.5711348650201031</v>
      </c>
      <c r="AF14">
        <v>0.22348392229096881</v>
      </c>
      <c r="AH14">
        <f t="shared" si="6"/>
        <v>1.3788304126181534</v>
      </c>
      <c r="AI14">
        <f t="shared" si="5"/>
        <v>0.21902373391616647</v>
      </c>
      <c r="AJ14" s="13"/>
    </row>
    <row r="15" spans="1:36">
      <c r="A15" t="s">
        <v>10</v>
      </c>
      <c r="B15">
        <v>1.1701137324689803</v>
      </c>
      <c r="C15">
        <v>4.8539868941236908E-2</v>
      </c>
      <c r="E15">
        <v>1.3477236458114303</v>
      </c>
      <c r="F15">
        <v>2.953285747411669E-2</v>
      </c>
      <c r="H15" s="4">
        <f t="shared" si="0"/>
        <v>1.2589186891402053</v>
      </c>
      <c r="I15" s="4">
        <f t="shared" si="1"/>
        <v>0.12558917413040147</v>
      </c>
      <c r="J15" s="13"/>
      <c r="K15" t="s">
        <v>10</v>
      </c>
      <c r="L15">
        <v>1.0902137197152406</v>
      </c>
      <c r="M15">
        <v>0.1442976187286073</v>
      </c>
      <c r="O15">
        <v>1.4132622490579401</v>
      </c>
      <c r="P15">
        <v>6.4618488773713571E-3</v>
      </c>
      <c r="R15">
        <v>1.2002645497321367</v>
      </c>
      <c r="S15">
        <v>6.5267588860367695E-2</v>
      </c>
      <c r="U15">
        <f t="shared" si="2"/>
        <v>1.2345801728351058</v>
      </c>
      <c r="V15">
        <f t="shared" si="3"/>
        <v>0.16423537855568468</v>
      </c>
      <c r="W15" s="13"/>
      <c r="X15" t="s">
        <v>10</v>
      </c>
      <c r="Y15">
        <v>1.1510813947451668</v>
      </c>
      <c r="Z15">
        <v>7.7869793086599623E-2</v>
      </c>
      <c r="AB15">
        <v>1.5414313851148167</v>
      </c>
      <c r="AC15">
        <v>5.8897295145920299E-2</v>
      </c>
      <c r="AE15">
        <v>1.3600616207851599</v>
      </c>
      <c r="AF15">
        <v>0.21910330787750654</v>
      </c>
      <c r="AH15">
        <f t="shared" si="6"/>
        <v>1.3508581335483811</v>
      </c>
      <c r="AI15">
        <f t="shared" si="5"/>
        <v>0.19533767398631749</v>
      </c>
      <c r="AJ15" s="13"/>
    </row>
    <row r="16" spans="1:36">
      <c r="A16" t="s">
        <v>9</v>
      </c>
      <c r="B16">
        <v>1.1589691264144204</v>
      </c>
      <c r="C16">
        <v>3.5588523338282656E-2</v>
      </c>
      <c r="E16">
        <v>1.2732347272883136</v>
      </c>
      <c r="F16">
        <v>1.7046545750802552E-2</v>
      </c>
      <c r="H16" s="4">
        <f t="shared" si="0"/>
        <v>1.2161019268513669</v>
      </c>
      <c r="I16" s="4">
        <f t="shared" si="1"/>
        <v>8.0797981234285332E-2</v>
      </c>
      <c r="J16" s="13"/>
      <c r="K16" t="s">
        <v>9</v>
      </c>
      <c r="L16">
        <v>0.9389766498254063</v>
      </c>
      <c r="M16">
        <v>7.400770359550092E-2</v>
      </c>
      <c r="O16">
        <v>1.1038342513334234</v>
      </c>
      <c r="P16">
        <v>8.2862159945906774E-2</v>
      </c>
      <c r="R16">
        <v>1.0259198333514601</v>
      </c>
      <c r="S16">
        <v>5.3026731958861512E-2</v>
      </c>
      <c r="U16">
        <f t="shared" si="2"/>
        <v>1.0229102448367631</v>
      </c>
      <c r="V16">
        <f t="shared" si="3"/>
        <v>8.2469997035375761E-2</v>
      </c>
      <c r="W16" s="13"/>
      <c r="X16" t="s">
        <v>9</v>
      </c>
      <c r="Y16">
        <v>1.0708861654991884</v>
      </c>
      <c r="Z16">
        <v>8.8881319760363245E-2</v>
      </c>
      <c r="AB16">
        <v>1.4941931732239466</v>
      </c>
      <c r="AC16">
        <v>7.7601161603766983E-2</v>
      </c>
      <c r="AE16">
        <v>1.2400450439325799</v>
      </c>
      <c r="AF16">
        <v>0.20964072728228267</v>
      </c>
      <c r="AH16">
        <f t="shared" si="6"/>
        <v>1.2683747942185715</v>
      </c>
      <c r="AI16">
        <f t="shared" si="5"/>
        <v>0.21307073182554367</v>
      </c>
      <c r="AJ16" s="13"/>
    </row>
    <row r="17" spans="1:36">
      <c r="A17" s="3" t="s">
        <v>9</v>
      </c>
      <c r="B17">
        <v>0.92176973716933819</v>
      </c>
      <c r="C17">
        <v>3.7451413048619875E-2</v>
      </c>
      <c r="E17">
        <v>0.93201817151382316</v>
      </c>
      <c r="F17">
        <v>4.0249786505948112E-2</v>
      </c>
      <c r="H17" s="4">
        <f t="shared" si="0"/>
        <v>0.92689395434158062</v>
      </c>
      <c r="I17" s="4">
        <f t="shared" si="1"/>
        <v>7.2467374215304317E-3</v>
      </c>
      <c r="J17" s="13"/>
      <c r="K17" s="3" t="s">
        <v>9</v>
      </c>
      <c r="L17">
        <v>0.47505721061825401</v>
      </c>
      <c r="M17">
        <v>4.0007397463871275E-2</v>
      </c>
      <c r="O17">
        <v>0.5550183046681183</v>
      </c>
      <c r="P17">
        <v>4.8152639395904577E-2</v>
      </c>
      <c r="R17">
        <v>0.45836241563091695</v>
      </c>
      <c r="S17">
        <v>2.0182265187038608E-2</v>
      </c>
      <c r="U17">
        <f t="shared" si="2"/>
        <v>0.49614597697242974</v>
      </c>
      <c r="V17">
        <f t="shared" si="3"/>
        <v>5.1663742326206935E-2</v>
      </c>
      <c r="W17" s="13"/>
      <c r="X17" s="3" t="s">
        <v>9</v>
      </c>
      <c r="Y17">
        <v>0.57108378917867264</v>
      </c>
      <c r="Z17">
        <v>3.8720181876330799E-2</v>
      </c>
      <c r="AB17">
        <v>0.8950076309843672</v>
      </c>
      <c r="AC17">
        <v>6.3718241024982733E-2</v>
      </c>
      <c r="AE17">
        <v>0.72599859625152507</v>
      </c>
      <c r="AF17">
        <v>0.15830232046412959</v>
      </c>
      <c r="AH17">
        <f t="shared" si="6"/>
        <v>0.73069667213818834</v>
      </c>
      <c r="AI17">
        <f t="shared" si="5"/>
        <v>0.1620130172557678</v>
      </c>
      <c r="AJ17" s="13"/>
    </row>
    <row r="18" spans="1:36">
      <c r="A18" s="3" t="s">
        <v>8</v>
      </c>
      <c r="B18">
        <v>0.77186891900138721</v>
      </c>
      <c r="C18">
        <v>3.4791521062509975E-2</v>
      </c>
      <c r="E18">
        <v>0.72557330102016282</v>
      </c>
      <c r="F18">
        <v>2.9054223609091722E-2</v>
      </c>
      <c r="H18" s="4">
        <f t="shared" si="0"/>
        <v>0.74872111001077502</v>
      </c>
      <c r="I18" s="4">
        <f t="shared" si="1"/>
        <v>3.273594541374563E-2</v>
      </c>
      <c r="J18" s="13"/>
      <c r="K18" s="3" t="s">
        <v>8</v>
      </c>
      <c r="L18">
        <v>0.19986858982715569</v>
      </c>
      <c r="M18">
        <v>3.128990800928691E-2</v>
      </c>
      <c r="O18">
        <v>0.22361021977846032</v>
      </c>
      <c r="P18">
        <v>2.6721819881297015E-2</v>
      </c>
      <c r="R18">
        <v>0.23006740938872064</v>
      </c>
      <c r="S18">
        <v>3.2421836571519244E-2</v>
      </c>
      <c r="U18">
        <f t="shared" si="2"/>
        <v>0.21784873966477888</v>
      </c>
      <c r="V18">
        <f t="shared" si="3"/>
        <v>1.5902457846296889E-2</v>
      </c>
      <c r="W18" s="13"/>
      <c r="X18" s="3" t="s">
        <v>8</v>
      </c>
      <c r="Y18">
        <v>0.14413982031093034</v>
      </c>
      <c r="Z18">
        <v>7.8092228065187001E-3</v>
      </c>
      <c r="AB18">
        <v>0.61001073618031965</v>
      </c>
      <c r="AC18">
        <v>3.1287534242364176E-2</v>
      </c>
      <c r="AE18">
        <v>0.32739630363091066</v>
      </c>
      <c r="AF18">
        <v>6.63540913133219E-2</v>
      </c>
      <c r="AH18">
        <f t="shared" si="6"/>
        <v>0.36051562004072019</v>
      </c>
      <c r="AI18">
        <f t="shared" si="5"/>
        <v>0.23469468337147248</v>
      </c>
      <c r="AJ18" s="13"/>
    </row>
    <row r="19" spans="1:36">
      <c r="A19" s="3" t="s">
        <v>9</v>
      </c>
      <c r="B19">
        <v>0.82931585388492779</v>
      </c>
      <c r="C19">
        <v>3.4441966606121151E-2</v>
      </c>
      <c r="E19">
        <v>0.86333910769428346</v>
      </c>
      <c r="F19">
        <v>2.1279425741430553E-2</v>
      </c>
      <c r="H19" s="4">
        <f t="shared" si="0"/>
        <v>0.84632748078960562</v>
      </c>
      <c r="I19" s="4">
        <f t="shared" si="1"/>
        <v>2.4058073486626426E-2</v>
      </c>
      <c r="J19" s="13"/>
      <c r="K19" s="3" t="s">
        <v>9</v>
      </c>
      <c r="L19">
        <v>9.21800723409303E-2</v>
      </c>
      <c r="M19">
        <v>1.8007168918909064E-2</v>
      </c>
      <c r="O19">
        <v>-1.1414747207102329E-2</v>
      </c>
      <c r="P19">
        <v>1.6016277025112539E-2</v>
      </c>
      <c r="R19">
        <v>0.1082896347930361</v>
      </c>
      <c r="S19">
        <v>2.2151096480068414E-2</v>
      </c>
      <c r="U19">
        <f t="shared" si="2"/>
        <v>6.3018319975621365E-2</v>
      </c>
      <c r="V19">
        <f t="shared" si="3"/>
        <v>6.4962224548351696E-2</v>
      </c>
      <c r="W19" s="13"/>
      <c r="X19" s="3" t="s">
        <v>9</v>
      </c>
      <c r="Y19">
        <v>0.23183529882731568</v>
      </c>
      <c r="Z19">
        <v>1.9272858267857785E-2</v>
      </c>
      <c r="AB19">
        <v>0.63250530340315236</v>
      </c>
      <c r="AC19">
        <v>6.3492840615507515E-2</v>
      </c>
      <c r="AE19">
        <v>0.36207765646041468</v>
      </c>
      <c r="AF19">
        <v>4.2554837787302097E-2</v>
      </c>
      <c r="AH19">
        <f t="shared" si="6"/>
        <v>0.40880608623029424</v>
      </c>
      <c r="AI19">
        <f t="shared" si="5"/>
        <v>0.20438143935609518</v>
      </c>
      <c r="AJ19" s="13"/>
    </row>
    <row r="20" spans="1:36">
      <c r="A20" s="3" t="s">
        <v>9</v>
      </c>
      <c r="B20">
        <v>0.66315337135251751</v>
      </c>
      <c r="C20">
        <v>4.3845225507776579E-2</v>
      </c>
      <c r="E20">
        <v>0.70121148240438913</v>
      </c>
      <c r="F20">
        <v>2.2331434636410595E-2</v>
      </c>
      <c r="H20" s="4">
        <f t="shared" si="0"/>
        <v>0.68218242687845332</v>
      </c>
      <c r="I20" s="4">
        <f t="shared" si="1"/>
        <v>2.6911148403929115E-2</v>
      </c>
      <c r="J20" s="13"/>
      <c r="K20" s="3" t="s">
        <v>9</v>
      </c>
      <c r="L20">
        <v>3.51856777688676E-2</v>
      </c>
      <c r="M20">
        <v>5.6833342497359862E-3</v>
      </c>
      <c r="O20">
        <v>4.3648228117419197E-2</v>
      </c>
      <c r="P20">
        <v>1.4763760572823937E-2</v>
      </c>
      <c r="R20">
        <v>5.8963207437944996E-2</v>
      </c>
      <c r="S20">
        <v>2.4560779832258416E-2</v>
      </c>
      <c r="U20">
        <f t="shared" si="2"/>
        <v>4.5932371108077269E-2</v>
      </c>
      <c r="V20">
        <f t="shared" si="3"/>
        <v>1.2052207731046313E-2</v>
      </c>
      <c r="W20" s="13"/>
      <c r="X20" s="3" t="s">
        <v>9</v>
      </c>
      <c r="Y20">
        <v>-4.944557557370436E-2</v>
      </c>
      <c r="Z20">
        <v>4.2768139289006211E-2</v>
      </c>
      <c r="AB20">
        <v>0.45627742210419503</v>
      </c>
      <c r="AC20">
        <v>2.7341940416264726E-2</v>
      </c>
      <c r="AE20">
        <v>0.23328698143261403</v>
      </c>
      <c r="AF20">
        <v>1.3489802192447643E-2</v>
      </c>
      <c r="AH20">
        <f t="shared" si="6"/>
        <v>0.21337294265436824</v>
      </c>
      <c r="AI20">
        <f t="shared" si="5"/>
        <v>0.25344893825073772</v>
      </c>
      <c r="AJ20" s="13"/>
    </row>
    <row r="21" spans="1:36">
      <c r="A21" s="3" t="s">
        <v>8</v>
      </c>
      <c r="B21">
        <v>0.42373528031688351</v>
      </c>
      <c r="C21">
        <v>3.2816876263880496E-2</v>
      </c>
      <c r="E21">
        <v>0.42155758691249845</v>
      </c>
      <c r="F21">
        <v>1.3474153661200465E-2</v>
      </c>
      <c r="H21" s="4">
        <f t="shared" si="0"/>
        <v>0.42264643361469101</v>
      </c>
      <c r="I21" s="4">
        <f t="shared" si="1"/>
        <v>1.5398617735858954E-3</v>
      </c>
      <c r="J21" s="13"/>
      <c r="K21" s="3" t="s">
        <v>8</v>
      </c>
      <c r="L21">
        <v>5.1979511980714099E-2</v>
      </c>
      <c r="M21">
        <v>1.8476042297408905E-2</v>
      </c>
      <c r="O21">
        <v>1.5964255492766973E-2</v>
      </c>
      <c r="P21">
        <v>2.0639536032419723E-2</v>
      </c>
      <c r="R21">
        <v>1.9801948293374508E-2</v>
      </c>
      <c r="S21">
        <v>1.3255367396628298E-2</v>
      </c>
      <c r="U21">
        <f t="shared" si="2"/>
        <v>2.9248571922285194E-2</v>
      </c>
      <c r="V21">
        <f t="shared" si="3"/>
        <v>1.977886999964544E-2</v>
      </c>
      <c r="W21" s="13"/>
      <c r="X21" s="3" t="s">
        <v>8</v>
      </c>
      <c r="Y21">
        <v>-0.10358560690813763</v>
      </c>
      <c r="Z21">
        <v>3.0147133678909699E-2</v>
      </c>
      <c r="AB21">
        <v>0.27094182968158437</v>
      </c>
      <c r="AC21">
        <v>4.0850602885585521E-2</v>
      </c>
      <c r="AE21">
        <v>-0.12463355149674153</v>
      </c>
      <c r="AF21">
        <v>0.15910298244775176</v>
      </c>
      <c r="AH21">
        <f t="shared" si="6"/>
        <v>1.4240890425568406E-2</v>
      </c>
      <c r="AI21">
        <f t="shared" si="5"/>
        <v>0.22255849378094253</v>
      </c>
      <c r="AJ21" s="13"/>
    </row>
    <row r="22" spans="1:36">
      <c r="A22" s="3" t="s">
        <v>8</v>
      </c>
      <c r="B22">
        <v>0.32200151753157102</v>
      </c>
      <c r="C22">
        <v>3.304689592847717E-2</v>
      </c>
      <c r="E22">
        <v>0.1961749706894364</v>
      </c>
      <c r="F22">
        <v>2.2179185568320561E-2</v>
      </c>
      <c r="H22" s="4">
        <f t="shared" si="0"/>
        <v>0.25908824411050368</v>
      </c>
      <c r="I22" s="4">
        <f t="shared" si="1"/>
        <v>8.8972804525360438E-2</v>
      </c>
      <c r="J22" s="13"/>
      <c r="K22" s="3" t="s">
        <v>8</v>
      </c>
      <c r="L22">
        <v>0.18022431545367568</v>
      </c>
      <c r="M22">
        <v>9.7357484666318658E-3</v>
      </c>
      <c r="O22">
        <v>3.5491395140028331E-2</v>
      </c>
      <c r="P22">
        <v>0.13885633791073509</v>
      </c>
      <c r="R22">
        <v>8.0411165284990666E-3</v>
      </c>
      <c r="S22">
        <v>2.4217048524401139E-2</v>
      </c>
      <c r="U22">
        <f t="shared" si="2"/>
        <v>7.4585609040734357E-2</v>
      </c>
      <c r="V22">
        <f t="shared" si="3"/>
        <v>9.2509630138771781E-2</v>
      </c>
      <c r="W22" s="13"/>
      <c r="X22" s="3" t="s">
        <v>8</v>
      </c>
      <c r="Y22">
        <v>-1.1027609982980631</v>
      </c>
      <c r="Z22">
        <v>0.19284268990066586</v>
      </c>
      <c r="AB22">
        <v>3.9761601208567636E-2</v>
      </c>
      <c r="AC22">
        <v>1.1070419171704676E-2</v>
      </c>
      <c r="AE22">
        <v>-0.81314755823795659</v>
      </c>
      <c r="AF22">
        <v>0.42877149828088151</v>
      </c>
      <c r="AH22">
        <f t="shared" si="6"/>
        <v>-0.62538231844248404</v>
      </c>
      <c r="AI22">
        <f t="shared" si="5"/>
        <v>0.59395396416930801</v>
      </c>
      <c r="AJ22" s="13"/>
    </row>
    <row r="23" spans="1:36">
      <c r="A23" s="3" t="s">
        <v>9</v>
      </c>
      <c r="B23">
        <v>0.41671551208318275</v>
      </c>
      <c r="C23">
        <v>2.1786651580898229E-2</v>
      </c>
      <c r="E23">
        <v>0.28012719518483542</v>
      </c>
      <c r="F23">
        <v>2.418665147527195E-2</v>
      </c>
      <c r="H23" s="4">
        <f t="shared" si="0"/>
        <v>0.34842135363400906</v>
      </c>
      <c r="I23" s="4">
        <f t="shared" si="1"/>
        <v>9.6582525109678741E-2</v>
      </c>
      <c r="J23" s="13"/>
      <c r="K23" s="3" t="s">
        <v>9</v>
      </c>
      <c r="L23">
        <v>5.3421968801527636E-2</v>
      </c>
      <c r="M23">
        <v>1.2232175562564783E-2</v>
      </c>
      <c r="O23">
        <v>5.1277821395580507E-2</v>
      </c>
      <c r="P23">
        <v>4.6859392172742785E-2</v>
      </c>
      <c r="R23">
        <v>1.9924177106912948E-2</v>
      </c>
      <c r="S23">
        <v>1.4209612206179332E-2</v>
      </c>
      <c r="U23">
        <f t="shared" si="2"/>
        <v>4.1541322434673698E-2</v>
      </c>
      <c r="V23">
        <f t="shared" si="3"/>
        <v>1.8751668488850612E-2</v>
      </c>
      <c r="W23" s="13"/>
      <c r="X23" s="3" t="s">
        <v>9</v>
      </c>
      <c r="Y23">
        <v>-0.58395637626038832</v>
      </c>
      <c r="Z23">
        <v>0.10732110720743618</v>
      </c>
      <c r="AB23">
        <v>0.16603656981412165</v>
      </c>
      <c r="AC23">
        <v>1.6914741126305005E-2</v>
      </c>
      <c r="AE23">
        <v>-0.27229608446473469</v>
      </c>
      <c r="AF23">
        <v>0.22758715091164936</v>
      </c>
      <c r="AH23">
        <f t="shared" si="6"/>
        <v>-0.23007196363700047</v>
      </c>
      <c r="AI23">
        <f t="shared" si="5"/>
        <v>0.37677514790009309</v>
      </c>
      <c r="AJ23" s="13"/>
    </row>
    <row r="24" spans="1:36">
      <c r="A24" s="3" t="s">
        <v>11</v>
      </c>
      <c r="B24">
        <v>0.44956244904381448</v>
      </c>
      <c r="C24">
        <v>2.0895253443506533E-2</v>
      </c>
      <c r="E24">
        <v>0.35304946547256072</v>
      </c>
      <c r="F24">
        <v>3.4429770526524205E-2</v>
      </c>
      <c r="H24" s="4">
        <f t="shared" si="0"/>
        <v>0.40130595725818763</v>
      </c>
      <c r="I24" s="4">
        <f t="shared" si="1"/>
        <v>6.8244985155779217E-2</v>
      </c>
      <c r="J24" s="13"/>
      <c r="K24" s="3" t="s">
        <v>11</v>
      </c>
      <c r="L24">
        <v>1.9659861168013656E-2</v>
      </c>
      <c r="M24">
        <v>1.5617667984448342E-2</v>
      </c>
      <c r="O24">
        <v>4.8524613193877207E-2</v>
      </c>
      <c r="P24">
        <v>2.2268571213334216E-2</v>
      </c>
      <c r="R24">
        <v>1.0143413014212534E-3</v>
      </c>
      <c r="S24">
        <v>2.235232120349704E-2</v>
      </c>
      <c r="U24">
        <f t="shared" si="2"/>
        <v>2.3066271887770703E-2</v>
      </c>
      <c r="V24">
        <f t="shared" si="3"/>
        <v>2.3937610768778275E-2</v>
      </c>
      <c r="W24" s="13"/>
      <c r="X24" s="3" t="s">
        <v>11</v>
      </c>
      <c r="Y24">
        <v>-8.9927767944817563E-2</v>
      </c>
      <c r="Z24">
        <v>3.4827709922875615E-2</v>
      </c>
      <c r="AB24">
        <v>0.24610343218750566</v>
      </c>
      <c r="AC24">
        <v>2.0856420181904894E-2</v>
      </c>
      <c r="AE24">
        <v>-0.11486027263793447</v>
      </c>
      <c r="AF24">
        <v>6.5920920485235554E-2</v>
      </c>
      <c r="AH24">
        <f t="shared" si="6"/>
        <v>1.3771797201584538E-2</v>
      </c>
      <c r="AI24">
        <f t="shared" si="5"/>
        <v>0.20159091970868018</v>
      </c>
      <c r="AJ24" s="13"/>
    </row>
    <row r="25" spans="1:36">
      <c r="A25" s="3" t="s">
        <v>8</v>
      </c>
      <c r="B25">
        <v>0.51340550026088239</v>
      </c>
      <c r="C25">
        <v>5.9390133754850152E-2</v>
      </c>
      <c r="E25">
        <v>0.44479527408264741</v>
      </c>
      <c r="F25">
        <v>4.3665884453575714E-2</v>
      </c>
      <c r="H25" s="4">
        <f t="shared" si="0"/>
        <v>0.4791003871717649</v>
      </c>
      <c r="I25" s="4">
        <f t="shared" si="1"/>
        <v>4.8514756189372739E-2</v>
      </c>
      <c r="J25" s="13"/>
      <c r="K25" s="3" t="s">
        <v>8</v>
      </c>
      <c r="L25">
        <v>2.6476627899358268E-2</v>
      </c>
      <c r="M25">
        <v>6.7600536164981878E-3</v>
      </c>
      <c r="O25">
        <v>3.424319253654777E-2</v>
      </c>
      <c r="P25">
        <v>1.5410567782152305E-2</v>
      </c>
      <c r="R25">
        <v>-3.0545240368901605E-3</v>
      </c>
      <c r="S25">
        <v>1.7719219005313584E-2</v>
      </c>
      <c r="U25">
        <f t="shared" si="2"/>
        <v>1.9221765466338626E-2</v>
      </c>
      <c r="V25">
        <f t="shared" si="3"/>
        <v>1.9678787744412923E-2</v>
      </c>
      <c r="W25" s="13"/>
      <c r="X25" s="3" t="s">
        <v>8</v>
      </c>
      <c r="Y25">
        <v>-1.7273911627642788E-2</v>
      </c>
      <c r="Z25">
        <v>7.1556572013748258E-3</v>
      </c>
      <c r="AB25">
        <v>0.25842773270957969</v>
      </c>
      <c r="AC25">
        <v>4.6248471280561032E-2</v>
      </c>
      <c r="AE25">
        <v>1.5605190921047967E-2</v>
      </c>
      <c r="AF25">
        <v>5.7891828578060946E-2</v>
      </c>
      <c r="AH25">
        <f t="shared" si="6"/>
        <v>8.5586337334328286E-2</v>
      </c>
      <c r="AI25">
        <f t="shared" si="5"/>
        <v>0.15058509160122663</v>
      </c>
      <c r="AJ25" s="13"/>
    </row>
    <row r="26" spans="1:36">
      <c r="A26" s="3" t="s">
        <v>10</v>
      </c>
      <c r="B26">
        <v>1.0692755434892103</v>
      </c>
      <c r="C26">
        <v>1.751842900716144E-2</v>
      </c>
      <c r="E26">
        <v>0.96570383426345729</v>
      </c>
      <c r="F26">
        <v>0.10169341470172129</v>
      </c>
      <c r="H26" s="4">
        <f t="shared" si="0"/>
        <v>1.0174896888763338</v>
      </c>
      <c r="I26" s="4">
        <f t="shared" si="1"/>
        <v>7.3236257932611237E-2</v>
      </c>
      <c r="J26" s="13"/>
      <c r="K26" s="3" t="s">
        <v>10</v>
      </c>
      <c r="L26">
        <v>3.8763714125051717E-2</v>
      </c>
      <c r="M26">
        <v>3.5538416198636055E-2</v>
      </c>
      <c r="O26">
        <v>2.6165914860129653E-3</v>
      </c>
      <c r="P26">
        <v>4.8116020982094714E-2</v>
      </c>
      <c r="R26">
        <v>-0.11044385434377228</v>
      </c>
      <c r="S26">
        <v>3.1023299663630641E-2</v>
      </c>
      <c r="U26">
        <f t="shared" si="2"/>
        <v>-2.3021182910902532E-2</v>
      </c>
      <c r="V26">
        <f t="shared" si="3"/>
        <v>7.7837627334824716E-2</v>
      </c>
      <c r="W26" s="13"/>
      <c r="X26" s="3" t="s">
        <v>10</v>
      </c>
      <c r="Y26">
        <v>5.2365323822880901E-2</v>
      </c>
      <c r="Z26">
        <v>2.1332110543708285E-2</v>
      </c>
      <c r="AB26">
        <v>0.73266571048661333</v>
      </c>
      <c r="AC26">
        <v>9.6738767393560507E-2</v>
      </c>
      <c r="AE26">
        <v>0.33869923714154232</v>
      </c>
      <c r="AF26">
        <v>6.2508292288989423E-2</v>
      </c>
      <c r="AH26">
        <f t="shared" si="6"/>
        <v>0.37457675715034555</v>
      </c>
      <c r="AI26">
        <f t="shared" si="5"/>
        <v>0.34156632058092684</v>
      </c>
      <c r="AJ26" s="13"/>
    </row>
    <row r="27" spans="1:36">
      <c r="A27" s="3" t="s">
        <v>9</v>
      </c>
      <c r="B27">
        <v>1.7024010932943272</v>
      </c>
      <c r="C27">
        <v>3.7861567436235581E-2</v>
      </c>
      <c r="E27">
        <v>1.8663509325078269</v>
      </c>
      <c r="F27">
        <v>4.0759678392911218E-2</v>
      </c>
      <c r="H27" s="4">
        <f t="shared" si="0"/>
        <v>1.7843760129010771</v>
      </c>
      <c r="I27" s="4">
        <f t="shared" si="1"/>
        <v>0.11593004308230978</v>
      </c>
      <c r="J27" s="13"/>
      <c r="K27" s="3" t="s">
        <v>9</v>
      </c>
      <c r="L27">
        <v>5.9488715824179104E-2</v>
      </c>
      <c r="M27">
        <v>1.2733248771970313E-2</v>
      </c>
      <c r="O27">
        <v>8.0439220571340397E-2</v>
      </c>
      <c r="P27">
        <v>1.9119982557190777E-2</v>
      </c>
      <c r="R27">
        <v>9.6772938070777803E-2</v>
      </c>
      <c r="S27">
        <v>2.9579211806210644E-2</v>
      </c>
      <c r="U27">
        <f t="shared" si="2"/>
        <v>7.8900291488765775E-2</v>
      </c>
      <c r="V27">
        <f t="shared" si="3"/>
        <v>1.8689690585302277E-2</v>
      </c>
      <c r="W27" s="13"/>
      <c r="X27" s="3" t="s">
        <v>9</v>
      </c>
      <c r="Y27">
        <v>0.50693072644175929</v>
      </c>
      <c r="Z27">
        <v>5.477945373763534E-2</v>
      </c>
      <c r="AB27">
        <v>1.2588828900041433</v>
      </c>
      <c r="AC27">
        <v>0.12005138857750942</v>
      </c>
      <c r="AE27">
        <v>0.74827575624384401</v>
      </c>
      <c r="AF27">
        <v>0.1774812207723955</v>
      </c>
      <c r="AH27">
        <f t="shared" si="6"/>
        <v>0.83802979089658225</v>
      </c>
      <c r="AI27">
        <f t="shared" si="5"/>
        <v>0.38392688643004835</v>
      </c>
      <c r="AJ27" s="13"/>
    </row>
    <row r="28" spans="1:36">
      <c r="A28" s="3" t="s">
        <v>10</v>
      </c>
      <c r="B28">
        <v>1.4794130712975804</v>
      </c>
      <c r="C28">
        <v>3.5117093266478785E-2</v>
      </c>
      <c r="E28">
        <v>1.42889078059051</v>
      </c>
      <c r="F28">
        <v>5.4263480599853545E-2</v>
      </c>
      <c r="H28" s="4">
        <f t="shared" si="0"/>
        <v>1.4541519259440452</v>
      </c>
      <c r="I28" s="4">
        <f t="shared" si="1"/>
        <v>3.5724654360047556E-2</v>
      </c>
      <c r="J28" s="13"/>
      <c r="K28" s="3" t="s">
        <v>10</v>
      </c>
      <c r="L28">
        <v>0.12173171602861965</v>
      </c>
      <c r="M28">
        <v>1.0493696184094965E-2</v>
      </c>
      <c r="O28">
        <v>0.13586255045106327</v>
      </c>
      <c r="P28">
        <v>5.4768736632731109E-2</v>
      </c>
      <c r="R28">
        <v>0.13065080034378798</v>
      </c>
      <c r="S28">
        <v>3.0506454791094793E-2</v>
      </c>
      <c r="U28">
        <f t="shared" si="2"/>
        <v>0.12941502227449031</v>
      </c>
      <c r="V28">
        <f t="shared" si="3"/>
        <v>7.146011541135879E-3</v>
      </c>
      <c r="W28" s="13"/>
      <c r="X28" s="3" t="s">
        <v>10</v>
      </c>
      <c r="Y28">
        <v>0.50610679043520035</v>
      </c>
      <c r="Z28">
        <v>9.0224444757266528E-2</v>
      </c>
      <c r="AB28">
        <v>1.0905370262190199</v>
      </c>
      <c r="AC28">
        <v>9.9133003597819042E-2</v>
      </c>
      <c r="AE28">
        <v>0.72541160059277765</v>
      </c>
      <c r="AF28">
        <v>0.1292005048994492</v>
      </c>
      <c r="AH28">
        <f t="shared" si="6"/>
        <v>0.77401847241566601</v>
      </c>
      <c r="AI28">
        <f t="shared" si="5"/>
        <v>0.2952315127419291</v>
      </c>
      <c r="AJ28" s="13"/>
    </row>
    <row r="29" spans="1:36">
      <c r="A29" s="3" t="s">
        <v>8</v>
      </c>
      <c r="B29">
        <v>0.90485160362807249</v>
      </c>
      <c r="C29">
        <v>4.0632380187674212E-2</v>
      </c>
      <c r="E29">
        <v>0.77926268326401427</v>
      </c>
      <c r="F29">
        <v>4.7565485796030489E-2</v>
      </c>
      <c r="H29" s="4">
        <f t="shared" si="0"/>
        <v>0.84205714344604332</v>
      </c>
      <c r="I29" s="4">
        <f t="shared" si="1"/>
        <v>8.8804777231322865E-2</v>
      </c>
      <c r="J29" s="13"/>
      <c r="K29" s="3" t="s">
        <v>8</v>
      </c>
      <c r="L29">
        <v>8.9456589638740105E-2</v>
      </c>
      <c r="M29">
        <v>1.5971354408836604E-2</v>
      </c>
      <c r="O29">
        <v>0.11852173752711864</v>
      </c>
      <c r="P29">
        <v>3.2082450065321094E-2</v>
      </c>
      <c r="R29">
        <v>0.11587423366202367</v>
      </c>
      <c r="S29">
        <v>1.4257547917898097E-2</v>
      </c>
      <c r="U29">
        <f t="shared" si="2"/>
        <v>0.10795085360929413</v>
      </c>
      <c r="V29">
        <f t="shared" si="3"/>
        <v>1.6071112874917044E-2</v>
      </c>
      <c r="W29" s="13"/>
      <c r="X29" s="3" t="s">
        <v>8</v>
      </c>
      <c r="Y29">
        <v>0.34891195667565328</v>
      </c>
      <c r="Z29">
        <v>4.0089853971591934E-2</v>
      </c>
      <c r="AB29">
        <v>0.683773231308484</v>
      </c>
      <c r="AC29">
        <v>6.845888945921455E-2</v>
      </c>
      <c r="AE29">
        <v>0.34780504029088433</v>
      </c>
      <c r="AF29">
        <v>6.5474127917122926E-2</v>
      </c>
      <c r="AH29">
        <f t="shared" si="6"/>
        <v>0.46016340942500716</v>
      </c>
      <c r="AI29">
        <f t="shared" si="5"/>
        <v>0.19365257717892861</v>
      </c>
      <c r="AJ29" s="13"/>
    </row>
    <row r="30" spans="1:36">
      <c r="A30" s="3" t="s">
        <v>9</v>
      </c>
      <c r="B30">
        <v>1.0004226379097165</v>
      </c>
      <c r="C30">
        <v>1.5958545110858133E-2</v>
      </c>
      <c r="E30">
        <v>1.1137884073326103</v>
      </c>
      <c r="F30">
        <v>4.1885149946063932E-2</v>
      </c>
      <c r="H30" s="4">
        <f t="shared" si="0"/>
        <v>1.0571055226211634</v>
      </c>
      <c r="I30" s="4">
        <f t="shared" si="1"/>
        <v>8.0161704313358756E-2</v>
      </c>
      <c r="J30" s="13"/>
      <c r="K30" s="3" t="s">
        <v>9</v>
      </c>
      <c r="L30">
        <v>0.24961687055956436</v>
      </c>
      <c r="M30">
        <v>9.5229057420560884E-2</v>
      </c>
      <c r="O30">
        <v>0.1129451830275139</v>
      </c>
      <c r="P30">
        <v>7.2854889370566722E-2</v>
      </c>
      <c r="R30">
        <v>0.19394955887936668</v>
      </c>
      <c r="S30">
        <v>1.9566233744569214E-2</v>
      </c>
      <c r="U30">
        <f t="shared" si="2"/>
        <v>0.18550387082214834</v>
      </c>
      <c r="V30">
        <f t="shared" si="3"/>
        <v>6.8726157889732784E-2</v>
      </c>
      <c r="W30" s="13"/>
      <c r="X30" s="3" t="s">
        <v>9</v>
      </c>
      <c r="Y30">
        <v>0.36625757139520404</v>
      </c>
      <c r="Z30">
        <v>6.5525896586477615E-3</v>
      </c>
      <c r="AB30">
        <v>0.85709197351541866</v>
      </c>
      <c r="AC30">
        <v>8.5080127114072743E-2</v>
      </c>
      <c r="AE30">
        <v>0.44751930133465501</v>
      </c>
      <c r="AF30">
        <v>0.14118125968290912</v>
      </c>
      <c r="AH30">
        <f t="shared" si="6"/>
        <v>0.55695628208175918</v>
      </c>
      <c r="AI30">
        <f t="shared" si="5"/>
        <v>0.26308162638705629</v>
      </c>
      <c r="AJ30" s="13"/>
    </row>
    <row r="31" spans="1:36">
      <c r="A31" s="3" t="s">
        <v>8</v>
      </c>
      <c r="B31">
        <v>0.42126224997815542</v>
      </c>
      <c r="C31">
        <v>2.7759636908498666E-2</v>
      </c>
      <c r="E31">
        <v>0.40634555843470876</v>
      </c>
      <c r="F31">
        <v>2.376506087137692E-2</v>
      </c>
      <c r="H31" s="4">
        <f t="shared" si="0"/>
        <v>0.41380390420643209</v>
      </c>
      <c r="I31" s="4">
        <f t="shared" si="1"/>
        <v>1.054769374323916E-2</v>
      </c>
      <c r="J31" s="13"/>
      <c r="K31" s="3" t="s">
        <v>8</v>
      </c>
      <c r="L31">
        <v>0.2343163065611987</v>
      </c>
      <c r="M31">
        <v>2.4364851347695789E-2</v>
      </c>
      <c r="O31">
        <v>0.20411698511135801</v>
      </c>
      <c r="P31">
        <v>1.8124023387140694E-2</v>
      </c>
      <c r="R31">
        <v>0.29752619503428401</v>
      </c>
      <c r="S31">
        <v>6.7013637292987864E-3</v>
      </c>
      <c r="U31">
        <f t="shared" si="2"/>
        <v>0.24531982890228024</v>
      </c>
      <c r="V31">
        <f t="shared" si="3"/>
        <v>4.7666846471518559E-2</v>
      </c>
      <c r="W31" s="13"/>
      <c r="X31" s="3" t="s">
        <v>8</v>
      </c>
      <c r="Y31">
        <v>0.25271736824266833</v>
      </c>
      <c r="Z31">
        <v>1.2708535035986155E-2</v>
      </c>
      <c r="AB31">
        <v>0.46572205887971435</v>
      </c>
      <c r="AC31">
        <v>3.4049079664074985E-2</v>
      </c>
      <c r="AE31">
        <v>0.23762609243151334</v>
      </c>
      <c r="AF31">
        <v>3.8532451194802579E-2</v>
      </c>
      <c r="AH31">
        <f t="shared" si="6"/>
        <v>0.31868850651796532</v>
      </c>
      <c r="AI31">
        <f t="shared" si="5"/>
        <v>0.12755816630654623</v>
      </c>
      <c r="AJ31" s="13"/>
    </row>
    <row r="32" spans="1:36">
      <c r="A32" s="3" t="s">
        <v>9</v>
      </c>
      <c r="B32">
        <v>0.38836354574955917</v>
      </c>
      <c r="C32">
        <v>1.7020199280583657E-2</v>
      </c>
      <c r="E32">
        <v>0.5481999853523587</v>
      </c>
      <c r="F32">
        <v>8.7926915426499608E-2</v>
      </c>
      <c r="H32" s="4">
        <f t="shared" si="0"/>
        <v>0.46828176555095891</v>
      </c>
      <c r="I32" s="4">
        <f t="shared" si="1"/>
        <v>0.11302143032385346</v>
      </c>
      <c r="J32" s="13"/>
      <c r="K32" s="3" t="s">
        <v>9</v>
      </c>
      <c r="L32">
        <v>0.92264403242930826</v>
      </c>
      <c r="M32">
        <v>6.6499960348245235E-2</v>
      </c>
      <c r="O32">
        <v>0.90020772138477101</v>
      </c>
      <c r="P32">
        <v>3.7793334955303702E-2</v>
      </c>
      <c r="R32">
        <v>1.2204359186463833</v>
      </c>
      <c r="S32">
        <v>1.952377584029346E-2</v>
      </c>
      <c r="U32">
        <f t="shared" si="2"/>
        <v>1.0144292241534876</v>
      </c>
      <c r="V32">
        <f t="shared" si="3"/>
        <v>0.1787593791811741</v>
      </c>
      <c r="W32" s="13"/>
      <c r="X32" s="3" t="s">
        <v>9</v>
      </c>
      <c r="Y32">
        <v>0.93155860063373697</v>
      </c>
      <c r="Z32">
        <v>0.25082356984800436</v>
      </c>
      <c r="AB32">
        <v>0.82127256173604202</v>
      </c>
      <c r="AC32">
        <v>2.6137415826013984E-2</v>
      </c>
      <c r="AE32">
        <v>0.78300164364725999</v>
      </c>
      <c r="AF32">
        <v>0.19740935656923778</v>
      </c>
      <c r="AH32">
        <f t="shared" si="6"/>
        <v>0.8452776020056797</v>
      </c>
      <c r="AI32">
        <f t="shared" si="5"/>
        <v>7.7132832412862201E-2</v>
      </c>
      <c r="AJ32" s="13"/>
    </row>
    <row r="33" spans="1:36">
      <c r="A33" s="3" t="s">
        <v>8</v>
      </c>
      <c r="B33">
        <v>0.59203717087390839</v>
      </c>
      <c r="C33">
        <v>2.1553494668745898E-2</v>
      </c>
      <c r="E33">
        <v>0.64177947197386642</v>
      </c>
      <c r="F33">
        <v>3.4306729225688989E-2</v>
      </c>
      <c r="H33" s="4">
        <f t="shared" si="0"/>
        <v>0.61690832142388741</v>
      </c>
      <c r="I33" s="4">
        <f t="shared" si="1"/>
        <v>3.5173118419603383E-2</v>
      </c>
      <c r="J33" s="13"/>
      <c r="K33" s="3" t="s">
        <v>8</v>
      </c>
      <c r="L33">
        <v>0.93895923723692976</v>
      </c>
      <c r="M33">
        <v>2.4447218557864255E-2</v>
      </c>
      <c r="O33">
        <v>1.2770824826072802</v>
      </c>
      <c r="P33">
        <v>1.4649925005014771E-2</v>
      </c>
      <c r="R33">
        <v>1.33831271196473</v>
      </c>
      <c r="S33">
        <v>5.3131648666720072E-2</v>
      </c>
      <c r="U33">
        <f t="shared" si="2"/>
        <v>1.1847848106029799</v>
      </c>
      <c r="V33">
        <f t="shared" si="3"/>
        <v>0.21508125124555127</v>
      </c>
      <c r="W33" s="13"/>
      <c r="X33" s="3" t="s">
        <v>8</v>
      </c>
      <c r="Y33">
        <v>1.0293415798539494</v>
      </c>
      <c r="Z33">
        <v>7.6463625513415137E-2</v>
      </c>
      <c r="AB33">
        <v>1.1022543503055402</v>
      </c>
      <c r="AC33">
        <v>3.014557871038857E-2</v>
      </c>
      <c r="AE33">
        <v>0.87417483924914097</v>
      </c>
      <c r="AF33">
        <v>0.18623737115494857</v>
      </c>
      <c r="AH33">
        <f t="shared" si="6"/>
        <v>1.0019235898028769</v>
      </c>
      <c r="AI33">
        <f t="shared" si="5"/>
        <v>0.11648551615871421</v>
      </c>
      <c r="AJ33" s="13"/>
    </row>
    <row r="34" spans="1:36">
      <c r="A34" s="3" t="s">
        <v>9</v>
      </c>
      <c r="B34">
        <v>0.65151217855641752</v>
      </c>
      <c r="C34">
        <v>4.1299204910127028E-2</v>
      </c>
      <c r="E34">
        <v>0.78490919962659322</v>
      </c>
      <c r="F34">
        <v>3.4557104022175086E-2</v>
      </c>
      <c r="H34" s="4">
        <f t="shared" si="0"/>
        <v>0.71821068909150543</v>
      </c>
      <c r="I34" s="4">
        <f t="shared" si="1"/>
        <v>9.4325938188805997E-2</v>
      </c>
      <c r="J34" s="13"/>
      <c r="K34" s="3" t="s">
        <v>9</v>
      </c>
      <c r="L34">
        <v>0.59459909791379362</v>
      </c>
      <c r="M34">
        <v>3.4690225955176741E-2</v>
      </c>
      <c r="O34">
        <v>0.68490496468658169</v>
      </c>
      <c r="P34">
        <v>4.3427137251454785E-2</v>
      </c>
      <c r="R34">
        <v>0.88345911252939036</v>
      </c>
      <c r="S34">
        <v>3.2793100769742151E-2</v>
      </c>
      <c r="U34">
        <f t="shared" si="2"/>
        <v>0.72098772504325526</v>
      </c>
      <c r="V34">
        <f t="shared" si="3"/>
        <v>0.14777178758866161</v>
      </c>
      <c r="W34" s="13"/>
      <c r="X34" s="3" t="s">
        <v>9</v>
      </c>
      <c r="Y34">
        <v>0.65067780972889666</v>
      </c>
      <c r="Z34">
        <v>7.3555644590562769E-2</v>
      </c>
      <c r="AB34">
        <v>1.0299412360170432</v>
      </c>
      <c r="AC34">
        <v>2.633422030379869E-2</v>
      </c>
      <c r="AE34">
        <v>0.80389971808434202</v>
      </c>
      <c r="AF34">
        <v>0.19822624280408704</v>
      </c>
      <c r="AH34">
        <f t="shared" si="6"/>
        <v>0.82817292127676068</v>
      </c>
      <c r="AI34">
        <f t="shared" si="5"/>
        <v>0.19079328584850946</v>
      </c>
      <c r="AJ34" s="13"/>
    </row>
    <row r="35" spans="1:36">
      <c r="A35" s="3" t="s">
        <v>8</v>
      </c>
      <c r="B35">
        <v>0.59972638269222545</v>
      </c>
      <c r="C35">
        <v>4.0807907049281916E-2</v>
      </c>
      <c r="E35">
        <v>0.68031548732992475</v>
      </c>
      <c r="F35">
        <v>2.8991709161518258E-2</v>
      </c>
      <c r="H35" s="4">
        <f t="shared" si="0"/>
        <v>0.64002093501107504</v>
      </c>
      <c r="I35" s="4">
        <f t="shared" si="1"/>
        <v>5.6985102379069424E-2</v>
      </c>
      <c r="J35" s="13"/>
      <c r="K35" s="3" t="s">
        <v>8</v>
      </c>
      <c r="L35">
        <v>0.38648404901073935</v>
      </c>
      <c r="M35">
        <v>6.2812521715640418E-2</v>
      </c>
      <c r="O35">
        <v>0.24077217346209134</v>
      </c>
      <c r="P35">
        <v>5.1321765900310588E-2</v>
      </c>
      <c r="R35">
        <v>0.66270608402666265</v>
      </c>
      <c r="S35">
        <v>3.2449414790848716E-2</v>
      </c>
      <c r="U35">
        <f t="shared" si="2"/>
        <v>0.42998743549983115</v>
      </c>
      <c r="V35">
        <f t="shared" si="3"/>
        <v>0.21430460727220113</v>
      </c>
      <c r="W35" s="13"/>
      <c r="X35" s="3" t="s">
        <v>8</v>
      </c>
      <c r="Y35">
        <v>0.47824994934052406</v>
      </c>
      <c r="Z35">
        <v>3.8415256176689366E-2</v>
      </c>
      <c r="AB35">
        <v>0.71200552047510535</v>
      </c>
      <c r="AC35">
        <v>4.7924333335127425E-2</v>
      </c>
      <c r="AE35">
        <v>0.57545833352530595</v>
      </c>
      <c r="AF35">
        <v>0.11422696453194114</v>
      </c>
      <c r="AH35">
        <f t="shared" si="6"/>
        <v>0.58857126778031177</v>
      </c>
      <c r="AI35">
        <f t="shared" si="5"/>
        <v>0.11742818461807066</v>
      </c>
      <c r="AJ35" s="13"/>
    </row>
    <row r="36" spans="1:36">
      <c r="A36" s="3" t="s">
        <v>11</v>
      </c>
      <c r="B36">
        <v>0.69452076732176837</v>
      </c>
      <c r="C36">
        <v>3.9122591264602428E-2</v>
      </c>
      <c r="E36">
        <v>0.71655995396373218</v>
      </c>
      <c r="F36">
        <v>3.9893630504204705E-2</v>
      </c>
      <c r="H36" s="4">
        <f t="shared" si="0"/>
        <v>0.70554036064275027</v>
      </c>
      <c r="I36" s="4">
        <f t="shared" si="1"/>
        <v>1.5584058326368581E-2</v>
      </c>
      <c r="J36" s="13"/>
      <c r="K36" s="3" t="s">
        <v>11</v>
      </c>
      <c r="L36">
        <v>0.63299967791034295</v>
      </c>
      <c r="M36">
        <v>3.1138869680157097E-2</v>
      </c>
      <c r="O36">
        <v>0.36047846152023871</v>
      </c>
      <c r="P36">
        <v>1.4619475622608454E-2</v>
      </c>
      <c r="R36">
        <v>0.67371570854338969</v>
      </c>
      <c r="S36">
        <v>3.1068235504321813E-2</v>
      </c>
      <c r="U36">
        <f t="shared" si="2"/>
        <v>0.55573128265799043</v>
      </c>
      <c r="V36">
        <f t="shared" si="3"/>
        <v>0.17031499320176172</v>
      </c>
      <c r="W36" s="13"/>
      <c r="X36" s="3" t="s">
        <v>11</v>
      </c>
      <c r="Y36">
        <v>0.57610839676530434</v>
      </c>
      <c r="Z36">
        <v>6.9195328209788229E-2</v>
      </c>
      <c r="AB36">
        <v>0.77316597607413462</v>
      </c>
      <c r="AC36">
        <v>3.6697449573248365E-2</v>
      </c>
      <c r="AE36">
        <v>0.59468562831930794</v>
      </c>
      <c r="AF36">
        <v>0.11701751706354749</v>
      </c>
      <c r="AH36">
        <f t="shared" si="6"/>
        <v>0.64798666705291563</v>
      </c>
      <c r="AI36">
        <f t="shared" si="5"/>
        <v>0.10880566592933053</v>
      </c>
      <c r="AJ36" s="13"/>
    </row>
    <row r="37" spans="1:36">
      <c r="A37" s="3" t="s">
        <v>11</v>
      </c>
      <c r="B37">
        <v>0.58122041930080748</v>
      </c>
      <c r="C37">
        <v>6.9781726163003363E-2</v>
      </c>
      <c r="E37">
        <v>0.44073269336393045</v>
      </c>
      <c r="F37">
        <v>4.2284313990035349E-2</v>
      </c>
      <c r="H37" s="4">
        <f t="shared" si="0"/>
        <v>0.51097655633236894</v>
      </c>
      <c r="I37" s="4">
        <f t="shared" si="1"/>
        <v>9.933982368344324E-2</v>
      </c>
      <c r="J37" s="13"/>
      <c r="K37" s="3" t="s">
        <v>11</v>
      </c>
      <c r="L37">
        <v>0.478235980248152</v>
      </c>
      <c r="M37">
        <v>3.5978485477973471E-2</v>
      </c>
      <c r="O37">
        <v>0.53280044688083728</v>
      </c>
      <c r="P37">
        <v>0.10304994109041439</v>
      </c>
      <c r="R37">
        <v>0.47543340127171163</v>
      </c>
      <c r="S37">
        <v>2.5905994216819224E-2</v>
      </c>
      <c r="U37">
        <f t="shared" si="2"/>
        <v>0.49548994280023367</v>
      </c>
      <c r="V37">
        <f t="shared" si="3"/>
        <v>3.2342215420273115E-2</v>
      </c>
      <c r="W37" s="13"/>
      <c r="X37" s="3" t="s">
        <v>11</v>
      </c>
      <c r="Y37">
        <v>0.41147426265819398</v>
      </c>
      <c r="Z37">
        <v>4.3091567112299674E-2</v>
      </c>
      <c r="AB37">
        <v>0.77590929484351567</v>
      </c>
      <c r="AC37">
        <v>5.8579830965610306E-2</v>
      </c>
      <c r="AE37">
        <v>0.4639164252215397</v>
      </c>
      <c r="AF37">
        <v>8.3914417076412284E-2</v>
      </c>
      <c r="AH37">
        <f t="shared" si="6"/>
        <v>0.55043332757441654</v>
      </c>
      <c r="AI37">
        <f t="shared" si="5"/>
        <v>0.19702056736679016</v>
      </c>
      <c r="AJ37" s="13"/>
    </row>
    <row r="38" spans="1:36">
      <c r="A38" s="3" t="s">
        <v>9</v>
      </c>
      <c r="B38">
        <v>0.59582207407844479</v>
      </c>
      <c r="C38">
        <v>5.3445069870935967E-2</v>
      </c>
      <c r="E38">
        <v>0.60083469255378574</v>
      </c>
      <c r="F38">
        <v>2.8787343038434134E-2</v>
      </c>
      <c r="H38" s="4">
        <f>AVERAGE(B38,E38)</f>
        <v>0.59832838331611526</v>
      </c>
      <c r="I38" s="4">
        <f>STDEV(B38,E38)</f>
        <v>3.544456515414564E-3</v>
      </c>
      <c r="J38" s="13"/>
      <c r="K38" s="3" t="s">
        <v>9</v>
      </c>
      <c r="L38">
        <v>0.37384479670852633</v>
      </c>
      <c r="M38">
        <v>1.2910540953854441E-2</v>
      </c>
      <c r="O38">
        <v>0.49528644495772234</v>
      </c>
      <c r="P38">
        <v>3.7184720720673657E-2</v>
      </c>
      <c r="R38">
        <v>0.51676560721158937</v>
      </c>
      <c r="S38">
        <v>2.7599284797364117E-2</v>
      </c>
      <c r="U38">
        <f t="shared" si="2"/>
        <v>0.46196561629261268</v>
      </c>
      <c r="V38">
        <f t="shared" si="3"/>
        <v>7.7066839405222062E-2</v>
      </c>
      <c r="W38" s="13"/>
      <c r="X38" s="3" t="s">
        <v>9</v>
      </c>
      <c r="Y38">
        <v>0.44369722873459799</v>
      </c>
      <c r="Z38">
        <v>2.6491218834272544E-2</v>
      </c>
      <c r="AB38">
        <v>0.73148672281880811</v>
      </c>
      <c r="AC38">
        <v>3.6690799747130819E-2</v>
      </c>
      <c r="AE38">
        <v>0.39807002025489235</v>
      </c>
      <c r="AF38">
        <v>8.1627902171997793E-2</v>
      </c>
      <c r="AH38">
        <f t="shared" si="6"/>
        <v>0.52441799060276617</v>
      </c>
      <c r="AI38">
        <f t="shared" si="5"/>
        <v>0.18077210911692573</v>
      </c>
      <c r="AJ38" s="13"/>
    </row>
    <row r="39" spans="1:36">
      <c r="A39" t="s">
        <v>8</v>
      </c>
      <c r="B39">
        <v>0.71329420928940279</v>
      </c>
      <c r="C39">
        <v>1.4544609685291048E-2</v>
      </c>
      <c r="E39">
        <v>0.77745367822393718</v>
      </c>
      <c r="F39">
        <v>3.6207926666888553E-2</v>
      </c>
      <c r="H39" s="4">
        <f t="shared" ref="H39:H47" si="7">AVERAGE(B39,E39)</f>
        <v>0.74537394375666999</v>
      </c>
      <c r="I39" s="4">
        <f t="shared" ref="I39:I47" si="8">STDEV(B39,E39)</f>
        <v>4.5367595560936905E-2</v>
      </c>
      <c r="J39" s="13"/>
      <c r="K39" t="s">
        <v>8</v>
      </c>
      <c r="L39">
        <v>0.48520934351523831</v>
      </c>
      <c r="M39">
        <v>7.5184926138080574E-2</v>
      </c>
      <c r="O39">
        <v>0.65377063554289538</v>
      </c>
      <c r="P39">
        <v>4.0519848656353726E-2</v>
      </c>
      <c r="R39">
        <v>0.92744876422739198</v>
      </c>
      <c r="S39">
        <v>2.2941867583677941E-2</v>
      </c>
      <c r="U39">
        <f t="shared" si="2"/>
        <v>0.68880958109517521</v>
      </c>
      <c r="V39">
        <f t="shared" si="3"/>
        <v>0.22319211923143051</v>
      </c>
      <c r="W39" s="13"/>
      <c r="X39" t="s">
        <v>8</v>
      </c>
      <c r="Y39">
        <v>0.444701063027237</v>
      </c>
      <c r="Z39">
        <v>3.8075644679616494E-2</v>
      </c>
      <c r="AB39">
        <v>0.81331037126786976</v>
      </c>
      <c r="AC39">
        <v>8.8360164228941232E-2</v>
      </c>
      <c r="AE39">
        <v>0.49519507647446331</v>
      </c>
      <c r="AF39">
        <v>0.12950327892207938</v>
      </c>
      <c r="AH39">
        <f t="shared" si="6"/>
        <v>0.5844021702565233</v>
      </c>
      <c r="AI39">
        <f t="shared" si="5"/>
        <v>0.19984152400387278</v>
      </c>
      <c r="AJ39" s="13"/>
    </row>
    <row r="40" spans="1:36">
      <c r="A40" t="s">
        <v>9</v>
      </c>
      <c r="B40">
        <v>0.67236860003538645</v>
      </c>
      <c r="C40">
        <v>7.8367069969643391E-2</v>
      </c>
      <c r="E40">
        <v>0.67439107687650268</v>
      </c>
      <c r="F40">
        <v>3.5037993188656434E-2</v>
      </c>
      <c r="H40" s="4">
        <f t="shared" si="7"/>
        <v>0.67337983845594462</v>
      </c>
      <c r="I40" s="4">
        <f t="shared" si="8"/>
        <v>1.430107089146032E-3</v>
      </c>
      <c r="J40" s="13"/>
      <c r="K40" t="s">
        <v>9</v>
      </c>
      <c r="L40">
        <v>0.8137525466945813</v>
      </c>
      <c r="M40">
        <v>2.1309472218099684E-2</v>
      </c>
      <c r="O40">
        <v>0.79981014763604141</v>
      </c>
      <c r="P40">
        <v>0.14087656510583768</v>
      </c>
      <c r="R40">
        <v>0.67086762786674636</v>
      </c>
      <c r="S40">
        <v>2.8450922912718508E-2</v>
      </c>
      <c r="U40">
        <f t="shared" si="2"/>
        <v>0.76147677406578973</v>
      </c>
      <c r="V40">
        <f t="shared" si="3"/>
        <v>7.8778871876072201E-2</v>
      </c>
      <c r="W40" s="13"/>
      <c r="X40" t="s">
        <v>9</v>
      </c>
      <c r="Y40">
        <v>0.4509121727140073</v>
      </c>
      <c r="Z40">
        <v>4.3309897546853049E-2</v>
      </c>
      <c r="AB40">
        <v>0.76485064299297834</v>
      </c>
      <c r="AC40">
        <v>0.12906975555720121</v>
      </c>
      <c r="AE40">
        <v>0.6421541417858424</v>
      </c>
      <c r="AF40">
        <v>0.1270125497154333</v>
      </c>
      <c r="AH40">
        <f t="shared" si="6"/>
        <v>0.61930565249760938</v>
      </c>
      <c r="AI40">
        <f t="shared" si="5"/>
        <v>0.15821150677918769</v>
      </c>
      <c r="AJ40" s="13"/>
    </row>
    <row r="41" spans="1:36">
      <c r="A41" t="s">
        <v>8</v>
      </c>
      <c r="B41">
        <v>0.68133372669677139</v>
      </c>
      <c r="C41">
        <v>2.7578772692960062E-2</v>
      </c>
      <c r="E41">
        <v>0.54127494549796773</v>
      </c>
      <c r="F41">
        <v>2.984557495003444E-2</v>
      </c>
      <c r="H41" s="4">
        <f t="shared" si="7"/>
        <v>0.61130433609736956</v>
      </c>
      <c r="I41" s="4">
        <f t="shared" si="8"/>
        <v>9.9036513950396851E-2</v>
      </c>
      <c r="J41" s="13"/>
      <c r="K41" t="s">
        <v>8</v>
      </c>
      <c r="L41">
        <v>0.82818299744912205</v>
      </c>
      <c r="M41">
        <v>7.7481801225890726E-2</v>
      </c>
      <c r="O41">
        <v>0.66355330281807101</v>
      </c>
      <c r="P41">
        <v>3.0444577525034662E-2</v>
      </c>
      <c r="R41">
        <v>0.94701913318114395</v>
      </c>
      <c r="S41">
        <v>0.10069095647678457</v>
      </c>
      <c r="U41">
        <f t="shared" si="2"/>
        <v>0.81291847781611237</v>
      </c>
      <c r="V41">
        <f t="shared" si="3"/>
        <v>0.14234807134477223</v>
      </c>
      <c r="W41" s="13"/>
      <c r="X41" t="s">
        <v>8</v>
      </c>
      <c r="Y41">
        <v>9.7429484970287361E-2</v>
      </c>
      <c r="Z41">
        <v>0.10477581995570318</v>
      </c>
      <c r="AB41">
        <v>0.64867019034363205</v>
      </c>
      <c r="AC41">
        <v>7.057355494558E-2</v>
      </c>
      <c r="AE41">
        <v>0.50128146410594265</v>
      </c>
      <c r="AF41">
        <v>0.14198614344694491</v>
      </c>
      <c r="AH41">
        <f t="shared" si="6"/>
        <v>0.41579371313995406</v>
      </c>
      <c r="AI41">
        <f t="shared" si="5"/>
        <v>0.28539042641448714</v>
      </c>
      <c r="AJ41" s="13"/>
    </row>
    <row r="42" spans="1:36">
      <c r="A42" t="s">
        <v>9</v>
      </c>
      <c r="B42">
        <v>0.88293859882193915</v>
      </c>
      <c r="C42">
        <v>5.6842000084344396E-2</v>
      </c>
      <c r="E42">
        <v>0.87590955711935437</v>
      </c>
      <c r="F42">
        <v>4.4497813325637327E-2</v>
      </c>
      <c r="H42" s="4">
        <f t="shared" si="7"/>
        <v>0.87942407797064681</v>
      </c>
      <c r="I42" s="4">
        <f t="shared" si="8"/>
        <v>4.9702830531407347E-3</v>
      </c>
      <c r="J42" s="13"/>
      <c r="K42" t="s">
        <v>9</v>
      </c>
      <c r="L42">
        <v>1.07426806032481</v>
      </c>
      <c r="M42">
        <v>4.8062456918798714E-2</v>
      </c>
      <c r="O42">
        <v>1.013154413516318</v>
      </c>
      <c r="P42">
        <v>7.3055497155210272E-2</v>
      </c>
      <c r="R42">
        <v>1.2105429640724099</v>
      </c>
      <c r="S42">
        <v>2.702749484017802E-2</v>
      </c>
      <c r="U42">
        <f t="shared" si="2"/>
        <v>1.0993218126378459</v>
      </c>
      <c r="V42">
        <f t="shared" si="3"/>
        <v>0.10105111504273928</v>
      </c>
      <c r="W42" s="13"/>
      <c r="X42" t="s">
        <v>9</v>
      </c>
      <c r="Y42">
        <v>0.74441250891939958</v>
      </c>
      <c r="Z42">
        <v>4.4106476940103063E-2</v>
      </c>
      <c r="AB42">
        <v>0.95415659876231107</v>
      </c>
      <c r="AC42">
        <v>9.4844251114279715E-2</v>
      </c>
      <c r="AE42">
        <v>0.83975826964252975</v>
      </c>
      <c r="AF42">
        <v>0.21707541867869759</v>
      </c>
      <c r="AH42">
        <f t="shared" si="6"/>
        <v>0.84610912577474684</v>
      </c>
      <c r="AI42">
        <f t="shared" si="5"/>
        <v>0.10501616940365188</v>
      </c>
      <c r="AJ42" s="13"/>
    </row>
    <row r="43" spans="1:36">
      <c r="A43" t="s">
        <v>10</v>
      </c>
      <c r="B43">
        <v>0.66709773906639613</v>
      </c>
      <c r="C43">
        <v>2.6452718372232953E-2</v>
      </c>
      <c r="E43">
        <v>0.77059997288392779</v>
      </c>
      <c r="F43">
        <v>1.8975173225221145E-2</v>
      </c>
      <c r="H43" s="4">
        <f t="shared" si="7"/>
        <v>0.71884885597516202</v>
      </c>
      <c r="I43" s="4">
        <f t="shared" si="8"/>
        <v>7.3187131400332228E-2</v>
      </c>
      <c r="J43" s="13"/>
      <c r="K43" t="s">
        <v>10</v>
      </c>
      <c r="L43">
        <v>0.699128791897902</v>
      </c>
      <c r="M43">
        <v>7.307777617337459E-2</v>
      </c>
      <c r="O43">
        <v>0.87838016903382032</v>
      </c>
      <c r="P43">
        <v>0.11911238063747438</v>
      </c>
      <c r="R43">
        <v>0.83438265608756856</v>
      </c>
      <c r="S43">
        <v>6.6020752603635879E-2</v>
      </c>
      <c r="U43">
        <f t="shared" si="2"/>
        <v>0.80396387233976363</v>
      </c>
      <c r="V43">
        <f t="shared" si="3"/>
        <v>9.341702657868424E-2</v>
      </c>
      <c r="W43" s="13"/>
      <c r="X43" t="s">
        <v>10</v>
      </c>
      <c r="Y43">
        <v>0.73133312697164765</v>
      </c>
      <c r="Z43">
        <v>8.0426591100090858E-2</v>
      </c>
      <c r="AB43">
        <v>0.92651572165943608</v>
      </c>
      <c r="AC43">
        <v>8.1266038922276324E-2</v>
      </c>
      <c r="AE43">
        <v>0.74673066721195458</v>
      </c>
      <c r="AF43">
        <v>0.15046048319991615</v>
      </c>
      <c r="AH43">
        <f t="shared" si="6"/>
        <v>0.80152650528101266</v>
      </c>
      <c r="AI43">
        <f t="shared" si="5"/>
        <v>0.10851727613395168</v>
      </c>
      <c r="AJ43" s="13"/>
    </row>
    <row r="44" spans="1:36">
      <c r="A44" t="s">
        <v>8</v>
      </c>
      <c r="B44">
        <v>0.7259916712198613</v>
      </c>
      <c r="C44">
        <v>4.6727524205871541E-2</v>
      </c>
      <c r="E44">
        <v>0.77248118217885353</v>
      </c>
      <c r="F44">
        <v>1.8191211057244843E-2</v>
      </c>
      <c r="H44" s="4">
        <f t="shared" si="7"/>
        <v>0.74923642669935742</v>
      </c>
      <c r="I44" s="4">
        <f t="shared" si="8"/>
        <v>3.2873048453149721E-2</v>
      </c>
      <c r="J44" s="13"/>
      <c r="K44" t="s">
        <v>8</v>
      </c>
      <c r="L44">
        <v>0.55209125683778026</v>
      </c>
      <c r="M44">
        <v>8.329592034268743E-2</v>
      </c>
      <c r="O44">
        <v>0.78015186827139071</v>
      </c>
      <c r="P44">
        <v>7.1777710056043437E-3</v>
      </c>
      <c r="R44">
        <v>0.79284923731557544</v>
      </c>
      <c r="S44">
        <v>1.9217960550368604E-2</v>
      </c>
      <c r="U44">
        <f t="shared" si="2"/>
        <v>0.70836412080824884</v>
      </c>
      <c r="V44">
        <f t="shared" si="3"/>
        <v>0.13548509809314946</v>
      </c>
      <c r="W44" s="13"/>
      <c r="X44" t="s">
        <v>8</v>
      </c>
      <c r="Y44">
        <v>0.71700129329196438</v>
      </c>
      <c r="Z44">
        <v>6.9260170606943117E-2</v>
      </c>
      <c r="AB44">
        <v>0.96571210045021871</v>
      </c>
      <c r="AC44">
        <v>0.10563927613038424</v>
      </c>
      <c r="AE44">
        <v>0.63964158087066003</v>
      </c>
      <c r="AF44">
        <v>0.1310437559557282</v>
      </c>
      <c r="AH44">
        <f t="shared" si="6"/>
        <v>0.77411832487094767</v>
      </c>
      <c r="AI44">
        <f t="shared" si="5"/>
        <v>0.17037389003898692</v>
      </c>
      <c r="AJ44" s="13"/>
    </row>
    <row r="45" spans="1:36">
      <c r="A45" t="s">
        <v>10</v>
      </c>
      <c r="B45">
        <v>0.36624186369809136</v>
      </c>
      <c r="C45">
        <v>6.2715023512830009E-2</v>
      </c>
      <c r="E45">
        <v>0.40834450350838108</v>
      </c>
      <c r="F45">
        <v>1.7239416346875595E-2</v>
      </c>
      <c r="H45" s="4">
        <f t="shared" si="7"/>
        <v>0.38729318360323622</v>
      </c>
      <c r="I45" s="4">
        <f t="shared" si="8"/>
        <v>2.977106211571056E-2</v>
      </c>
      <c r="J45" s="13"/>
      <c r="K45" t="s">
        <v>10</v>
      </c>
      <c r="L45">
        <v>0.4080489677130687</v>
      </c>
      <c r="M45">
        <v>3.603929686473397E-2</v>
      </c>
      <c r="O45">
        <v>0.31457478698258867</v>
      </c>
      <c r="P45">
        <v>2.5391304195531428E-2</v>
      </c>
      <c r="R45">
        <v>0.26866258519662894</v>
      </c>
      <c r="S45">
        <v>9.3589888647200165E-3</v>
      </c>
      <c r="U45">
        <f t="shared" si="2"/>
        <v>0.33042877996409542</v>
      </c>
      <c r="V45">
        <f t="shared" si="3"/>
        <v>7.1032758132062362E-2</v>
      </c>
      <c r="W45" s="13"/>
      <c r="X45" t="s">
        <v>10</v>
      </c>
      <c r="Y45">
        <v>0.30251473197686402</v>
      </c>
      <c r="Z45">
        <v>1.7944766267367462E-2</v>
      </c>
      <c r="AB45">
        <v>0.45391754193334261</v>
      </c>
      <c r="AC45">
        <v>0.1186471529406687</v>
      </c>
      <c r="AE45">
        <v>0.5818606241202694</v>
      </c>
      <c r="AF45">
        <v>0.14568219300016796</v>
      </c>
      <c r="AH45">
        <f t="shared" si="6"/>
        <v>0.44609763267682534</v>
      </c>
      <c r="AI45">
        <f t="shared" si="5"/>
        <v>0.13983703050313209</v>
      </c>
      <c r="AJ45" s="13"/>
    </row>
    <row r="46" spans="1:36">
      <c r="A46" t="s">
        <v>8</v>
      </c>
      <c r="B46">
        <v>0.45254217677223846</v>
      </c>
      <c r="C46">
        <v>5.3691965988369575E-2</v>
      </c>
      <c r="E46">
        <v>0.50074222105156485</v>
      </c>
      <c r="F46">
        <v>6.1267125058097911E-3</v>
      </c>
      <c r="H46" s="4">
        <f t="shared" si="7"/>
        <v>0.47664219891190163</v>
      </c>
      <c r="I46" s="4">
        <f t="shared" si="8"/>
        <v>3.408257816340355E-2</v>
      </c>
      <c r="J46" s="13"/>
      <c r="K46" t="s">
        <v>8</v>
      </c>
      <c r="L46">
        <v>0.53442774498228574</v>
      </c>
      <c r="M46">
        <v>3.3173641113139881E-3</v>
      </c>
      <c r="O46">
        <v>0.5276689648066073</v>
      </c>
      <c r="P46">
        <v>6.5653798615415093E-2</v>
      </c>
      <c r="R46">
        <v>0.49719185247441838</v>
      </c>
      <c r="S46">
        <v>1.1440833441224599E-2</v>
      </c>
      <c r="U46">
        <f t="shared" si="2"/>
        <v>0.51976285408777045</v>
      </c>
      <c r="V46">
        <f t="shared" si="3"/>
        <v>1.9837032609194425E-2</v>
      </c>
      <c r="W46" s="13"/>
      <c r="X46" t="s">
        <v>8</v>
      </c>
      <c r="Y46">
        <v>0.45702569118608866</v>
      </c>
      <c r="Z46">
        <v>5.5931360355438678E-2</v>
      </c>
      <c r="AB46">
        <v>0.61487116836164601</v>
      </c>
      <c r="AC46">
        <v>7.6528100990994399E-2</v>
      </c>
      <c r="AE46">
        <v>0.40789966512202397</v>
      </c>
      <c r="AF46">
        <v>8.4358342847734052E-2</v>
      </c>
      <c r="AH46">
        <f t="shared" si="6"/>
        <v>0.49326550822325288</v>
      </c>
      <c r="AI46">
        <f t="shared" si="5"/>
        <v>0.10814015924938601</v>
      </c>
      <c r="AJ46" s="13"/>
    </row>
    <row r="47" spans="1:36">
      <c r="A47" t="s">
        <v>9</v>
      </c>
      <c r="B47">
        <v>0.27648266578227942</v>
      </c>
      <c r="C47">
        <v>2.3740578845098007E-2</v>
      </c>
      <c r="E47">
        <v>0.2317368247182777</v>
      </c>
      <c r="F47">
        <v>1.8912868583438554E-2</v>
      </c>
      <c r="H47" s="4">
        <f t="shared" si="7"/>
        <v>0.25410974525027857</v>
      </c>
      <c r="I47" s="4">
        <f t="shared" si="8"/>
        <v>3.1640087646251105E-2</v>
      </c>
      <c r="J47" s="13"/>
      <c r="K47" t="s">
        <v>9</v>
      </c>
      <c r="L47">
        <v>0.358879047693696</v>
      </c>
      <c r="M47">
        <v>6.9810106336758134E-3</v>
      </c>
      <c r="O47">
        <v>0.36258474027468335</v>
      </c>
      <c r="P47">
        <v>5.3788801049435488E-2</v>
      </c>
      <c r="R47">
        <v>0.32149917437829734</v>
      </c>
      <c r="S47">
        <v>2.0674436643716661E-2</v>
      </c>
      <c r="U47">
        <f>AVERAGE(L47,O47,R47)</f>
        <v>0.34765432078222558</v>
      </c>
      <c r="V47">
        <f t="shared" si="3"/>
        <v>2.2726675998358974E-2</v>
      </c>
      <c r="W47" s="13"/>
      <c r="X47" t="s">
        <v>9</v>
      </c>
      <c r="Y47">
        <v>0.26554705266716833</v>
      </c>
      <c r="Z47">
        <v>1.9240492087761723E-2</v>
      </c>
      <c r="AB47">
        <v>0.32178222714478999</v>
      </c>
      <c r="AC47">
        <v>2.3866763235574007E-2</v>
      </c>
      <c r="AE47">
        <v>0.18660232365249099</v>
      </c>
      <c r="AF47">
        <v>8.8459777961918548E-2</v>
      </c>
      <c r="AH47">
        <f>AVERAGE(Y47,AB47,AE47)</f>
        <v>0.25797720115481643</v>
      </c>
      <c r="AI47">
        <f t="shared" si="5"/>
        <v>6.7907131922841105E-2</v>
      </c>
      <c r="AJ47" s="13"/>
    </row>
    <row r="48" spans="1:36">
      <c r="J48" s="13"/>
      <c r="W48" s="13"/>
      <c r="AJ48" s="13"/>
    </row>
    <row r="49" spans="1:36">
      <c r="J49" s="13"/>
      <c r="W49" s="13"/>
      <c r="AJ49" s="13"/>
    </row>
    <row r="50" spans="1:36">
      <c r="J50" s="13"/>
      <c r="W50" s="13"/>
      <c r="AJ50" s="13"/>
    </row>
    <row r="51" spans="1:36">
      <c r="J51" s="13"/>
      <c r="W51" s="13"/>
      <c r="AJ51" s="13"/>
    </row>
    <row r="52" spans="1:36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</row>
    <row r="53" spans="1:36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</row>
    <row r="67" spans="10:10">
      <c r="J67" s="20"/>
    </row>
    <row r="69" spans="10:10">
      <c r="J69" s="21"/>
    </row>
    <row r="73" spans="10:10">
      <c r="J73" s="20"/>
    </row>
    <row r="75" spans="10:10">
      <c r="J75" s="21"/>
    </row>
  </sheetData>
  <mergeCells count="7">
    <mergeCell ref="AJ1:AJ51"/>
    <mergeCell ref="A52:AJ53"/>
    <mergeCell ref="B2:I2"/>
    <mergeCell ref="L2:V2"/>
    <mergeCell ref="Y2:AI2"/>
    <mergeCell ref="J1:J51"/>
    <mergeCell ref="W1:W5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88816-E4FE-5C4A-83E1-D79D12DB84EF}">
  <dimension ref="A1:I46"/>
  <sheetViews>
    <sheetView workbookViewId="0">
      <selection activeCell="A2" sqref="A2"/>
    </sheetView>
  </sheetViews>
  <sheetFormatPr baseColWidth="10" defaultRowHeight="16"/>
  <sheetData>
    <row r="1" spans="1:9">
      <c r="B1" s="13" t="s">
        <v>22</v>
      </c>
      <c r="C1" s="13"/>
      <c r="D1" s="13"/>
      <c r="E1" s="13"/>
    </row>
    <row r="2" spans="1:9">
      <c r="A2" t="s">
        <v>46</v>
      </c>
      <c r="B2" t="s">
        <v>15</v>
      </c>
      <c r="C2" t="s">
        <v>6</v>
      </c>
      <c r="D2" t="s">
        <v>21</v>
      </c>
      <c r="E2" t="s">
        <v>6</v>
      </c>
      <c r="G2" s="13" t="s">
        <v>43</v>
      </c>
      <c r="H2" s="13"/>
      <c r="I2" s="13"/>
    </row>
    <row r="3" spans="1:9" ht="17" thickBot="1">
      <c r="A3" t="s">
        <v>8</v>
      </c>
      <c r="B3" s="4">
        <v>-0.39967196872279365</v>
      </c>
      <c r="C3">
        <v>1.8084348089195601</v>
      </c>
      <c r="D3" s="5">
        <v>-0.236630705799449</v>
      </c>
      <c r="E3">
        <v>0.12825142549052132</v>
      </c>
      <c r="G3" s="6"/>
      <c r="H3" s="6">
        <v>2.9500984675463512E-2</v>
      </c>
      <c r="I3" s="6"/>
    </row>
    <row r="4" spans="1:9">
      <c r="A4" t="s">
        <v>9</v>
      </c>
      <c r="B4" s="4">
        <v>-0.13727893067293817</v>
      </c>
      <c r="C4">
        <v>0.47255504790284197</v>
      </c>
      <c r="D4" s="5">
        <v>4.9972165778416344E-2</v>
      </c>
      <c r="E4">
        <v>6.370744452600563E-2</v>
      </c>
    </row>
    <row r="5" spans="1:9">
      <c r="A5" t="s">
        <v>9</v>
      </c>
      <c r="B5" s="4">
        <v>-0.14957855158821287</v>
      </c>
      <c r="C5">
        <v>0.21739241956689467</v>
      </c>
      <c r="D5" s="5">
        <v>-5.2522209296047229E-2</v>
      </c>
      <c r="E5">
        <v>4.3614525426720313E-2</v>
      </c>
    </row>
    <row r="6" spans="1:9">
      <c r="A6" t="s">
        <v>9</v>
      </c>
      <c r="B6" s="4">
        <v>-0.15765029093641536</v>
      </c>
      <c r="C6">
        <v>8.8299899121655145E-2</v>
      </c>
      <c r="D6" s="5">
        <v>-0.16179923382530614</v>
      </c>
      <c r="E6">
        <v>0.21488611749213526</v>
      </c>
    </row>
    <row r="7" spans="1:9">
      <c r="A7" t="s">
        <v>9</v>
      </c>
      <c r="B7" s="4">
        <v>-0.15665284568787019</v>
      </c>
      <c r="C7">
        <v>1.1498041337221494E-2</v>
      </c>
      <c r="D7" s="5">
        <v>-5.141967888505139E-2</v>
      </c>
      <c r="E7">
        <v>9.37367434269748E-2</v>
      </c>
    </row>
    <row r="8" spans="1:9">
      <c r="A8" t="s">
        <v>8</v>
      </c>
      <c r="B8" s="4">
        <v>-4.2097064225694536E-2</v>
      </c>
      <c r="C8">
        <v>4.1284665600407666E-2</v>
      </c>
      <c r="D8" s="5">
        <v>-0.16251393563079614</v>
      </c>
      <c r="E8">
        <v>1.7895293602687795E-2</v>
      </c>
      <c r="G8" s="13" t="s">
        <v>44</v>
      </c>
      <c r="H8" s="13"/>
      <c r="I8" s="13"/>
    </row>
    <row r="9" spans="1:9" ht="17" thickBot="1">
      <c r="A9" t="s">
        <v>9</v>
      </c>
      <c r="B9" s="4">
        <v>-4.9583023486677313E-2</v>
      </c>
      <c r="C9">
        <v>7.053567391910992E-2</v>
      </c>
      <c r="D9" s="5">
        <v>3.0151828747696729E-2</v>
      </c>
      <c r="E9">
        <v>6.2203471867081278E-2</v>
      </c>
      <c r="G9" s="6"/>
      <c r="H9" s="6">
        <v>8.6590062078384211E-2</v>
      </c>
      <c r="I9" s="6"/>
    </row>
    <row r="10" spans="1:9">
      <c r="A10" t="s">
        <v>10</v>
      </c>
      <c r="B10" s="4">
        <v>-8.3304829817490988E-2</v>
      </c>
      <c r="C10">
        <v>9.561053878151432E-2</v>
      </c>
      <c r="D10" s="5">
        <v>-7.4556676563409363E-2</v>
      </c>
      <c r="E10">
        <v>0.21310252648712835</v>
      </c>
    </row>
    <row r="11" spans="1:9">
      <c r="A11" t="s">
        <v>9</v>
      </c>
      <c r="B11" s="4">
        <v>-0.15922842735113685</v>
      </c>
      <c r="C11">
        <v>9.9282181137447884E-2</v>
      </c>
      <c r="D11" s="5">
        <v>0.1501212031194894</v>
      </c>
      <c r="E11">
        <v>7.4156067958791649E-2</v>
      </c>
    </row>
    <row r="12" spans="1:9">
      <c r="A12" t="s">
        <v>10</v>
      </c>
      <c r="B12" s="4">
        <v>-0.20415543163906991</v>
      </c>
      <c r="C12">
        <v>0.1338020161216637</v>
      </c>
      <c r="D12" s="5">
        <v>4.520592879443619E-3</v>
      </c>
      <c r="E12">
        <v>0.17612895056344774</v>
      </c>
    </row>
    <row r="13" spans="1:9">
      <c r="A13" t="s">
        <v>9</v>
      </c>
      <c r="B13" s="4">
        <v>-0.1349341127867667</v>
      </c>
      <c r="C13">
        <v>0.10966640534240327</v>
      </c>
      <c r="D13" s="5">
        <v>0.10289728543586807</v>
      </c>
      <c r="E13">
        <v>0.11229265158877122</v>
      </c>
    </row>
    <row r="14" spans="1:9">
      <c r="A14" t="s">
        <v>10</v>
      </c>
      <c r="B14" s="4">
        <v>-2.4338516305099533E-2</v>
      </c>
      <c r="C14">
        <v>0.23082258333515912</v>
      </c>
      <c r="D14" s="5">
        <v>9.1939444408175808E-2</v>
      </c>
      <c r="E14">
        <v>0.14774672395995053</v>
      </c>
    </row>
    <row r="15" spans="1:9">
      <c r="A15" t="s">
        <v>9</v>
      </c>
      <c r="B15" s="4">
        <v>-0.19319168201460379</v>
      </c>
      <c r="C15">
        <v>0.10426600891873408</v>
      </c>
      <c r="D15" s="5">
        <v>5.2272867367204601E-2</v>
      </c>
      <c r="E15">
        <v>0.12068858890306056</v>
      </c>
    </row>
    <row r="16" spans="1:9">
      <c r="A16" s="3" t="s">
        <v>9</v>
      </c>
      <c r="B16" s="4">
        <v>-0.43074797736915088</v>
      </c>
      <c r="C16">
        <v>9.1489603189658097E-5</v>
      </c>
      <c r="D16" s="5">
        <v>-0.19619728220339228</v>
      </c>
      <c r="E16">
        <v>-3.9203694794701927E-3</v>
      </c>
    </row>
    <row r="17" spans="1:5">
      <c r="A17" s="3" t="s">
        <v>8</v>
      </c>
      <c r="B17" s="4">
        <v>-0.5308723703459961</v>
      </c>
      <c r="C17">
        <v>1.0363566090884506E-2</v>
      </c>
      <c r="D17" s="5">
        <v>-0.38820548997005483</v>
      </c>
      <c r="E17">
        <v>9.4250504628449694E-2</v>
      </c>
    </row>
    <row r="18" spans="1:5">
      <c r="A18" s="3" t="s">
        <v>9</v>
      </c>
      <c r="B18" s="4">
        <v>-0.78330916081398427</v>
      </c>
      <c r="C18">
        <v>3.0018328684051104E-2</v>
      </c>
      <c r="D18" s="5">
        <v>-0.43752139455931138</v>
      </c>
      <c r="E18">
        <v>5.5259388685953176E-2</v>
      </c>
    </row>
    <row r="19" spans="1:5">
      <c r="A19" s="3" t="s">
        <v>9</v>
      </c>
      <c r="B19" s="4">
        <v>-0.63625005577037608</v>
      </c>
      <c r="C19">
        <v>2.0038613215951601E-2</v>
      </c>
      <c r="D19" s="5">
        <v>-0.46880948422408508</v>
      </c>
      <c r="E19">
        <v>0.10717996249789841</v>
      </c>
    </row>
    <row r="20" spans="1:5">
      <c r="A20" s="3" t="s">
        <v>8</v>
      </c>
      <c r="B20" s="4">
        <v>-0.39339786169240581</v>
      </c>
      <c r="C20">
        <v>3.7683237577695691E-2</v>
      </c>
      <c r="D20" s="5">
        <v>-0.40840554318912259</v>
      </c>
      <c r="E20">
        <v>5.091823139776E-2</v>
      </c>
    </row>
    <row r="21" spans="1:5">
      <c r="A21" s="3" t="s">
        <v>8</v>
      </c>
      <c r="B21" s="4">
        <v>-0.18450263506976933</v>
      </c>
      <c r="C21">
        <v>0.12248046531320519</v>
      </c>
      <c r="D21" s="5">
        <v>-0.88447056255298773</v>
      </c>
      <c r="E21">
        <v>0.50974664453790008</v>
      </c>
    </row>
    <row r="22" spans="1:5">
      <c r="A22" s="3" t="s">
        <v>9</v>
      </c>
      <c r="B22" s="4">
        <v>-0.30688003119933538</v>
      </c>
      <c r="C22">
        <v>5.6332224247602328E-2</v>
      </c>
      <c r="D22" s="5">
        <v>-0.5784933172710095</v>
      </c>
      <c r="E22">
        <v>0.30017754885300341</v>
      </c>
    </row>
    <row r="23" spans="1:5">
      <c r="A23" s="3" t="s">
        <v>11</v>
      </c>
      <c r="B23" s="4">
        <v>-0.37823968537041691</v>
      </c>
      <c r="C23">
        <v>3.3180626573630467E-2</v>
      </c>
      <c r="D23" s="5">
        <v>-0.38753416005660307</v>
      </c>
      <c r="E23">
        <v>9.6655780707690986E-2</v>
      </c>
    </row>
    <row r="24" spans="1:5">
      <c r="A24" s="3" t="s">
        <v>8</v>
      </c>
      <c r="B24" s="4">
        <v>-0.45987862170542626</v>
      </c>
      <c r="C24">
        <v>9.1915745828586304E-3</v>
      </c>
      <c r="D24" s="5">
        <v>-0.3935140498374366</v>
      </c>
      <c r="E24">
        <v>2.5919723633830938E-2</v>
      </c>
    </row>
    <row r="25" spans="1:5">
      <c r="A25" s="3" t="s">
        <v>10</v>
      </c>
      <c r="B25" s="4">
        <v>-1.0405108717872364</v>
      </c>
      <c r="C25">
        <v>9.2071915916508928E-2</v>
      </c>
      <c r="D25" s="5">
        <v>-0.64291293172598829</v>
      </c>
      <c r="E25">
        <v>0.24162245435676966</v>
      </c>
    </row>
    <row r="26" spans="1:5">
      <c r="A26" s="3" t="s">
        <v>9</v>
      </c>
      <c r="B26" s="4">
        <v>-1.7054757214123113</v>
      </c>
      <c r="C26">
        <v>7.5617764316685043E-2</v>
      </c>
      <c r="D26" s="5">
        <v>-0.94634622200449481</v>
      </c>
      <c r="E26">
        <v>0.32667680535558974</v>
      </c>
    </row>
    <row r="27" spans="1:5">
      <c r="A27" s="3" t="s">
        <v>10</v>
      </c>
      <c r="B27" s="4">
        <v>-1.3247369036695549</v>
      </c>
      <c r="C27">
        <v>1.6131303449743589E-2</v>
      </c>
      <c r="D27" s="5">
        <v>-0.68013345352837917</v>
      </c>
      <c r="E27">
        <v>0.15777604294520825</v>
      </c>
    </row>
    <row r="28" spans="1:5">
      <c r="A28" s="3" t="s">
        <v>8</v>
      </c>
      <c r="B28" s="4">
        <v>-0.73410628983674919</v>
      </c>
      <c r="C28">
        <v>4.587392075531288E-2</v>
      </c>
      <c r="D28" s="5">
        <v>-0.38189373402103616</v>
      </c>
      <c r="E28">
        <v>0.10927723025348307</v>
      </c>
    </row>
    <row r="29" spans="1:5">
      <c r="A29" s="3" t="s">
        <v>9</v>
      </c>
      <c r="B29" s="4">
        <v>-0.87160165179901505</v>
      </c>
      <c r="C29">
        <v>8.9885892852164501E-2</v>
      </c>
      <c r="D29" s="5">
        <v>-0.50014924053940424</v>
      </c>
      <c r="E29">
        <v>0.17006320654364659</v>
      </c>
    </row>
    <row r="30" spans="1:5">
      <c r="A30" s="3" t="s">
        <v>8</v>
      </c>
      <c r="B30" s="4">
        <v>-0.16848407530415185</v>
      </c>
      <c r="C30">
        <v>7.8742913616930421E-4</v>
      </c>
      <c r="D30" s="5">
        <v>-9.5115397688466774E-2</v>
      </c>
      <c r="E30">
        <v>-3.5074264106983027E-2</v>
      </c>
    </row>
    <row r="31" spans="1:5">
      <c r="A31" s="3" t="s">
        <v>9</v>
      </c>
      <c r="B31" s="4">
        <v>0.54614745860252867</v>
      </c>
      <c r="C31">
        <v>0.23277884015410052</v>
      </c>
      <c r="D31" s="5">
        <v>0.37699583645472079</v>
      </c>
      <c r="E31">
        <v>1.6974138579947229E-2</v>
      </c>
    </row>
    <row r="32" spans="1:5">
      <c r="A32" s="3" t="s">
        <v>8</v>
      </c>
      <c r="B32" s="4">
        <v>0.5678764891790925</v>
      </c>
      <c r="C32">
        <v>0.19125240031422766</v>
      </c>
      <c r="D32" s="5">
        <v>0.38501526837898947</v>
      </c>
      <c r="E32">
        <v>-2.1521489578450848E-2</v>
      </c>
    </row>
    <row r="33" spans="1:5">
      <c r="A33" s="3" t="s">
        <v>9</v>
      </c>
      <c r="B33" s="4">
        <v>2.7770359517498289E-3</v>
      </c>
      <c r="C33">
        <v>0.18309575642654058</v>
      </c>
      <c r="D33" s="5">
        <v>0.10996223218525525</v>
      </c>
      <c r="E33">
        <v>0.11193909988054707</v>
      </c>
    </row>
    <row r="34" spans="1:5">
      <c r="A34" s="3" t="s">
        <v>8</v>
      </c>
      <c r="B34" s="4">
        <v>-0.21003349951124389</v>
      </c>
      <c r="C34">
        <v>0.2122877403003435</v>
      </c>
      <c r="D34" s="5">
        <v>-5.1449667230763274E-2</v>
      </c>
      <c r="E34">
        <v>1.233162840371671E-3</v>
      </c>
    </row>
    <row r="35" spans="1:5">
      <c r="A35" s="3" t="s">
        <v>11</v>
      </c>
      <c r="B35" s="4">
        <v>-0.14980907798475984</v>
      </c>
      <c r="C35">
        <v>0.12689708217720327</v>
      </c>
      <c r="D35" s="5">
        <v>-5.7553693589834642E-2</v>
      </c>
      <c r="E35">
        <v>-4.8790399901069315E-2</v>
      </c>
    </row>
    <row r="36" spans="1:5">
      <c r="A36" s="3" t="s">
        <v>11</v>
      </c>
      <c r="B36" s="4">
        <v>-1.5486613532135263E-2</v>
      </c>
      <c r="C36">
        <v>7.2680069752789317E-2</v>
      </c>
      <c r="D36" s="5">
        <v>3.9456771242047606E-2</v>
      </c>
      <c r="E36">
        <v>0.12318026689346495</v>
      </c>
    </row>
    <row r="37" spans="1:5">
      <c r="A37" s="3" t="s">
        <v>9</v>
      </c>
      <c r="B37" s="4">
        <v>-0.13636276702350258</v>
      </c>
      <c r="C37">
        <v>2.1609326569709597E-2</v>
      </c>
      <c r="D37" s="5">
        <v>-7.3910392713349093E-2</v>
      </c>
      <c r="E37">
        <v>1.1136441475571884E-2</v>
      </c>
    </row>
    <row r="38" spans="1:5">
      <c r="A38" t="s">
        <v>8</v>
      </c>
      <c r="B38" s="4">
        <v>-5.6564362661494783E-2</v>
      </c>
      <c r="C38">
        <v>0.20955774544144037</v>
      </c>
      <c r="D38" s="5">
        <v>-0.16097177350014669</v>
      </c>
      <c r="E38">
        <v>7.2028995408041252E-2</v>
      </c>
    </row>
    <row r="39" spans="1:5">
      <c r="A39" t="s">
        <v>9</v>
      </c>
      <c r="B39" s="4">
        <v>8.8096935609845106E-2</v>
      </c>
      <c r="C39">
        <v>2.1207009614291214E-2</v>
      </c>
      <c r="D39" s="5">
        <v>-5.4074185958335241E-2</v>
      </c>
      <c r="E39">
        <v>-1.3538510288434696E-2</v>
      </c>
    </row>
    <row r="40" spans="1:5">
      <c r="A40" t="s">
        <v>8</v>
      </c>
      <c r="B40" s="4">
        <v>0.20161414171874281</v>
      </c>
      <c r="C40">
        <v>0.18238261594424207</v>
      </c>
      <c r="D40" s="5">
        <v>-0.1955106229574155</v>
      </c>
      <c r="E40">
        <v>0.21124681620811558</v>
      </c>
    </row>
    <row r="41" spans="1:5">
      <c r="A41" t="s">
        <v>9</v>
      </c>
      <c r="B41" s="4">
        <v>0.21989773466719909</v>
      </c>
      <c r="C41">
        <v>4.701942874495299E-2</v>
      </c>
      <c r="D41" s="5">
        <v>-3.3314952195899972E-2</v>
      </c>
      <c r="E41">
        <v>-6.3193671699975806E-2</v>
      </c>
    </row>
    <row r="42" spans="1:5">
      <c r="A42" t="s">
        <v>10</v>
      </c>
      <c r="B42" s="4">
        <v>8.5115016364601614E-2</v>
      </c>
      <c r="C42">
        <v>0.10760218862808943</v>
      </c>
      <c r="D42" s="5">
        <v>8.2677649305850642E-2</v>
      </c>
      <c r="E42">
        <v>8.5242833775154847E-3</v>
      </c>
    </row>
    <row r="43" spans="1:5">
      <c r="A43" t="s">
        <v>8</v>
      </c>
      <c r="B43" s="4">
        <v>-4.0872305891108573E-2</v>
      </c>
      <c r="C43">
        <v>0.10935617719537216</v>
      </c>
      <c r="D43" s="5">
        <v>2.4881898171590255E-2</v>
      </c>
      <c r="E43">
        <v>3.006681433536823E-2</v>
      </c>
    </row>
    <row r="44" spans="1:5">
      <c r="A44" t="s">
        <v>10</v>
      </c>
      <c r="B44" s="4">
        <v>-5.6864403639140804E-2</v>
      </c>
      <c r="C44">
        <v>4.1801850896845905E-2</v>
      </c>
      <c r="D44" s="5">
        <v>5.8804449073589116E-2</v>
      </c>
      <c r="E44">
        <v>-3.5720315379257628E-3</v>
      </c>
    </row>
    <row r="45" spans="1:5">
      <c r="A45" t="s">
        <v>8</v>
      </c>
      <c r="B45" s="4">
        <v>4.3120655175868827E-2</v>
      </c>
      <c r="C45">
        <v>5.0823585783290465E-3</v>
      </c>
      <c r="D45" s="5">
        <v>1.6623309311351253E-2</v>
      </c>
      <c r="E45">
        <v>-3.0957386743978854E-2</v>
      </c>
    </row>
    <row r="46" spans="1:5">
      <c r="A46" t="s">
        <v>9</v>
      </c>
      <c r="B46" s="4">
        <v>9.3544575531947005E-2</v>
      </c>
      <c r="C46">
        <v>4.6352057063169458E-3</v>
      </c>
      <c r="D46" s="5">
        <v>3.8674559045378532E-3</v>
      </c>
      <c r="E46">
        <v>-7.3632904587676212E-2</v>
      </c>
    </row>
  </sheetData>
  <mergeCells count="3">
    <mergeCell ref="B1:E1"/>
    <mergeCell ref="G8:I8"/>
    <mergeCell ref="G2:I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6B240-3919-BA40-9094-589E72D0A6FE}">
  <dimension ref="A1:AE57"/>
  <sheetViews>
    <sheetView topLeftCell="J1" zoomScale="68" workbookViewId="0">
      <selection activeCell="AD3" sqref="AD3:AE3"/>
    </sheetView>
  </sheetViews>
  <sheetFormatPr baseColWidth="10" defaultColWidth="11" defaultRowHeight="16"/>
  <cols>
    <col min="1" max="1" width="17" customWidth="1"/>
    <col min="19" max="19" width="11" style="19"/>
    <col min="21" max="21" width="11" style="17"/>
  </cols>
  <sheetData>
    <row r="1" spans="1:31">
      <c r="B1" s="12" t="s">
        <v>1</v>
      </c>
      <c r="C1" s="12"/>
      <c r="D1" s="12"/>
      <c r="E1" s="12"/>
      <c r="F1" s="12"/>
      <c r="H1" s="15" t="s">
        <v>2</v>
      </c>
      <c r="I1" s="15"/>
      <c r="J1" s="15"/>
      <c r="K1" s="15"/>
      <c r="L1" s="15"/>
      <c r="N1" s="14" t="s">
        <v>3</v>
      </c>
      <c r="O1" s="14"/>
      <c r="P1" s="14"/>
      <c r="Q1" s="14"/>
      <c r="R1" s="14"/>
      <c r="X1" s="12" t="s">
        <v>1</v>
      </c>
      <c r="Y1" s="12"/>
      <c r="AA1" s="15" t="s">
        <v>2</v>
      </c>
      <c r="AB1" s="15"/>
      <c r="AD1" s="14" t="s">
        <v>3</v>
      </c>
      <c r="AE1" s="14"/>
    </row>
    <row r="2" spans="1:31">
      <c r="B2" s="1"/>
      <c r="C2" s="1"/>
      <c r="E2" s="13" t="s">
        <v>4</v>
      </c>
      <c r="F2" s="13"/>
      <c r="K2" s="13" t="s">
        <v>4</v>
      </c>
      <c r="L2" s="13"/>
      <c r="Q2" s="13" t="s">
        <v>4</v>
      </c>
      <c r="R2" s="13"/>
      <c r="X2" s="13" t="s">
        <v>4</v>
      </c>
      <c r="Y2" s="13"/>
      <c r="AA2" s="13" t="s">
        <v>4</v>
      </c>
      <c r="AB2" s="13"/>
      <c r="AD2" s="13" t="s">
        <v>4</v>
      </c>
      <c r="AE2" s="13"/>
    </row>
    <row r="3" spans="1:31">
      <c r="A3" t="s">
        <v>46</v>
      </c>
      <c r="B3" s="18" t="s">
        <v>5</v>
      </c>
      <c r="C3" s="18" t="s">
        <v>6</v>
      </c>
      <c r="D3" s="18"/>
      <c r="E3" s="18" t="s">
        <v>5</v>
      </c>
      <c r="F3" s="18" t="s">
        <v>6</v>
      </c>
      <c r="G3" s="18"/>
      <c r="H3" s="18" t="s">
        <v>5</v>
      </c>
      <c r="I3" s="18" t="s">
        <v>6</v>
      </c>
      <c r="J3" s="18"/>
      <c r="K3" s="18" t="s">
        <v>5</v>
      </c>
      <c r="L3" s="18" t="s">
        <v>6</v>
      </c>
      <c r="M3" s="18"/>
      <c r="N3" s="18" t="s">
        <v>5</v>
      </c>
      <c r="O3" s="18" t="s">
        <v>6</v>
      </c>
      <c r="P3" s="18"/>
      <c r="Q3" s="18" t="s">
        <v>5</v>
      </c>
      <c r="R3" s="18" t="s">
        <v>6</v>
      </c>
      <c r="X3" s="18" t="s">
        <v>5</v>
      </c>
      <c r="Y3" s="18" t="s">
        <v>6</v>
      </c>
      <c r="Z3" t="s">
        <v>46</v>
      </c>
      <c r="AA3" s="18" t="s">
        <v>5</v>
      </c>
      <c r="AB3" s="18" t="s">
        <v>6</v>
      </c>
      <c r="AC3" t="s">
        <v>46</v>
      </c>
      <c r="AD3" s="18" t="s">
        <v>5</v>
      </c>
      <c r="AE3" s="18" t="s">
        <v>6</v>
      </c>
    </row>
    <row r="4" spans="1:31">
      <c r="A4" t="s">
        <v>8</v>
      </c>
      <c r="B4">
        <v>0.56009895961530032</v>
      </c>
      <c r="C4">
        <v>0.11692351057509702</v>
      </c>
      <c r="E4">
        <f>B4/B$57</f>
        <v>0.73515912469746447</v>
      </c>
      <c r="F4">
        <f>C4</f>
        <v>0.11692351057509702</v>
      </c>
      <c r="H4">
        <v>0.1604269908925067</v>
      </c>
      <c r="I4">
        <v>1.7505132676953901</v>
      </c>
      <c r="K4">
        <f>H4/H$57</f>
        <v>0.22245114673734179</v>
      </c>
      <c r="L4">
        <f>I4</f>
        <v>1.7505132676953901</v>
      </c>
      <c r="N4">
        <v>0.32346825381585131</v>
      </c>
      <c r="O4">
        <v>0.18450803907219274</v>
      </c>
      <c r="Q4">
        <f>N4/N$57</f>
        <v>0.43848845798453429</v>
      </c>
      <c r="R4">
        <f>O4</f>
        <v>0.18450803907219274</v>
      </c>
      <c r="X4">
        <v>0.73515912469746447</v>
      </c>
      <c r="Y4">
        <v>0.11692351057509702</v>
      </c>
      <c r="Z4" t="s">
        <v>8</v>
      </c>
      <c r="AA4">
        <v>0.22245114673734179</v>
      </c>
      <c r="AB4">
        <v>1.7505132676953901</v>
      </c>
      <c r="AC4" t="s">
        <v>8</v>
      </c>
      <c r="AD4">
        <v>0.43848845798453429</v>
      </c>
      <c r="AE4">
        <v>0.18450803907219274</v>
      </c>
    </row>
    <row r="5" spans="1:31">
      <c r="A5" t="s">
        <v>9</v>
      </c>
      <c r="B5">
        <v>0.77036287206121523</v>
      </c>
      <c r="C5">
        <v>6.9836817500875226E-2</v>
      </c>
      <c r="E5">
        <f t="shared" ref="E5:E47" si="0">B5/B$57</f>
        <v>1.0111414866989463</v>
      </c>
      <c r="F5">
        <f t="shared" ref="F5:F47" si="1">C5</f>
        <v>6.9836817500875226E-2</v>
      </c>
      <c r="H5">
        <v>0.63308394138827706</v>
      </c>
      <c r="I5">
        <v>0.4617201997528938</v>
      </c>
      <c r="K5">
        <f t="shared" ref="K5:K47" si="2">H5/H$57</f>
        <v>0.87784635215891382</v>
      </c>
      <c r="L5">
        <f t="shared" ref="L5:L47" si="3">I5</f>
        <v>0.4617201997528938</v>
      </c>
      <c r="N5">
        <v>0.82033503783963158</v>
      </c>
      <c r="O5">
        <v>0.16705075118189883</v>
      </c>
      <c r="Q5">
        <f t="shared" ref="Q5:Q47" si="4">N5/N$57</f>
        <v>1.1120332259182506</v>
      </c>
      <c r="R5">
        <f t="shared" ref="R5:R47" si="5">O5</f>
        <v>0.16705075118189883</v>
      </c>
      <c r="X5">
        <v>1</v>
      </c>
      <c r="Y5">
        <v>6.9836817500875226E-2</v>
      </c>
      <c r="Z5" t="s">
        <v>9</v>
      </c>
      <c r="AA5">
        <v>0.87784635215891382</v>
      </c>
      <c r="AB5">
        <v>0.4617201997528938</v>
      </c>
      <c r="AC5" t="s">
        <v>9</v>
      </c>
      <c r="AD5">
        <v>1</v>
      </c>
      <c r="AE5">
        <v>0.16705075118189883</v>
      </c>
    </row>
    <row r="6" spans="1:31">
      <c r="A6" t="s">
        <v>9</v>
      </c>
      <c r="B6">
        <v>1.0192814712628668</v>
      </c>
      <c r="C6">
        <v>8.367098259054595E-2</v>
      </c>
      <c r="E6">
        <f t="shared" si="0"/>
        <v>1.3378601430515553</v>
      </c>
      <c r="F6">
        <f t="shared" si="1"/>
        <v>8.367098259054595E-2</v>
      </c>
      <c r="H6">
        <v>0.86970291967465396</v>
      </c>
      <c r="I6">
        <v>0.19272340632727575</v>
      </c>
      <c r="K6">
        <f t="shared" si="2"/>
        <v>1.2059467719622829</v>
      </c>
      <c r="L6">
        <f t="shared" si="3"/>
        <v>0.19272340632727575</v>
      </c>
      <c r="N6">
        <v>0.96675926196681961</v>
      </c>
      <c r="O6">
        <v>0.13312366699294279</v>
      </c>
      <c r="Q6">
        <f t="shared" si="4"/>
        <v>1.3105235924123433</v>
      </c>
      <c r="R6">
        <f t="shared" si="5"/>
        <v>0.13312366699294279</v>
      </c>
      <c r="X6">
        <v>1</v>
      </c>
      <c r="Y6">
        <v>8.367098259054595E-2</v>
      </c>
      <c r="Z6" t="s">
        <v>9</v>
      </c>
      <c r="AA6">
        <v>1</v>
      </c>
      <c r="AB6">
        <v>0.19272340632727575</v>
      </c>
      <c r="AC6" t="s">
        <v>9</v>
      </c>
      <c r="AD6">
        <v>1</v>
      </c>
      <c r="AE6">
        <v>0.13312366699294279</v>
      </c>
    </row>
    <row r="7" spans="1:31">
      <c r="A7" t="s">
        <v>9</v>
      </c>
      <c r="B7">
        <v>0.95537210815874385</v>
      </c>
      <c r="C7">
        <v>4.3317941800551173E-2</v>
      </c>
      <c r="E7">
        <f t="shared" si="0"/>
        <v>1.2539757675621424</v>
      </c>
      <c r="F7">
        <f t="shared" si="1"/>
        <v>4.3317941800551173E-2</v>
      </c>
      <c r="H7">
        <v>0.79772181722232849</v>
      </c>
      <c r="I7">
        <v>0.10398392667203099</v>
      </c>
      <c r="K7">
        <f t="shared" si="2"/>
        <v>1.1061363928305892</v>
      </c>
      <c r="L7">
        <f t="shared" si="3"/>
        <v>0.10398392667203099</v>
      </c>
      <c r="N7">
        <v>0.79357287433343771</v>
      </c>
      <c r="O7">
        <v>0.34474829984835254</v>
      </c>
      <c r="Q7">
        <f t="shared" si="4"/>
        <v>1.0757548595879289</v>
      </c>
      <c r="R7">
        <f t="shared" si="5"/>
        <v>0.34474829984835254</v>
      </c>
      <c r="X7">
        <v>1</v>
      </c>
      <c r="Y7">
        <v>4.3317941800551173E-2</v>
      </c>
      <c r="Z7" t="s">
        <v>9</v>
      </c>
      <c r="AA7">
        <v>1</v>
      </c>
      <c r="AB7">
        <v>0.10398392667203099</v>
      </c>
      <c r="AC7" t="s">
        <v>9</v>
      </c>
      <c r="AD7">
        <v>1</v>
      </c>
      <c r="AE7">
        <v>0.34474829984835254</v>
      </c>
    </row>
    <row r="8" spans="1:31">
      <c r="A8" t="s">
        <v>9</v>
      </c>
      <c r="B8">
        <v>0.86833985161577854</v>
      </c>
      <c r="C8">
        <v>3.7656727093377418E-2</v>
      </c>
      <c r="E8">
        <f t="shared" si="0"/>
        <v>1.1397413872938456</v>
      </c>
      <c r="F8">
        <f t="shared" si="1"/>
        <v>3.7656727093377418E-2</v>
      </c>
      <c r="H8">
        <v>0.71168700592790834</v>
      </c>
      <c r="I8">
        <v>9.8472009203281127E-3</v>
      </c>
      <c r="K8">
        <f t="shared" si="2"/>
        <v>0.98683887110247637</v>
      </c>
      <c r="L8">
        <f t="shared" si="3"/>
        <v>9.8472009203281127E-3</v>
      </c>
      <c r="N8">
        <v>0.81692017273072715</v>
      </c>
      <c r="O8">
        <v>0.22926014049036578</v>
      </c>
      <c r="Q8">
        <f t="shared" si="4"/>
        <v>1.1074040886902086</v>
      </c>
      <c r="R8">
        <f t="shared" si="5"/>
        <v>0.22926014049036578</v>
      </c>
      <c r="X8">
        <v>1</v>
      </c>
      <c r="Y8">
        <v>3.7656727093377418E-2</v>
      </c>
      <c r="Z8" t="s">
        <v>9</v>
      </c>
      <c r="AA8">
        <v>0.98683887110247637</v>
      </c>
      <c r="AB8">
        <v>9.8472009203281127E-3</v>
      </c>
      <c r="AC8" t="s">
        <v>9</v>
      </c>
      <c r="AD8">
        <v>1</v>
      </c>
      <c r="AE8">
        <v>0.22926014049036578</v>
      </c>
    </row>
    <row r="9" spans="1:31">
      <c r="A9" t="s">
        <v>8</v>
      </c>
      <c r="B9">
        <v>0.47848273469941982</v>
      </c>
      <c r="C9">
        <v>3.9416520872955184E-2</v>
      </c>
      <c r="E9">
        <f t="shared" si="0"/>
        <v>0.62803356868593174</v>
      </c>
      <c r="F9">
        <f t="shared" si="1"/>
        <v>3.9416520872955184E-2</v>
      </c>
      <c r="H9">
        <v>0.43638567047372528</v>
      </c>
      <c r="I9">
        <v>6.0870114078379507E-2</v>
      </c>
      <c r="K9">
        <f t="shared" si="2"/>
        <v>0.6051007519156687</v>
      </c>
      <c r="L9">
        <f t="shared" si="3"/>
        <v>6.0870114078379507E-2</v>
      </c>
      <c r="N9">
        <v>0.31596879906862368</v>
      </c>
      <c r="O9">
        <v>0.15165889688650103</v>
      </c>
      <c r="Q9">
        <f t="shared" si="4"/>
        <v>0.42832231552992195</v>
      </c>
      <c r="R9">
        <f t="shared" si="5"/>
        <v>0.15165889688650103</v>
      </c>
      <c r="X9">
        <v>0.62803356868593174</v>
      </c>
      <c r="Y9">
        <v>3.9416520872955184E-2</v>
      </c>
      <c r="Z9" t="s">
        <v>8</v>
      </c>
      <c r="AA9">
        <v>0.6051007519156687</v>
      </c>
      <c r="AB9">
        <v>6.0870114078379507E-2</v>
      </c>
      <c r="AC9" t="s">
        <v>8</v>
      </c>
      <c r="AD9">
        <v>0.42832231552992195</v>
      </c>
      <c r="AE9">
        <v>0.15165889688650103</v>
      </c>
    </row>
    <row r="10" spans="1:31">
      <c r="A10" t="s">
        <v>9</v>
      </c>
      <c r="B10">
        <v>0.8464542457941846</v>
      </c>
      <c r="C10">
        <v>4.1190421532568265E-2</v>
      </c>
      <c r="E10">
        <f t="shared" si="0"/>
        <v>1.1110153871057225</v>
      </c>
      <c r="F10">
        <f t="shared" si="1"/>
        <v>4.1190421532568265E-2</v>
      </c>
      <c r="H10">
        <v>0.79687122230750729</v>
      </c>
      <c r="I10">
        <v>8.8347221737468673E-2</v>
      </c>
      <c r="K10">
        <f t="shared" si="2"/>
        <v>1.1049569415851455</v>
      </c>
      <c r="L10">
        <f t="shared" si="3"/>
        <v>8.8347221737468673E-2</v>
      </c>
      <c r="N10">
        <v>0.87660607454188133</v>
      </c>
      <c r="O10">
        <v>0.19419317449128143</v>
      </c>
      <c r="Q10">
        <f t="shared" si="4"/>
        <v>1.1883133548696609</v>
      </c>
      <c r="R10">
        <f t="shared" si="5"/>
        <v>0.19419317449128143</v>
      </c>
      <c r="X10">
        <v>1</v>
      </c>
      <c r="Y10">
        <v>4.1190421532568265E-2</v>
      </c>
      <c r="Z10" t="s">
        <v>9</v>
      </c>
      <c r="AA10">
        <v>1</v>
      </c>
      <c r="AB10">
        <v>8.8347221737468673E-2</v>
      </c>
      <c r="AC10" t="s">
        <v>9</v>
      </c>
      <c r="AD10">
        <v>1</v>
      </c>
      <c r="AE10">
        <v>0.19419317449128143</v>
      </c>
    </row>
    <row r="11" spans="1:31">
      <c r="A11" t="s">
        <v>10</v>
      </c>
      <c r="B11">
        <v>0.587799158933351</v>
      </c>
      <c r="C11">
        <v>4.0924715138667495E-2</v>
      </c>
      <c r="E11">
        <f t="shared" si="0"/>
        <v>0.77151708240299277</v>
      </c>
      <c r="F11">
        <f t="shared" si="1"/>
        <v>4.0924715138667495E-2</v>
      </c>
      <c r="H11">
        <v>0.50449432911586001</v>
      </c>
      <c r="I11">
        <v>0.11368779299377385</v>
      </c>
      <c r="K11">
        <f t="shared" si="2"/>
        <v>0.69954152608587539</v>
      </c>
      <c r="L11">
        <f t="shared" si="3"/>
        <v>0.11368779299377385</v>
      </c>
      <c r="N11">
        <v>0.51324248236994163</v>
      </c>
      <c r="O11">
        <v>0.34535793550522931</v>
      </c>
      <c r="Q11">
        <f t="shared" si="4"/>
        <v>0.695743406073693</v>
      </c>
      <c r="R11">
        <f t="shared" si="5"/>
        <v>0.34535793550522931</v>
      </c>
      <c r="X11">
        <v>0.77151708240299277</v>
      </c>
      <c r="Y11">
        <v>4.0924715138667495E-2</v>
      </c>
      <c r="Z11" t="s">
        <v>10</v>
      </c>
      <c r="AA11">
        <v>0.69954152608587539</v>
      </c>
      <c r="AB11">
        <v>0.11368779299377385</v>
      </c>
      <c r="AC11" t="s">
        <v>10</v>
      </c>
      <c r="AD11">
        <v>0.695743406073693</v>
      </c>
      <c r="AE11">
        <v>0.34535793550522931</v>
      </c>
    </row>
    <row r="12" spans="1:31">
      <c r="A12" t="s">
        <v>9</v>
      </c>
      <c r="B12">
        <v>1.1017616840069353</v>
      </c>
      <c r="C12">
        <v>5.1613118844842092E-2</v>
      </c>
      <c r="E12">
        <f t="shared" si="0"/>
        <v>1.4461197281924338</v>
      </c>
      <c r="F12">
        <f t="shared" si="1"/>
        <v>5.1613118844842092E-2</v>
      </c>
      <c r="H12">
        <v>0.94253325665579846</v>
      </c>
      <c r="I12">
        <v>0.10667103164353282</v>
      </c>
      <c r="K12">
        <f t="shared" si="2"/>
        <v>1.3069347160020621</v>
      </c>
      <c r="L12">
        <f t="shared" si="3"/>
        <v>0.10667103164353282</v>
      </c>
      <c r="N12">
        <v>1.2518828871264247</v>
      </c>
      <c r="O12">
        <v>0.19572307327071797</v>
      </c>
      <c r="Q12">
        <f t="shared" si="4"/>
        <v>1.6970326771720821</v>
      </c>
      <c r="R12">
        <f t="shared" si="5"/>
        <v>0.19572307327071797</v>
      </c>
      <c r="X12">
        <v>1</v>
      </c>
      <c r="Y12">
        <v>5.1613118844842092E-2</v>
      </c>
      <c r="Z12" t="s">
        <v>9</v>
      </c>
      <c r="AA12">
        <v>1</v>
      </c>
      <c r="AB12">
        <v>0.10667103164353282</v>
      </c>
      <c r="AC12" t="s">
        <v>9</v>
      </c>
      <c r="AD12">
        <v>1</v>
      </c>
      <c r="AE12">
        <v>0.19572307327071797</v>
      </c>
    </row>
    <row r="13" spans="1:31">
      <c r="A13" t="s">
        <v>10</v>
      </c>
      <c r="B13">
        <v>0.93172197805423895</v>
      </c>
      <c r="C13">
        <v>3.2771493179885626E-2</v>
      </c>
      <c r="E13">
        <f t="shared" si="0"/>
        <v>1.222933737134964</v>
      </c>
      <c r="F13">
        <f t="shared" si="1"/>
        <v>3.2771493179885626E-2</v>
      </c>
      <c r="H13">
        <v>0.72756654641516905</v>
      </c>
      <c r="I13">
        <v>0.16003249229270511</v>
      </c>
      <c r="K13">
        <f t="shared" si="2"/>
        <v>1.0088577469250621</v>
      </c>
      <c r="L13">
        <f t="shared" si="3"/>
        <v>0.16003249229270511</v>
      </c>
      <c r="N13">
        <v>0.93624257093368257</v>
      </c>
      <c r="O13">
        <v>0.31653758154033051</v>
      </c>
      <c r="Q13">
        <f t="shared" si="4"/>
        <v>1.2691556478426467</v>
      </c>
      <c r="R13">
        <f t="shared" si="5"/>
        <v>0.31653758154033051</v>
      </c>
      <c r="X13">
        <v>1</v>
      </c>
      <c r="Y13">
        <v>3.2771493179885626E-2</v>
      </c>
      <c r="Z13" t="s">
        <v>10</v>
      </c>
      <c r="AA13">
        <v>1</v>
      </c>
      <c r="AB13">
        <v>0.16003249229270511</v>
      </c>
      <c r="AC13" t="s">
        <v>10</v>
      </c>
      <c r="AD13">
        <v>1</v>
      </c>
      <c r="AE13">
        <v>0.31653758154033051</v>
      </c>
    </row>
    <row r="14" spans="1:31">
      <c r="A14" t="s">
        <v>9</v>
      </c>
      <c r="B14">
        <v>1.2759331271822854</v>
      </c>
      <c r="C14">
        <v>6.644904182937314E-2</v>
      </c>
      <c r="E14">
        <f t="shared" si="0"/>
        <v>1.6747288400537206</v>
      </c>
      <c r="F14">
        <f t="shared" si="1"/>
        <v>6.644904182937314E-2</v>
      </c>
      <c r="H14">
        <v>1.1409990143955187</v>
      </c>
      <c r="I14">
        <v>0.10221933286395715</v>
      </c>
      <c r="K14">
        <f t="shared" si="2"/>
        <v>1.5821311474234929</v>
      </c>
      <c r="L14">
        <f t="shared" si="3"/>
        <v>0.10221933286395715</v>
      </c>
      <c r="N14">
        <v>1.3788304126181534</v>
      </c>
      <c r="O14">
        <v>0.21902373391616647</v>
      </c>
      <c r="Q14">
        <f t="shared" si="4"/>
        <v>1.8691207384923447</v>
      </c>
      <c r="R14">
        <f t="shared" si="5"/>
        <v>0.21902373391616647</v>
      </c>
      <c r="X14">
        <v>1</v>
      </c>
      <c r="Y14">
        <v>6.644904182937314E-2</v>
      </c>
      <c r="Z14" t="s">
        <v>9</v>
      </c>
      <c r="AA14">
        <v>1</v>
      </c>
      <c r="AB14">
        <v>0.10221933286395715</v>
      </c>
      <c r="AC14" t="s">
        <v>9</v>
      </c>
      <c r="AD14">
        <v>1</v>
      </c>
      <c r="AE14">
        <v>0.21902373391616647</v>
      </c>
    </row>
    <row r="15" spans="1:31">
      <c r="A15" t="s">
        <v>10</v>
      </c>
      <c r="B15">
        <v>1.2589186891402053</v>
      </c>
      <c r="C15">
        <v>0.12558917413040147</v>
      </c>
      <c r="E15">
        <f t="shared" si="0"/>
        <v>1.6523965018775775</v>
      </c>
      <c r="F15">
        <f t="shared" si="1"/>
        <v>0.12558917413040147</v>
      </c>
      <c r="H15">
        <v>1.2345801728351058</v>
      </c>
      <c r="I15">
        <v>0.16423537855568468</v>
      </c>
      <c r="K15">
        <f t="shared" si="2"/>
        <v>1.7118925790384729</v>
      </c>
      <c r="L15">
        <f t="shared" si="3"/>
        <v>0.16423537855568468</v>
      </c>
      <c r="N15">
        <v>1.3508581335483811</v>
      </c>
      <c r="O15">
        <v>0.19533767398631749</v>
      </c>
      <c r="Q15">
        <f t="shared" si="4"/>
        <v>1.8312019586092338</v>
      </c>
      <c r="R15">
        <f t="shared" si="5"/>
        <v>0.19533767398631749</v>
      </c>
      <c r="X15">
        <v>1</v>
      </c>
      <c r="Y15">
        <v>0.12558917413040147</v>
      </c>
      <c r="Z15" t="s">
        <v>10</v>
      </c>
      <c r="AA15">
        <v>1</v>
      </c>
      <c r="AB15">
        <v>0.16423537855568468</v>
      </c>
      <c r="AC15" t="s">
        <v>10</v>
      </c>
      <c r="AD15">
        <v>1</v>
      </c>
      <c r="AE15">
        <v>0.19533767398631749</v>
      </c>
    </row>
    <row r="16" spans="1:31">
      <c r="A16" t="s">
        <v>9</v>
      </c>
      <c r="B16">
        <v>1.2161019268513669</v>
      </c>
      <c r="C16">
        <v>8.0797981234285332E-2</v>
      </c>
      <c r="E16">
        <f t="shared" si="0"/>
        <v>1.5961972661063457</v>
      </c>
      <c r="F16">
        <f t="shared" si="1"/>
        <v>8.0797981234285332E-2</v>
      </c>
      <c r="H16">
        <v>1.0229102448367631</v>
      </c>
      <c r="I16">
        <v>8.2469997035375761E-2</v>
      </c>
      <c r="K16">
        <f t="shared" si="2"/>
        <v>1.4183869915367302</v>
      </c>
      <c r="L16">
        <f t="shared" si="3"/>
        <v>8.2469997035375761E-2</v>
      </c>
      <c r="N16">
        <v>1.2683747942185715</v>
      </c>
      <c r="O16">
        <v>0.21307073182554367</v>
      </c>
      <c r="Q16">
        <f t="shared" si="4"/>
        <v>1.7193888460534232</v>
      </c>
      <c r="R16">
        <f t="shared" si="5"/>
        <v>0.21307073182554367</v>
      </c>
      <c r="X16">
        <v>1</v>
      </c>
      <c r="Y16">
        <v>8.0797981234285332E-2</v>
      </c>
      <c r="Z16" t="s">
        <v>9</v>
      </c>
      <c r="AA16">
        <v>1</v>
      </c>
      <c r="AB16">
        <v>8.2469997035375761E-2</v>
      </c>
      <c r="AC16" t="s">
        <v>9</v>
      </c>
      <c r="AD16">
        <v>1</v>
      </c>
      <c r="AE16">
        <v>0.21307073182554367</v>
      </c>
    </row>
    <row r="17" spans="1:31">
      <c r="A17" s="3" t="s">
        <v>9</v>
      </c>
      <c r="B17">
        <v>0.92689395434158062</v>
      </c>
      <c r="C17">
        <v>7.2467374215304317E-3</v>
      </c>
      <c r="E17">
        <f t="shared" si="0"/>
        <v>1.2165967039630861</v>
      </c>
      <c r="F17">
        <f t="shared" si="1"/>
        <v>7.2467374215304317E-3</v>
      </c>
      <c r="H17">
        <v>0.49614597697242974</v>
      </c>
      <c r="I17">
        <v>5.1663742326206935E-2</v>
      </c>
      <c r="J17" s="3"/>
      <c r="K17">
        <f t="shared" si="2"/>
        <v>0.68796554066508331</v>
      </c>
      <c r="L17">
        <f t="shared" si="3"/>
        <v>5.1663742326206935E-2</v>
      </c>
      <c r="N17">
        <v>0.73069667213818834</v>
      </c>
      <c r="O17">
        <v>0.1620130172557678</v>
      </c>
      <c r="Q17">
        <f t="shared" si="4"/>
        <v>0.9905208725759781</v>
      </c>
      <c r="R17">
        <f t="shared" si="5"/>
        <v>0.1620130172557678</v>
      </c>
      <c r="X17">
        <v>1</v>
      </c>
      <c r="Y17">
        <v>7.2467374215304317E-3</v>
      </c>
      <c r="Z17" s="3" t="s">
        <v>9</v>
      </c>
      <c r="AA17">
        <v>0.68796554066508331</v>
      </c>
      <c r="AB17">
        <v>5.1663742326206935E-2</v>
      </c>
      <c r="AC17" s="3" t="s">
        <v>9</v>
      </c>
      <c r="AD17">
        <v>0.9905208725759781</v>
      </c>
      <c r="AE17">
        <v>0.1620130172557678</v>
      </c>
    </row>
    <row r="18" spans="1:31">
      <c r="A18" s="3" t="s">
        <v>8</v>
      </c>
      <c r="B18">
        <v>0.74872111001077502</v>
      </c>
      <c r="C18">
        <v>3.273594541374563E-2</v>
      </c>
      <c r="E18">
        <f t="shared" si="0"/>
        <v>0.98273554419042919</v>
      </c>
      <c r="F18">
        <f t="shared" si="1"/>
        <v>3.273594541374563E-2</v>
      </c>
      <c r="H18">
        <v>0.21784873966477888</v>
      </c>
      <c r="I18">
        <v>1.5902457846296889E-2</v>
      </c>
      <c r="J18" s="3"/>
      <c r="K18">
        <f t="shared" si="2"/>
        <v>0.30207324642887273</v>
      </c>
      <c r="L18">
        <f t="shared" si="3"/>
        <v>1.5902457846296889E-2</v>
      </c>
      <c r="N18">
        <v>0.36051562004072019</v>
      </c>
      <c r="O18">
        <v>0.23469468337147248</v>
      </c>
      <c r="Q18">
        <f t="shared" si="4"/>
        <v>0.48870928273841929</v>
      </c>
      <c r="R18">
        <f t="shared" si="5"/>
        <v>0.23469468337147248</v>
      </c>
      <c r="X18">
        <v>0.98273554419042919</v>
      </c>
      <c r="Y18">
        <v>3.273594541374563E-2</v>
      </c>
      <c r="Z18" s="3" t="s">
        <v>8</v>
      </c>
      <c r="AA18">
        <v>0.30207324642887273</v>
      </c>
      <c r="AB18">
        <v>1.5902457846296889E-2</v>
      </c>
      <c r="AC18" s="3" t="s">
        <v>8</v>
      </c>
      <c r="AD18">
        <v>0.48870928273841929</v>
      </c>
      <c r="AE18">
        <v>0.23469468337147248</v>
      </c>
    </row>
    <row r="19" spans="1:31">
      <c r="A19" s="3" t="s">
        <v>9</v>
      </c>
      <c r="B19">
        <v>0.84632748078960562</v>
      </c>
      <c r="C19">
        <v>2.4058073486626426E-2</v>
      </c>
      <c r="E19">
        <f t="shared" si="0"/>
        <v>1.1108490014193919</v>
      </c>
      <c r="F19">
        <f t="shared" si="1"/>
        <v>2.4058073486626426E-2</v>
      </c>
      <c r="H19">
        <v>6.3018319975621365E-2</v>
      </c>
      <c r="I19">
        <v>6.4962224548351696E-2</v>
      </c>
      <c r="J19" s="3"/>
      <c r="K19">
        <f t="shared" si="2"/>
        <v>8.7382412810016047E-2</v>
      </c>
      <c r="L19">
        <f t="shared" si="3"/>
        <v>6.4962224548351696E-2</v>
      </c>
      <c r="N19">
        <v>0.40880608623029424</v>
      </c>
      <c r="O19">
        <v>0.20438143935609518</v>
      </c>
      <c r="Q19">
        <f t="shared" si="4"/>
        <v>0.554171076299389</v>
      </c>
      <c r="R19">
        <f t="shared" si="5"/>
        <v>0.20438143935609518</v>
      </c>
      <c r="X19">
        <v>1</v>
      </c>
      <c r="Y19">
        <v>2.4058073486626426E-2</v>
      </c>
      <c r="Z19" s="3" t="s">
        <v>9</v>
      </c>
      <c r="AA19">
        <v>8.7382412810016047E-2</v>
      </c>
      <c r="AB19">
        <v>6.4962224548351696E-2</v>
      </c>
      <c r="AC19" s="3" t="s">
        <v>9</v>
      </c>
      <c r="AD19">
        <v>0.554171076299389</v>
      </c>
      <c r="AE19">
        <v>0.20438143935609518</v>
      </c>
    </row>
    <row r="20" spans="1:31">
      <c r="A20" s="3" t="s">
        <v>9</v>
      </c>
      <c r="B20">
        <v>0.68218242687845332</v>
      </c>
      <c r="C20">
        <v>2.6911148403929115E-2</v>
      </c>
      <c r="E20">
        <f t="shared" si="0"/>
        <v>0.89540004889924441</v>
      </c>
      <c r="F20">
        <f t="shared" si="1"/>
        <v>2.6911148403929115E-2</v>
      </c>
      <c r="H20">
        <v>4.5932371108077269E-2</v>
      </c>
      <c r="I20">
        <v>1.2052207731046313E-2</v>
      </c>
      <c r="J20" s="3"/>
      <c r="K20">
        <f t="shared" si="2"/>
        <v>6.3690707957012413E-2</v>
      </c>
      <c r="L20">
        <f t="shared" si="3"/>
        <v>1.2052207731046313E-2</v>
      </c>
      <c r="N20">
        <v>0.21337294265436824</v>
      </c>
      <c r="O20">
        <v>0.25344893825073772</v>
      </c>
      <c r="Q20">
        <f t="shared" si="4"/>
        <v>0.28924499234908063</v>
      </c>
      <c r="R20">
        <f t="shared" si="5"/>
        <v>0.25344893825073772</v>
      </c>
      <c r="X20">
        <v>0.89540004889924441</v>
      </c>
      <c r="Y20">
        <v>2.6911148403929115E-2</v>
      </c>
      <c r="Z20" s="3" t="s">
        <v>9</v>
      </c>
      <c r="AA20">
        <v>6.3690707957012413E-2</v>
      </c>
      <c r="AB20">
        <v>1.2052207731046313E-2</v>
      </c>
      <c r="AC20" s="3" t="s">
        <v>9</v>
      </c>
      <c r="AD20">
        <v>0.28924499234908063</v>
      </c>
      <c r="AE20">
        <v>0.25344893825073772</v>
      </c>
    </row>
    <row r="21" spans="1:31">
      <c r="A21" s="3" t="s">
        <v>8</v>
      </c>
      <c r="B21">
        <v>0.42264643361469101</v>
      </c>
      <c r="C21">
        <v>1.5398617735858954E-3</v>
      </c>
      <c r="E21">
        <f t="shared" si="0"/>
        <v>0.5547455085545806</v>
      </c>
      <c r="F21">
        <f t="shared" si="1"/>
        <v>1.5398617735858954E-3</v>
      </c>
      <c r="H21">
        <v>2.9248571922285194E-2</v>
      </c>
      <c r="I21">
        <v>1.977886999964544E-2</v>
      </c>
      <c r="J21" s="3"/>
      <c r="K21">
        <f t="shared" si="2"/>
        <v>4.0556631576425466E-2</v>
      </c>
      <c r="L21">
        <f t="shared" si="3"/>
        <v>1.977886999964544E-2</v>
      </c>
      <c r="N21">
        <v>1.4240890425568406E-2</v>
      </c>
      <c r="O21">
        <v>0.22255849378094253</v>
      </c>
      <c r="Q21">
        <f t="shared" si="4"/>
        <v>1.9304726226979752E-2</v>
      </c>
      <c r="R21">
        <f t="shared" si="5"/>
        <v>0.22255849378094253</v>
      </c>
      <c r="X21">
        <v>0.5547455085545806</v>
      </c>
      <c r="Y21">
        <v>1.5398617735858954E-3</v>
      </c>
      <c r="Z21" s="3" t="s">
        <v>8</v>
      </c>
      <c r="AA21">
        <v>4.0556631576425466E-2</v>
      </c>
      <c r="AB21">
        <v>1.977886999964544E-2</v>
      </c>
      <c r="AC21" s="3" t="s">
        <v>8</v>
      </c>
      <c r="AD21">
        <v>1.9304726226979752E-2</v>
      </c>
      <c r="AE21">
        <v>0.22255849378094253</v>
      </c>
    </row>
    <row r="22" spans="1:31">
      <c r="A22" s="3" t="s">
        <v>8</v>
      </c>
      <c r="B22">
        <v>0.25908824411050368</v>
      </c>
      <c r="C22">
        <v>8.8972804525360438E-2</v>
      </c>
      <c r="E22">
        <f t="shared" si="0"/>
        <v>0.34006684620607852</v>
      </c>
      <c r="F22">
        <f t="shared" si="1"/>
        <v>8.8972804525360438E-2</v>
      </c>
      <c r="H22">
        <v>7.4585609040734357E-2</v>
      </c>
      <c r="I22">
        <v>9.2509630138771781E-2</v>
      </c>
      <c r="J22" s="3"/>
      <c r="K22">
        <f t="shared" si="2"/>
        <v>0.10342183798941637</v>
      </c>
      <c r="L22">
        <f t="shared" si="3"/>
        <v>9.2509630138771781E-2</v>
      </c>
      <c r="N22">
        <v>-0.62538231844248404</v>
      </c>
      <c r="O22">
        <v>0.59395396416930801</v>
      </c>
      <c r="Q22">
        <f t="shared" si="4"/>
        <v>-0.84775839739979986</v>
      </c>
      <c r="R22">
        <f t="shared" si="5"/>
        <v>0.59395396416930801</v>
      </c>
      <c r="X22">
        <v>0.34006684620607852</v>
      </c>
      <c r="Y22">
        <v>8.8972804525360438E-2</v>
      </c>
      <c r="Z22" s="3" t="s">
        <v>8</v>
      </c>
      <c r="AA22">
        <v>0.10342183798941637</v>
      </c>
      <c r="AB22">
        <v>9.2509630138771781E-2</v>
      </c>
      <c r="AC22" s="3" t="s">
        <v>8</v>
      </c>
      <c r="AD22">
        <v>0</v>
      </c>
      <c r="AE22">
        <v>0.59395396416930801</v>
      </c>
    </row>
    <row r="23" spans="1:31">
      <c r="A23" s="3" t="s">
        <v>9</v>
      </c>
      <c r="B23">
        <v>0.34842135363400906</v>
      </c>
      <c r="C23">
        <v>9.6582525109678741E-2</v>
      </c>
      <c r="E23">
        <f t="shared" si="0"/>
        <v>0.45732121612833415</v>
      </c>
      <c r="F23">
        <f t="shared" si="1"/>
        <v>9.6582525109678741E-2</v>
      </c>
      <c r="H23">
        <v>4.1541322434673698E-2</v>
      </c>
      <c r="I23">
        <v>1.8751668488850612E-2</v>
      </c>
      <c r="J23" s="3"/>
      <c r="K23">
        <f t="shared" si="2"/>
        <v>5.760199553185321E-2</v>
      </c>
      <c r="L23">
        <f t="shared" si="3"/>
        <v>1.8751668488850612E-2</v>
      </c>
      <c r="N23">
        <v>-0.23007196363700047</v>
      </c>
      <c r="O23">
        <v>0.37677514790009309</v>
      </c>
      <c r="Q23">
        <f t="shared" si="4"/>
        <v>-0.3118819215504679</v>
      </c>
      <c r="R23">
        <f t="shared" si="5"/>
        <v>0.37677514790009309</v>
      </c>
      <c r="X23">
        <v>0.45732121612833415</v>
      </c>
      <c r="Y23">
        <v>9.6582525109678741E-2</v>
      </c>
      <c r="Z23" s="3" t="s">
        <v>9</v>
      </c>
      <c r="AA23">
        <v>5.760199553185321E-2</v>
      </c>
      <c r="AB23">
        <v>1.8751668488850612E-2</v>
      </c>
      <c r="AC23" s="3" t="s">
        <v>9</v>
      </c>
      <c r="AD23">
        <v>0</v>
      </c>
      <c r="AE23">
        <v>0.37677514790009309</v>
      </c>
    </row>
    <row r="24" spans="1:31">
      <c r="A24" s="3" t="s">
        <v>11</v>
      </c>
      <c r="B24">
        <v>0.40130595725818763</v>
      </c>
      <c r="C24">
        <v>6.8244985155779217E-2</v>
      </c>
      <c r="E24">
        <f t="shared" si="0"/>
        <v>0.5267350192481024</v>
      </c>
      <c r="F24">
        <f t="shared" si="1"/>
        <v>6.8244985155779217E-2</v>
      </c>
      <c r="H24">
        <v>2.3066271887770703E-2</v>
      </c>
      <c r="I24">
        <v>2.3937610768778275E-2</v>
      </c>
      <c r="J24" s="3"/>
      <c r="K24">
        <f t="shared" si="2"/>
        <v>3.1984135611120339E-2</v>
      </c>
      <c r="L24">
        <f t="shared" si="3"/>
        <v>2.3937610768778275E-2</v>
      </c>
      <c r="N24">
        <v>1.3771797201584538E-2</v>
      </c>
      <c r="O24">
        <v>0.20159091970868018</v>
      </c>
      <c r="Q24">
        <f t="shared" si="4"/>
        <v>1.8668830858549628E-2</v>
      </c>
      <c r="R24">
        <f t="shared" si="5"/>
        <v>0.20159091970868018</v>
      </c>
      <c r="X24">
        <v>0.5267350192481024</v>
      </c>
      <c r="Y24">
        <v>6.8244985155779217E-2</v>
      </c>
      <c r="Z24" s="3" t="s">
        <v>11</v>
      </c>
      <c r="AA24">
        <v>3.1984135611120339E-2</v>
      </c>
      <c r="AB24">
        <v>2.3937610768778275E-2</v>
      </c>
      <c r="AC24" s="3" t="s">
        <v>11</v>
      </c>
      <c r="AD24">
        <v>1.8668830858549628E-2</v>
      </c>
      <c r="AE24">
        <v>0.20159091970868018</v>
      </c>
    </row>
    <row r="25" spans="1:31">
      <c r="A25" s="3" t="s">
        <v>8</v>
      </c>
      <c r="B25">
        <v>0.4791003871717649</v>
      </c>
      <c r="C25">
        <v>4.8514756189372739E-2</v>
      </c>
      <c r="E25">
        <f t="shared" si="0"/>
        <v>0.62884426980069241</v>
      </c>
      <c r="F25">
        <f t="shared" si="1"/>
        <v>4.8514756189372739E-2</v>
      </c>
      <c r="H25">
        <v>1.9221765466338626E-2</v>
      </c>
      <c r="I25">
        <v>1.9678787744412923E-2</v>
      </c>
      <c r="J25" s="3"/>
      <c r="K25">
        <f t="shared" si="2"/>
        <v>2.6653269169452355E-2</v>
      </c>
      <c r="L25">
        <f t="shared" si="3"/>
        <v>1.9678787744412923E-2</v>
      </c>
      <c r="N25">
        <v>8.5586337334328286E-2</v>
      </c>
      <c r="O25">
        <v>0.15058509160122663</v>
      </c>
      <c r="Q25">
        <f t="shared" si="4"/>
        <v>0.11601948766087761</v>
      </c>
      <c r="R25">
        <f t="shared" si="5"/>
        <v>0.15058509160122663</v>
      </c>
      <c r="X25">
        <v>0.62884426980069241</v>
      </c>
      <c r="Y25">
        <v>4.8514756189372739E-2</v>
      </c>
      <c r="Z25" s="3" t="s">
        <v>8</v>
      </c>
      <c r="AA25">
        <v>2.6653269169452355E-2</v>
      </c>
      <c r="AB25">
        <v>1.9678787744412923E-2</v>
      </c>
      <c r="AC25" s="3" t="s">
        <v>8</v>
      </c>
      <c r="AD25">
        <v>0.11601948766087761</v>
      </c>
      <c r="AE25">
        <v>0.15058509160122663</v>
      </c>
    </row>
    <row r="26" spans="1:31">
      <c r="A26" s="3" t="s">
        <v>10</v>
      </c>
      <c r="B26">
        <v>1.0174896888763338</v>
      </c>
      <c r="C26">
        <v>7.3236257932611237E-2</v>
      </c>
      <c r="E26">
        <f t="shared" si="0"/>
        <v>1.3355083351284758</v>
      </c>
      <c r="F26">
        <f t="shared" si="1"/>
        <v>7.3236257932611237E-2</v>
      </c>
      <c r="H26">
        <v>-2.3021182910902532E-2</v>
      </c>
      <c r="I26">
        <v>7.7837627334824716E-2</v>
      </c>
      <c r="J26" s="3"/>
      <c r="K26">
        <f t="shared" si="2"/>
        <v>-3.1921614369814638E-2</v>
      </c>
      <c r="L26">
        <f t="shared" si="3"/>
        <v>7.7837627334824716E-2</v>
      </c>
      <c r="N26">
        <v>0.37457675715034555</v>
      </c>
      <c r="O26">
        <v>0.34156632058092684</v>
      </c>
      <c r="Q26">
        <f t="shared" si="4"/>
        <v>0.50777033820823614</v>
      </c>
      <c r="R26">
        <f t="shared" si="5"/>
        <v>0.34156632058092684</v>
      </c>
      <c r="X26">
        <v>1</v>
      </c>
      <c r="Y26">
        <v>7.3236257932611237E-2</v>
      </c>
      <c r="Z26" s="3" t="s">
        <v>10</v>
      </c>
      <c r="AA26">
        <v>0</v>
      </c>
      <c r="AB26">
        <v>7.7837627334824716E-2</v>
      </c>
      <c r="AC26" s="3" t="s">
        <v>10</v>
      </c>
      <c r="AD26">
        <v>0.50777033820823614</v>
      </c>
      <c r="AE26">
        <v>0.34156632058092684</v>
      </c>
    </row>
    <row r="27" spans="1:31">
      <c r="A27" s="3" t="s">
        <v>9</v>
      </c>
      <c r="B27">
        <v>1.7843760129010771</v>
      </c>
      <c r="C27">
        <v>0.11593004308230978</v>
      </c>
      <c r="E27">
        <f t="shared" si="0"/>
        <v>2.3420866710348962</v>
      </c>
      <c r="F27">
        <f t="shared" si="1"/>
        <v>0.11593004308230978</v>
      </c>
      <c r="H27">
        <v>7.8900291488765775E-2</v>
      </c>
      <c r="I27">
        <v>1.8689690585302277E-2</v>
      </c>
      <c r="J27" s="3"/>
      <c r="K27">
        <f t="shared" si="2"/>
        <v>0.10940465953978244</v>
      </c>
      <c r="L27">
        <f t="shared" si="3"/>
        <v>1.8689690585302277E-2</v>
      </c>
      <c r="N27">
        <v>0.83802979089658225</v>
      </c>
      <c r="O27">
        <v>0.38392688643004835</v>
      </c>
      <c r="Q27">
        <f t="shared" si="4"/>
        <v>1.1360199537990538</v>
      </c>
      <c r="R27">
        <f t="shared" si="5"/>
        <v>0.38392688643004835</v>
      </c>
      <c r="X27">
        <v>1</v>
      </c>
      <c r="Y27">
        <v>0.11593004308230978</v>
      </c>
      <c r="Z27" s="3" t="s">
        <v>9</v>
      </c>
      <c r="AA27">
        <v>0.10940465953978244</v>
      </c>
      <c r="AB27">
        <v>1.8689690585302277E-2</v>
      </c>
      <c r="AC27" s="3" t="s">
        <v>9</v>
      </c>
      <c r="AD27">
        <v>1</v>
      </c>
      <c r="AE27">
        <v>0.38392688643004835</v>
      </c>
    </row>
    <row r="28" spans="1:31">
      <c r="A28" s="3" t="s">
        <v>10</v>
      </c>
      <c r="B28">
        <v>1.4541519259440452</v>
      </c>
      <c r="C28">
        <v>3.5724654360047556E-2</v>
      </c>
      <c r="E28">
        <f t="shared" si="0"/>
        <v>1.9086503174160754</v>
      </c>
      <c r="F28">
        <f t="shared" si="1"/>
        <v>3.5724654360047556E-2</v>
      </c>
      <c r="H28">
        <v>0.12941502227449031</v>
      </c>
      <c r="I28">
        <v>7.146011541135879E-3</v>
      </c>
      <c r="J28" s="3"/>
      <c r="K28">
        <f t="shared" si="2"/>
        <v>0.17944935543476348</v>
      </c>
      <c r="L28">
        <f t="shared" si="3"/>
        <v>7.146011541135879E-3</v>
      </c>
      <c r="N28">
        <v>0.77401847241566601</v>
      </c>
      <c r="O28">
        <v>0.2952315127419291</v>
      </c>
      <c r="Q28">
        <f t="shared" si="4"/>
        <v>1.0492472210713688</v>
      </c>
      <c r="R28">
        <f t="shared" si="5"/>
        <v>0.2952315127419291</v>
      </c>
      <c r="X28">
        <v>1</v>
      </c>
      <c r="Y28">
        <v>3.5724654360047556E-2</v>
      </c>
      <c r="Z28" s="3" t="s">
        <v>10</v>
      </c>
      <c r="AA28">
        <v>0.17944935543476348</v>
      </c>
      <c r="AB28">
        <v>7.146011541135879E-3</v>
      </c>
      <c r="AC28" s="3" t="s">
        <v>10</v>
      </c>
      <c r="AD28">
        <v>1</v>
      </c>
      <c r="AE28">
        <v>0.2952315127419291</v>
      </c>
    </row>
    <row r="29" spans="1:31">
      <c r="A29" s="3" t="s">
        <v>8</v>
      </c>
      <c r="B29">
        <v>0.84205714344604332</v>
      </c>
      <c r="C29">
        <v>8.8804777231322865E-2</v>
      </c>
      <c r="E29">
        <f t="shared" si="0"/>
        <v>1.1052439607212046</v>
      </c>
      <c r="F29">
        <f t="shared" si="1"/>
        <v>8.8804777231322865E-2</v>
      </c>
      <c r="H29">
        <v>0.10795085360929413</v>
      </c>
      <c r="I29">
        <v>1.6071112874917044E-2</v>
      </c>
      <c r="J29" s="3"/>
      <c r="K29">
        <f t="shared" si="2"/>
        <v>0.14968672692210944</v>
      </c>
      <c r="L29">
        <f t="shared" si="3"/>
        <v>1.6071112874917044E-2</v>
      </c>
      <c r="N29">
        <v>0.46016340942500716</v>
      </c>
      <c r="O29">
        <v>0.19365257717892861</v>
      </c>
      <c r="Q29">
        <f t="shared" si="4"/>
        <v>0.62379025279725731</v>
      </c>
      <c r="R29">
        <f t="shared" si="5"/>
        <v>0.19365257717892861</v>
      </c>
      <c r="X29">
        <v>1</v>
      </c>
      <c r="Y29">
        <v>8.8804777231322865E-2</v>
      </c>
      <c r="Z29" s="3" t="s">
        <v>8</v>
      </c>
      <c r="AA29">
        <v>0.14968672692210944</v>
      </c>
      <c r="AB29">
        <v>1.6071112874917044E-2</v>
      </c>
      <c r="AC29" s="3" t="s">
        <v>8</v>
      </c>
      <c r="AD29">
        <v>0.62379025279725731</v>
      </c>
      <c r="AE29">
        <v>0.19365257717892861</v>
      </c>
    </row>
    <row r="30" spans="1:31">
      <c r="A30" s="3" t="s">
        <v>9</v>
      </c>
      <c r="B30">
        <v>1.0571055226211634</v>
      </c>
      <c r="C30">
        <v>8.0161704313358756E-2</v>
      </c>
      <c r="E30">
        <f t="shared" si="0"/>
        <v>1.3875061850798713</v>
      </c>
      <c r="F30">
        <f t="shared" si="1"/>
        <v>8.0161704313358756E-2</v>
      </c>
      <c r="H30">
        <v>0.18550387082214834</v>
      </c>
      <c r="I30">
        <v>6.8726157889732784E-2</v>
      </c>
      <c r="J30" s="3"/>
      <c r="K30">
        <f t="shared" si="2"/>
        <v>0.25722323007512116</v>
      </c>
      <c r="L30">
        <f t="shared" si="3"/>
        <v>6.8726157889732784E-2</v>
      </c>
      <c r="N30">
        <v>0.55695628208175918</v>
      </c>
      <c r="O30">
        <v>0.26308162638705629</v>
      </c>
      <c r="Q30">
        <f t="shared" si="4"/>
        <v>0.75500114281342223</v>
      </c>
      <c r="R30">
        <f t="shared" si="5"/>
        <v>0.26308162638705629</v>
      </c>
      <c r="X30">
        <v>1</v>
      </c>
      <c r="Y30">
        <v>8.0161704313358756E-2</v>
      </c>
      <c r="Z30" s="3" t="s">
        <v>9</v>
      </c>
      <c r="AA30">
        <v>0.25722323007512116</v>
      </c>
      <c r="AB30">
        <v>6.8726157889732784E-2</v>
      </c>
      <c r="AC30" s="3" t="s">
        <v>9</v>
      </c>
      <c r="AD30">
        <v>0.75500114281342223</v>
      </c>
      <c r="AE30">
        <v>0.26308162638705629</v>
      </c>
    </row>
    <row r="31" spans="1:31">
      <c r="A31" s="3" t="s">
        <v>8</v>
      </c>
      <c r="B31">
        <v>0.41380390420643209</v>
      </c>
      <c r="C31">
        <v>1.054769374323916E-2</v>
      </c>
      <c r="E31">
        <f t="shared" si="0"/>
        <v>0.54313922707826412</v>
      </c>
      <c r="F31">
        <f t="shared" si="1"/>
        <v>1.054769374323916E-2</v>
      </c>
      <c r="H31">
        <v>0.24531982890228024</v>
      </c>
      <c r="I31">
        <v>4.7666846471518559E-2</v>
      </c>
      <c r="J31" s="3"/>
      <c r="K31">
        <f t="shared" si="2"/>
        <v>0.34016518637618903</v>
      </c>
      <c r="L31">
        <f t="shared" si="3"/>
        <v>4.7666846471518559E-2</v>
      </c>
      <c r="N31">
        <v>0.31868850651796532</v>
      </c>
      <c r="O31">
        <v>0.12755816630654623</v>
      </c>
      <c r="Q31">
        <f t="shared" si="4"/>
        <v>0.4320091080097484</v>
      </c>
      <c r="R31">
        <f t="shared" si="5"/>
        <v>0.12755816630654623</v>
      </c>
      <c r="X31">
        <v>0.54313922707826412</v>
      </c>
      <c r="Y31">
        <v>1.054769374323916E-2</v>
      </c>
      <c r="Z31" s="3" t="s">
        <v>8</v>
      </c>
      <c r="AA31">
        <v>0.34016518637618903</v>
      </c>
      <c r="AB31">
        <v>4.7666846471518559E-2</v>
      </c>
      <c r="AC31" s="3" t="s">
        <v>8</v>
      </c>
      <c r="AD31">
        <v>0.4320091080097484</v>
      </c>
      <c r="AE31">
        <v>0.12755816630654623</v>
      </c>
    </row>
    <row r="32" spans="1:31">
      <c r="A32" s="3" t="s">
        <v>9</v>
      </c>
      <c r="B32">
        <v>0.46828176555095891</v>
      </c>
      <c r="C32">
        <v>0.11302143032385346</v>
      </c>
      <c r="E32">
        <f t="shared" si="0"/>
        <v>0.61464426413268058</v>
      </c>
      <c r="F32">
        <f t="shared" si="1"/>
        <v>0.11302143032385346</v>
      </c>
      <c r="H32">
        <v>1.0144292241534876</v>
      </c>
      <c r="I32">
        <v>0.1787593791811741</v>
      </c>
      <c r="J32" s="3"/>
      <c r="K32">
        <f t="shared" si="2"/>
        <v>1.4066270453705525</v>
      </c>
      <c r="L32">
        <f t="shared" si="3"/>
        <v>0.1787593791811741</v>
      </c>
      <c r="N32">
        <v>0.8452776020056797</v>
      </c>
      <c r="O32">
        <v>7.7132832412862201E-2</v>
      </c>
      <c r="Q32">
        <f t="shared" si="4"/>
        <v>1.1458449721107444</v>
      </c>
      <c r="R32">
        <f t="shared" si="5"/>
        <v>7.7132832412862201E-2</v>
      </c>
      <c r="X32">
        <v>0.61464426413268058</v>
      </c>
      <c r="Y32">
        <v>0.11302143032385346</v>
      </c>
      <c r="Z32" s="3" t="s">
        <v>9</v>
      </c>
      <c r="AA32">
        <v>1</v>
      </c>
      <c r="AB32">
        <v>0.1787593791811741</v>
      </c>
      <c r="AC32" s="3" t="s">
        <v>9</v>
      </c>
      <c r="AD32">
        <v>1</v>
      </c>
      <c r="AE32">
        <v>7.7132832412862201E-2</v>
      </c>
    </row>
    <row r="33" spans="1:31">
      <c r="A33" s="3" t="s">
        <v>8</v>
      </c>
      <c r="B33">
        <v>0.61690832142388741</v>
      </c>
      <c r="C33">
        <v>3.5173118419603383E-2</v>
      </c>
      <c r="E33">
        <f t="shared" si="0"/>
        <v>0.80972437782792506</v>
      </c>
      <c r="F33">
        <f t="shared" si="1"/>
        <v>3.5173118419603383E-2</v>
      </c>
      <c r="H33">
        <v>1.1847848106029799</v>
      </c>
      <c r="I33">
        <v>0.21508125124555127</v>
      </c>
      <c r="J33" s="3"/>
      <c r="K33">
        <f t="shared" si="2"/>
        <v>1.6428453733961266</v>
      </c>
      <c r="L33">
        <f t="shared" si="3"/>
        <v>0.21508125124555127</v>
      </c>
      <c r="N33">
        <v>1.0019235898028769</v>
      </c>
      <c r="O33">
        <v>0.11648551615871421</v>
      </c>
      <c r="Q33">
        <f t="shared" si="4"/>
        <v>1.3581918000555993</v>
      </c>
      <c r="R33">
        <f t="shared" si="5"/>
        <v>0.11648551615871421</v>
      </c>
      <c r="X33">
        <v>0.80972437782792506</v>
      </c>
      <c r="Y33">
        <v>3.5173118419603383E-2</v>
      </c>
      <c r="Z33" s="3" t="s">
        <v>8</v>
      </c>
      <c r="AA33">
        <v>1</v>
      </c>
      <c r="AB33">
        <v>0.21508125124555127</v>
      </c>
      <c r="AC33" s="3" t="s">
        <v>8</v>
      </c>
      <c r="AD33">
        <v>1</v>
      </c>
      <c r="AE33">
        <v>0.11648551615871421</v>
      </c>
    </row>
    <row r="34" spans="1:31">
      <c r="A34" s="3" t="s">
        <v>9</v>
      </c>
      <c r="B34">
        <v>0.71821068909150543</v>
      </c>
      <c r="C34">
        <v>9.4325938188805997E-2</v>
      </c>
      <c r="E34">
        <f t="shared" si="0"/>
        <v>0.94268902392449738</v>
      </c>
      <c r="F34">
        <f t="shared" si="1"/>
        <v>9.4325938188805997E-2</v>
      </c>
      <c r="H34">
        <v>0.72098772504325526</v>
      </c>
      <c r="I34">
        <v>0.14777178758866161</v>
      </c>
      <c r="J34" s="3"/>
      <c r="K34">
        <f t="shared" si="2"/>
        <v>0.99973542685771788</v>
      </c>
      <c r="L34">
        <f t="shared" si="3"/>
        <v>0.14777178758866161</v>
      </c>
      <c r="N34">
        <v>0.82817292127676068</v>
      </c>
      <c r="O34">
        <v>0.19079328584850946</v>
      </c>
      <c r="Q34">
        <f t="shared" si="4"/>
        <v>1.1226581369618112</v>
      </c>
      <c r="R34">
        <f t="shared" si="5"/>
        <v>0.19079328584850946</v>
      </c>
      <c r="X34">
        <v>0.94268902392449738</v>
      </c>
      <c r="Y34">
        <v>9.4325938188805997E-2</v>
      </c>
      <c r="Z34" s="3" t="s">
        <v>9</v>
      </c>
      <c r="AA34">
        <v>0.99973542685771788</v>
      </c>
      <c r="AB34">
        <v>0.14777178758866161</v>
      </c>
      <c r="AC34" s="3" t="s">
        <v>9</v>
      </c>
      <c r="AD34">
        <v>1</v>
      </c>
      <c r="AE34">
        <v>0.19079328584850946</v>
      </c>
    </row>
    <row r="35" spans="1:31">
      <c r="A35" s="3" t="s">
        <v>8</v>
      </c>
      <c r="B35">
        <v>0.64002093501107504</v>
      </c>
      <c r="C35">
        <v>5.6985102379069424E-2</v>
      </c>
      <c r="E35">
        <f t="shared" si="0"/>
        <v>0.84006088976484783</v>
      </c>
      <c r="F35">
        <f t="shared" si="1"/>
        <v>5.6985102379069424E-2</v>
      </c>
      <c r="H35">
        <v>0.42998743549983115</v>
      </c>
      <c r="I35">
        <v>0.21430460727220113</v>
      </c>
      <c r="J35" s="3"/>
      <c r="K35">
        <f t="shared" si="2"/>
        <v>0.59622883641616653</v>
      </c>
      <c r="L35">
        <f t="shared" si="3"/>
        <v>0.21430460727220113</v>
      </c>
      <c r="N35">
        <v>0.58857126778031177</v>
      </c>
      <c r="O35">
        <v>0.11742818461807066</v>
      </c>
      <c r="Q35">
        <f t="shared" si="4"/>
        <v>0.7978579182917771</v>
      </c>
      <c r="R35">
        <f t="shared" si="5"/>
        <v>0.11742818461807066</v>
      </c>
      <c r="X35">
        <v>0.84006088976484783</v>
      </c>
      <c r="Y35">
        <v>5.6985102379069424E-2</v>
      </c>
      <c r="Z35" s="3" t="s">
        <v>8</v>
      </c>
      <c r="AA35">
        <v>0.59622883641616653</v>
      </c>
      <c r="AB35">
        <v>0.21430460727220113</v>
      </c>
      <c r="AC35" s="3" t="s">
        <v>8</v>
      </c>
      <c r="AD35">
        <v>0.7978579182917771</v>
      </c>
      <c r="AE35">
        <v>0.11742818461807066</v>
      </c>
    </row>
    <row r="36" spans="1:31">
      <c r="A36" s="3" t="s">
        <v>11</v>
      </c>
      <c r="B36">
        <v>0.70554036064275027</v>
      </c>
      <c r="C36">
        <v>1.5584058326368581E-2</v>
      </c>
      <c r="E36">
        <f t="shared" si="0"/>
        <v>0.92605855637566648</v>
      </c>
      <c r="F36">
        <f t="shared" si="1"/>
        <v>1.5584058326368581E-2</v>
      </c>
      <c r="H36">
        <v>0.55573128265799043</v>
      </c>
      <c r="I36">
        <v>0.17031499320176172</v>
      </c>
      <c r="J36" s="3"/>
      <c r="K36">
        <f t="shared" si="2"/>
        <v>0.77058766992592165</v>
      </c>
      <c r="L36">
        <f t="shared" si="3"/>
        <v>0.17031499320176172</v>
      </c>
      <c r="N36">
        <v>0.64798666705291563</v>
      </c>
      <c r="O36">
        <v>0.10880566592933053</v>
      </c>
      <c r="Q36">
        <f t="shared" si="4"/>
        <v>0.8784004955006407</v>
      </c>
      <c r="R36">
        <f t="shared" si="5"/>
        <v>0.10880566592933053</v>
      </c>
      <c r="X36">
        <v>0.92605855637566648</v>
      </c>
      <c r="Y36">
        <v>1.5584058326368581E-2</v>
      </c>
      <c r="Z36" s="3" t="s">
        <v>11</v>
      </c>
      <c r="AA36">
        <v>0.77058766992592165</v>
      </c>
      <c r="AB36">
        <v>0.17031499320176172</v>
      </c>
      <c r="AC36" s="3" t="s">
        <v>11</v>
      </c>
      <c r="AD36">
        <v>0.8784004955006407</v>
      </c>
      <c r="AE36">
        <v>0.10880566592933053</v>
      </c>
    </row>
    <row r="37" spans="1:31">
      <c r="A37" s="3" t="s">
        <v>11</v>
      </c>
      <c r="B37">
        <v>0.51097655633236894</v>
      </c>
      <c r="C37">
        <v>9.933982368344324E-2</v>
      </c>
      <c r="E37">
        <f t="shared" si="0"/>
        <v>0.67068340593283859</v>
      </c>
      <c r="F37">
        <f t="shared" si="1"/>
        <v>9.933982368344324E-2</v>
      </c>
      <c r="H37">
        <v>0.49548994280023367</v>
      </c>
      <c r="I37">
        <v>3.2342215420273115E-2</v>
      </c>
      <c r="J37" s="3"/>
      <c r="K37">
        <f t="shared" si="2"/>
        <v>0.68705587108210342</v>
      </c>
      <c r="L37">
        <f t="shared" si="3"/>
        <v>3.2342215420273115E-2</v>
      </c>
      <c r="N37">
        <v>0.55043332757441654</v>
      </c>
      <c r="O37">
        <v>0.19702056736679016</v>
      </c>
      <c r="Q37">
        <f t="shared" si="4"/>
        <v>0.74615872866709843</v>
      </c>
      <c r="R37">
        <f t="shared" si="5"/>
        <v>0.19702056736679016</v>
      </c>
      <c r="X37">
        <v>0.67068340593283859</v>
      </c>
      <c r="Y37">
        <v>9.933982368344324E-2</v>
      </c>
      <c r="Z37" s="3" t="s">
        <v>11</v>
      </c>
      <c r="AA37">
        <v>0.68705587108210342</v>
      </c>
      <c r="AB37">
        <v>3.2342215420273115E-2</v>
      </c>
      <c r="AC37" s="3" t="s">
        <v>11</v>
      </c>
      <c r="AD37">
        <v>0.74615872866709843</v>
      </c>
      <c r="AE37">
        <v>0.19702056736679016</v>
      </c>
    </row>
    <row r="38" spans="1:31">
      <c r="A38" s="3" t="s">
        <v>9</v>
      </c>
      <c r="B38">
        <v>0.59832838331611526</v>
      </c>
      <c r="C38">
        <v>3.544456515414564E-3</v>
      </c>
      <c r="E38">
        <f t="shared" si="0"/>
        <v>0.78533723908796993</v>
      </c>
      <c r="F38">
        <f t="shared" si="1"/>
        <v>3.544456515414564E-3</v>
      </c>
      <c r="H38">
        <v>0.46196561629261268</v>
      </c>
      <c r="I38">
        <v>7.7066839405222062E-2</v>
      </c>
      <c r="J38" s="3"/>
      <c r="K38">
        <f t="shared" si="2"/>
        <v>0.64057039607737543</v>
      </c>
      <c r="L38">
        <f t="shared" si="3"/>
        <v>7.7066839405222062E-2</v>
      </c>
      <c r="N38">
        <v>0.52441799060276617</v>
      </c>
      <c r="O38">
        <v>0.18077210911692573</v>
      </c>
      <c r="Q38">
        <f t="shared" si="4"/>
        <v>0.71089274859617257</v>
      </c>
      <c r="R38">
        <f t="shared" si="5"/>
        <v>0.18077210911692573</v>
      </c>
      <c r="X38">
        <v>0.78533723908796993</v>
      </c>
      <c r="Y38">
        <v>3.544456515414564E-3</v>
      </c>
      <c r="Z38" s="3" t="s">
        <v>9</v>
      </c>
      <c r="AA38">
        <v>0.64057039607737543</v>
      </c>
      <c r="AB38">
        <v>7.7066839405222062E-2</v>
      </c>
      <c r="AC38" s="3" t="s">
        <v>9</v>
      </c>
      <c r="AD38">
        <v>0.71089274859617257</v>
      </c>
      <c r="AE38">
        <v>0.18077210911692573</v>
      </c>
    </row>
    <row r="39" spans="1:31">
      <c r="A39" t="s">
        <v>8</v>
      </c>
      <c r="B39">
        <v>0.74537394375666999</v>
      </c>
      <c r="C39">
        <v>4.5367595560936905E-2</v>
      </c>
      <c r="E39">
        <f t="shared" si="0"/>
        <v>0.97834221374169061</v>
      </c>
      <c r="F39">
        <f t="shared" si="1"/>
        <v>4.5367595560936905E-2</v>
      </c>
      <c r="H39">
        <v>0.68880958109517521</v>
      </c>
      <c r="I39">
        <v>0.22319211923143051</v>
      </c>
      <c r="K39">
        <f t="shared" si="2"/>
        <v>0.95511659444487351</v>
      </c>
      <c r="L39">
        <f t="shared" si="3"/>
        <v>0.22319211923143051</v>
      </c>
      <c r="N39">
        <v>0.5844021702565233</v>
      </c>
      <c r="O39">
        <v>0.19984152400387278</v>
      </c>
      <c r="Q39">
        <f t="shared" si="4"/>
        <v>0.79220635550987306</v>
      </c>
      <c r="R39">
        <f t="shared" si="5"/>
        <v>0.19984152400387278</v>
      </c>
      <c r="X39">
        <v>0.97834221374169061</v>
      </c>
      <c r="Y39">
        <v>4.5367595560936905E-2</v>
      </c>
      <c r="Z39" t="s">
        <v>8</v>
      </c>
      <c r="AA39">
        <v>0.95511659444487351</v>
      </c>
      <c r="AB39">
        <v>0.22319211923143051</v>
      </c>
      <c r="AC39" t="s">
        <v>8</v>
      </c>
      <c r="AD39">
        <v>0.79220635550987306</v>
      </c>
      <c r="AE39">
        <v>0.19984152400387278</v>
      </c>
    </row>
    <row r="40" spans="1:31">
      <c r="A40" t="s">
        <v>9</v>
      </c>
      <c r="B40">
        <v>0.67337983845594462</v>
      </c>
      <c r="C40">
        <v>1.430107089146032E-3</v>
      </c>
      <c r="E40">
        <f t="shared" si="0"/>
        <v>0.8838461920518611</v>
      </c>
      <c r="F40">
        <f t="shared" si="1"/>
        <v>1.430107089146032E-3</v>
      </c>
      <c r="H40">
        <v>0.76147677406578973</v>
      </c>
      <c r="I40">
        <v>7.8778871876072201E-2</v>
      </c>
      <c r="K40">
        <f t="shared" si="2"/>
        <v>1.0558783198663029</v>
      </c>
      <c r="L40">
        <f t="shared" si="3"/>
        <v>7.8778871876072201E-2</v>
      </c>
      <c r="N40">
        <v>0.61930565249760938</v>
      </c>
      <c r="O40">
        <v>0.15821150677918769</v>
      </c>
      <c r="Q40">
        <f t="shared" si="4"/>
        <v>0.83952096498279316</v>
      </c>
      <c r="R40">
        <f t="shared" si="5"/>
        <v>0.15821150677918769</v>
      </c>
      <c r="X40">
        <v>0.8838461920518611</v>
      </c>
      <c r="Y40">
        <v>1.430107089146032E-3</v>
      </c>
      <c r="Z40" t="s">
        <v>9</v>
      </c>
      <c r="AA40">
        <v>1</v>
      </c>
      <c r="AB40">
        <v>7.8778871876072201E-2</v>
      </c>
      <c r="AC40" t="s">
        <v>9</v>
      </c>
      <c r="AD40">
        <v>0.83952096498279316</v>
      </c>
      <c r="AE40">
        <v>0.15821150677918769</v>
      </c>
    </row>
    <row r="41" spans="1:31">
      <c r="A41" t="s">
        <v>8</v>
      </c>
      <c r="B41">
        <v>0.61130433609736956</v>
      </c>
      <c r="C41">
        <v>9.9036513950396851E-2</v>
      </c>
      <c r="E41">
        <f t="shared" si="0"/>
        <v>0.80236885452845319</v>
      </c>
      <c r="F41">
        <f t="shared" si="1"/>
        <v>9.9036513950396851E-2</v>
      </c>
      <c r="H41">
        <v>0.81291847781611237</v>
      </c>
      <c r="I41">
        <v>0.14234807134477223</v>
      </c>
      <c r="K41">
        <f t="shared" si="2"/>
        <v>1.1272083742774672</v>
      </c>
      <c r="L41">
        <f t="shared" si="3"/>
        <v>0.14234807134477223</v>
      </c>
      <c r="N41">
        <v>0.41579371313995406</v>
      </c>
      <c r="O41">
        <v>0.28539042641448714</v>
      </c>
      <c r="Q41">
        <f t="shared" si="4"/>
        <v>0.56364339301808708</v>
      </c>
      <c r="R41">
        <f t="shared" si="5"/>
        <v>0.28539042641448714</v>
      </c>
      <c r="X41">
        <v>0.80236885452845319</v>
      </c>
      <c r="Y41">
        <v>9.9036513950396851E-2</v>
      </c>
      <c r="Z41" t="s">
        <v>8</v>
      </c>
      <c r="AA41">
        <v>1</v>
      </c>
      <c r="AB41">
        <v>0.14234807134477223</v>
      </c>
      <c r="AC41" t="s">
        <v>8</v>
      </c>
      <c r="AD41">
        <v>0.56364339301808708</v>
      </c>
      <c r="AE41">
        <v>0.28539042641448714</v>
      </c>
    </row>
    <row r="42" spans="1:31">
      <c r="A42" t="s">
        <v>9</v>
      </c>
      <c r="B42">
        <v>0.87942407797064681</v>
      </c>
      <c r="C42">
        <v>4.9702830531407347E-3</v>
      </c>
      <c r="E42">
        <f t="shared" si="0"/>
        <v>1.1542900130413214</v>
      </c>
      <c r="F42">
        <f t="shared" si="1"/>
        <v>4.9702830531407347E-3</v>
      </c>
      <c r="H42">
        <v>1.0993218126378459</v>
      </c>
      <c r="I42">
        <v>0.10105111504273928</v>
      </c>
      <c r="K42">
        <f t="shared" si="2"/>
        <v>1.5243407390126666</v>
      </c>
      <c r="L42">
        <f t="shared" si="3"/>
        <v>0.10105111504273928</v>
      </c>
      <c r="N42">
        <v>0.84610912577474684</v>
      </c>
      <c r="O42">
        <v>0.10501616940365188</v>
      </c>
      <c r="Q42">
        <f t="shared" si="4"/>
        <v>1.146972172604068</v>
      </c>
      <c r="R42">
        <f t="shared" si="5"/>
        <v>0.10501616940365188</v>
      </c>
      <c r="X42">
        <v>1</v>
      </c>
      <c r="Y42">
        <v>4.9702830531407347E-3</v>
      </c>
      <c r="Z42" t="s">
        <v>9</v>
      </c>
      <c r="AA42">
        <v>1</v>
      </c>
      <c r="AB42">
        <v>0.10105111504273928</v>
      </c>
      <c r="AC42" t="s">
        <v>9</v>
      </c>
      <c r="AD42">
        <v>1</v>
      </c>
      <c r="AE42">
        <v>0.10501616940365188</v>
      </c>
    </row>
    <row r="43" spans="1:31">
      <c r="A43" t="s">
        <v>10</v>
      </c>
      <c r="B43">
        <v>0.71884885597516202</v>
      </c>
      <c r="C43">
        <v>7.3187131400332228E-2</v>
      </c>
      <c r="E43">
        <f t="shared" si="0"/>
        <v>0.94352665127506796</v>
      </c>
      <c r="F43">
        <f t="shared" si="1"/>
        <v>7.3187131400332228E-2</v>
      </c>
      <c r="H43">
        <v>0.80396387233976363</v>
      </c>
      <c r="I43">
        <v>9.341702657868424E-2</v>
      </c>
      <c r="K43">
        <f t="shared" si="2"/>
        <v>1.11479174634153</v>
      </c>
      <c r="L43">
        <f t="shared" si="3"/>
        <v>9.341702657868424E-2</v>
      </c>
      <c r="N43">
        <v>0.80152650528101266</v>
      </c>
      <c r="O43">
        <v>0.10851727613395168</v>
      </c>
      <c r="Q43">
        <f t="shared" si="4"/>
        <v>1.0865366761292383</v>
      </c>
      <c r="R43">
        <f t="shared" si="5"/>
        <v>0.10851727613395168</v>
      </c>
      <c r="X43">
        <v>0.94352665127506796</v>
      </c>
      <c r="Y43">
        <v>7.3187131400332228E-2</v>
      </c>
      <c r="Z43" t="s">
        <v>10</v>
      </c>
      <c r="AA43">
        <v>1</v>
      </c>
      <c r="AB43">
        <v>9.341702657868424E-2</v>
      </c>
      <c r="AC43" t="s">
        <v>10</v>
      </c>
      <c r="AD43">
        <v>1</v>
      </c>
      <c r="AE43">
        <v>0.10851727613395168</v>
      </c>
    </row>
    <row r="44" spans="1:31">
      <c r="A44" t="s">
        <v>8</v>
      </c>
      <c r="B44">
        <v>0.74923642669935742</v>
      </c>
      <c r="C44">
        <v>3.2873048453149721E-2</v>
      </c>
      <c r="E44">
        <f t="shared" si="0"/>
        <v>0.98341192424651869</v>
      </c>
      <c r="F44">
        <f t="shared" si="1"/>
        <v>3.2873048453149721E-2</v>
      </c>
      <c r="H44">
        <v>0.70836412080824884</v>
      </c>
      <c r="I44">
        <v>0.13548509809314946</v>
      </c>
      <c r="K44">
        <f t="shared" si="2"/>
        <v>0.98223129477612126</v>
      </c>
      <c r="L44">
        <f t="shared" si="3"/>
        <v>0.13548509809314946</v>
      </c>
      <c r="N44">
        <v>0.77411832487094767</v>
      </c>
      <c r="O44">
        <v>0.17037389003898692</v>
      </c>
      <c r="Q44">
        <f t="shared" si="4"/>
        <v>1.0493825794832867</v>
      </c>
      <c r="R44">
        <f t="shared" si="5"/>
        <v>0.17037389003898692</v>
      </c>
      <c r="X44">
        <v>0.98341192424651869</v>
      </c>
      <c r="Y44">
        <v>3.2873048453149721E-2</v>
      </c>
      <c r="Z44" t="s">
        <v>8</v>
      </c>
      <c r="AA44">
        <v>0.98223129477612126</v>
      </c>
      <c r="AB44">
        <v>0.13548509809314946</v>
      </c>
      <c r="AC44" t="s">
        <v>8</v>
      </c>
      <c r="AD44">
        <v>1</v>
      </c>
      <c r="AE44">
        <v>0.17037389003898692</v>
      </c>
    </row>
    <row r="45" spans="1:31">
      <c r="A45" t="s">
        <v>10</v>
      </c>
      <c r="B45">
        <v>0.38729318360323622</v>
      </c>
      <c r="C45">
        <v>2.977106211571056E-2</v>
      </c>
      <c r="E45">
        <f t="shared" si="0"/>
        <v>0.50834252228322074</v>
      </c>
      <c r="F45">
        <f t="shared" si="1"/>
        <v>2.977106211571056E-2</v>
      </c>
      <c r="H45">
        <v>0.33042877996409542</v>
      </c>
      <c r="I45">
        <v>7.1032758132062362E-2</v>
      </c>
      <c r="K45">
        <f t="shared" si="2"/>
        <v>0.45817889252367122</v>
      </c>
      <c r="L45">
        <f t="shared" si="3"/>
        <v>7.1032758132062362E-2</v>
      </c>
      <c r="N45">
        <v>0.44609763267682534</v>
      </c>
      <c r="O45">
        <v>0.13983703050313209</v>
      </c>
      <c r="Q45">
        <f t="shared" si="4"/>
        <v>0.60472290790666361</v>
      </c>
      <c r="R45">
        <f t="shared" si="5"/>
        <v>0.13983703050313209</v>
      </c>
      <c r="X45">
        <v>0.50834252228322074</v>
      </c>
      <c r="Y45">
        <v>2.977106211571056E-2</v>
      </c>
      <c r="Z45" t="s">
        <v>10</v>
      </c>
      <c r="AA45">
        <v>0.45817889252367122</v>
      </c>
      <c r="AB45">
        <v>7.1032758132062362E-2</v>
      </c>
      <c r="AC45" t="s">
        <v>10</v>
      </c>
      <c r="AD45">
        <v>0.60472290790666361</v>
      </c>
      <c r="AE45">
        <v>0.13983703050313209</v>
      </c>
    </row>
    <row r="46" spans="1:31">
      <c r="A46" t="s">
        <v>8</v>
      </c>
      <c r="B46">
        <v>0.47664219891190163</v>
      </c>
      <c r="C46">
        <v>3.408257816340355E-2</v>
      </c>
      <c r="E46">
        <f t="shared" si="0"/>
        <v>0.62561776937886715</v>
      </c>
      <c r="F46">
        <f t="shared" si="1"/>
        <v>3.408257816340355E-2</v>
      </c>
      <c r="H46">
        <v>0.51976285408777045</v>
      </c>
      <c r="I46">
        <v>1.9837032609194425E-2</v>
      </c>
      <c r="K46">
        <f t="shared" si="2"/>
        <v>0.72071315605969333</v>
      </c>
      <c r="L46">
        <f t="shared" si="3"/>
        <v>1.9837032609194425E-2</v>
      </c>
      <c r="N46">
        <v>0.49326550822325288</v>
      </c>
      <c r="O46">
        <v>0.10814015924938601</v>
      </c>
      <c r="Q46">
        <f t="shared" si="4"/>
        <v>0.66866293531514587</v>
      </c>
      <c r="R46">
        <f t="shared" si="5"/>
        <v>0.10814015924938601</v>
      </c>
      <c r="X46">
        <v>0.62561776937886715</v>
      </c>
      <c r="Y46">
        <v>3.408257816340355E-2</v>
      </c>
      <c r="Z46" t="s">
        <v>8</v>
      </c>
      <c r="AA46">
        <v>0.72071315605969333</v>
      </c>
      <c r="AB46">
        <v>1.9837032609194425E-2</v>
      </c>
      <c r="AC46" t="s">
        <v>8</v>
      </c>
      <c r="AD46">
        <v>0.66866293531514587</v>
      </c>
      <c r="AE46">
        <v>0.10814015924938601</v>
      </c>
    </row>
    <row r="47" spans="1:31">
      <c r="A47" t="s">
        <v>9</v>
      </c>
      <c r="B47">
        <v>0.25410974525027857</v>
      </c>
      <c r="C47">
        <v>3.1640087646251105E-2</v>
      </c>
      <c r="E47">
        <f t="shared" si="0"/>
        <v>0.33353230654740057</v>
      </c>
      <c r="F47">
        <f t="shared" si="1"/>
        <v>3.1640087646251105E-2</v>
      </c>
      <c r="H47">
        <v>0.34765432078222558</v>
      </c>
      <c r="I47">
        <v>2.2726675998358974E-2</v>
      </c>
      <c r="K47">
        <f t="shared" si="2"/>
        <v>0.48206415825636484</v>
      </c>
      <c r="L47">
        <f t="shared" si="3"/>
        <v>2.2726675998358974E-2</v>
      </c>
      <c r="N47">
        <v>0.25797720115481643</v>
      </c>
      <c r="O47">
        <v>6.7907131922841105E-2</v>
      </c>
      <c r="Q47">
        <f t="shared" si="4"/>
        <v>0.3497098209641929</v>
      </c>
      <c r="R47">
        <f t="shared" si="5"/>
        <v>6.7907131922841105E-2</v>
      </c>
      <c r="X47">
        <v>0.33353230654740057</v>
      </c>
      <c r="Y47">
        <v>3.1640087646251105E-2</v>
      </c>
      <c r="Z47" t="s">
        <v>9</v>
      </c>
      <c r="AA47">
        <v>0.48206415825636484</v>
      </c>
      <c r="AB47">
        <v>2.2726675998358974E-2</v>
      </c>
      <c r="AC47" t="s">
        <v>9</v>
      </c>
      <c r="AD47">
        <v>0.3497098209641929</v>
      </c>
      <c r="AE47">
        <v>6.7907131922841105E-2</v>
      </c>
    </row>
    <row r="55" spans="1:14">
      <c r="A55" t="s">
        <v>12</v>
      </c>
      <c r="B55" s="4">
        <f>AVERAGE(B4:B16)</f>
        <v>0.91312529287506861</v>
      </c>
      <c r="H55" s="4">
        <f>AVERAGE(H4:H16)</f>
        <v>0.76761254862624007</v>
      </c>
      <c r="N55" s="4">
        <f>AVERAGE(N4:N16)</f>
        <v>0.89331244270093291</v>
      </c>
    </row>
    <row r="56" spans="1:14">
      <c r="A56" t="s">
        <v>13</v>
      </c>
      <c r="B56" s="4">
        <f>AVERAGE(B39:B47)</f>
        <v>0.61062362296895201</v>
      </c>
      <c r="H56" s="4">
        <f>AVERAGE(H39:H47)</f>
        <v>0.67474451039966965</v>
      </c>
      <c r="N56" s="4">
        <f>AVERAGE(N39:N47)</f>
        <v>0.58206620376396545</v>
      </c>
    </row>
    <row r="57" spans="1:14">
      <c r="A57" t="s">
        <v>14</v>
      </c>
      <c r="B57" s="4">
        <f>AVERAGE(B55:B56)</f>
        <v>0.76187445792201025</v>
      </c>
      <c r="H57" s="4">
        <f>AVERAGE(H55:H56)</f>
        <v>0.72117852951295491</v>
      </c>
      <c r="N57" s="4">
        <f>AVERAGE(N55:N56)</f>
        <v>0.73768932323244918</v>
      </c>
    </row>
  </sheetData>
  <mergeCells count="13">
    <mergeCell ref="S1:S1048576"/>
    <mergeCell ref="B1:F1"/>
    <mergeCell ref="H1:L1"/>
    <mergeCell ref="N1:R1"/>
    <mergeCell ref="E2:F2"/>
    <mergeCell ref="K2:L2"/>
    <mergeCell ref="Q2:R2"/>
    <mergeCell ref="X1:Y1"/>
    <mergeCell ref="AA1:AB1"/>
    <mergeCell ref="AD1:AE1"/>
    <mergeCell ref="X2:Y2"/>
    <mergeCell ref="AA2:AB2"/>
    <mergeCell ref="AD2:AE2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CA66-A94E-0841-A80E-39C9C7D50CB4}">
  <dimension ref="A1:Z46"/>
  <sheetViews>
    <sheetView zoomScale="63" workbookViewId="0">
      <selection activeCell="P40" sqref="P40"/>
    </sheetView>
  </sheetViews>
  <sheetFormatPr baseColWidth="10" defaultRowHeight="16"/>
  <cols>
    <col min="4" max="4" width="12.83203125" customWidth="1"/>
    <col min="11" max="11" width="10.83203125" style="19"/>
  </cols>
  <sheetData>
    <row r="1" spans="1:26">
      <c r="B1" s="13" t="s">
        <v>22</v>
      </c>
      <c r="C1" s="13"/>
      <c r="D1" s="13"/>
      <c r="E1" s="13"/>
      <c r="S1" s="13" t="s">
        <v>22</v>
      </c>
      <c r="T1" s="13"/>
      <c r="U1" s="13"/>
      <c r="V1" s="13"/>
    </row>
    <row r="2" spans="1:26">
      <c r="A2" t="s">
        <v>46</v>
      </c>
      <c r="B2" t="s">
        <v>15</v>
      </c>
      <c r="C2" t="s">
        <v>6</v>
      </c>
      <c r="D2" t="s">
        <v>21</v>
      </c>
      <c r="E2" t="s">
        <v>6</v>
      </c>
      <c r="G2" s="13" t="s">
        <v>43</v>
      </c>
      <c r="H2" s="13"/>
      <c r="I2" s="13"/>
      <c r="R2" t="s">
        <v>46</v>
      </c>
      <c r="S2" t="s">
        <v>15</v>
      </c>
      <c r="T2" t="s">
        <v>6</v>
      </c>
      <c r="U2" t="s">
        <v>21</v>
      </c>
      <c r="V2" t="s">
        <v>6</v>
      </c>
      <c r="X2" s="13" t="s">
        <v>43</v>
      </c>
      <c r="Y2" s="13"/>
      <c r="Z2" s="13"/>
    </row>
    <row r="3" spans="1:26" ht="17" thickBot="1">
      <c r="A3" t="s">
        <v>8</v>
      </c>
      <c r="B3" s="4">
        <f>'scrm-seed-reNorm'!K4-'scrm-seed-reNorm'!E4</f>
        <v>-0.51270797796012268</v>
      </c>
      <c r="C3">
        <f>ABS('scrm-seed-reNorm'!F4+'scrm-seed-reNorm'!L4-(2*'scrm-seed-reNorm-dReactivity'!H$3))</f>
        <v>1.7600525983114912</v>
      </c>
      <c r="D3" s="5">
        <f>'scrm-seed-reNorm'!Q4-'scrm-seed-reNorm'!E4</f>
        <v>-0.29667066671293019</v>
      </c>
      <c r="E3">
        <f>'scrm-seed-reNorm'!F4+'scrm-seed-reNorm'!R4-(2*'scrm-seed-reNorm-dReactivity'!H$9)</f>
        <v>-6.7035239378070433E-3</v>
      </c>
      <c r="G3" s="6"/>
      <c r="H3" s="6">
        <v>5.3692089979497898E-2</v>
      </c>
      <c r="I3" s="6"/>
      <c r="R3" t="s">
        <v>8</v>
      </c>
      <c r="S3">
        <v>0.51270797796012268</v>
      </c>
      <c r="T3">
        <v>1.8053442699420819</v>
      </c>
      <c r="U3">
        <v>0.29667066671293019</v>
      </c>
      <c r="V3">
        <v>0.20363891397292883</v>
      </c>
      <c r="X3" s="6"/>
      <c r="Y3" s="9">
        <v>3.1046254164202577E-2</v>
      </c>
      <c r="Z3" s="6"/>
    </row>
    <row r="4" spans="1:26">
      <c r="A4" t="s">
        <v>9</v>
      </c>
      <c r="B4" s="4">
        <f>'scrm-seed-reNorm'!K5-'scrm-seed-reNorm'!E5</f>
        <v>-0.1332951345400325</v>
      </c>
      <c r="C4">
        <f>ABS('scrm-seed-reNorm'!F5+'scrm-seed-reNorm'!L5-(2*'scrm-seed-reNorm-dReactivity'!H$3))</f>
        <v>0.42417283729477323</v>
      </c>
      <c r="D4" s="5">
        <f>'scrm-seed-reNorm'!Q5-'scrm-seed-reNorm'!E5</f>
        <v>0.10089173921930428</v>
      </c>
      <c r="E4">
        <f>'scrm-seed-reNorm'!F5+'scrm-seed-reNorm'!R5-(2*'scrm-seed-reNorm-dReactivity'!H$9)</f>
        <v>-7.1247504902322734E-2</v>
      </c>
      <c r="R4" t="s">
        <v>9</v>
      </c>
      <c r="S4">
        <v>0.12215364784108618</v>
      </c>
      <c r="T4">
        <v>0.46946450892536384</v>
      </c>
      <c r="U4">
        <v>0</v>
      </c>
      <c r="V4">
        <v>0.13909493300841314</v>
      </c>
    </row>
    <row r="5" spans="1:26">
      <c r="A5" t="s">
        <v>9</v>
      </c>
      <c r="B5" s="4">
        <f>'scrm-seed-reNorm'!K6-'scrm-seed-reNorm'!E6</f>
        <v>-0.13191337108927237</v>
      </c>
      <c r="C5">
        <f>ABS('scrm-seed-reNorm'!F6+'scrm-seed-reNorm'!L6-(2*'scrm-seed-reNorm-dReactivity'!H$3))</f>
        <v>0.1690102089588259</v>
      </c>
      <c r="D5" s="5">
        <f>'scrm-seed-reNorm'!Q6-'scrm-seed-reNorm'!E6</f>
        <v>-2.7336550639212032E-2</v>
      </c>
      <c r="E5">
        <f>'scrm-seed-reNorm'!F6+'scrm-seed-reNorm'!R6-(2*'scrm-seed-reNorm-dReactivity'!H$9)</f>
        <v>-9.134042400160805E-2</v>
      </c>
      <c r="R5" t="s">
        <v>9</v>
      </c>
      <c r="S5">
        <v>0</v>
      </c>
      <c r="T5">
        <v>0.21430188058941654</v>
      </c>
      <c r="U5">
        <v>0</v>
      </c>
      <c r="V5">
        <v>0.11900201390912783</v>
      </c>
    </row>
    <row r="6" spans="1:26">
      <c r="A6" t="s">
        <v>9</v>
      </c>
      <c r="B6" s="4">
        <f>'scrm-seed-reNorm'!K7-'scrm-seed-reNorm'!E7</f>
        <v>-0.14783937473155317</v>
      </c>
      <c r="C6">
        <f>ABS('scrm-seed-reNorm'!F7+'scrm-seed-reNorm'!L7-(2*'scrm-seed-reNorm-dReactivity'!H$3))</f>
        <v>3.9917688513586375E-2</v>
      </c>
      <c r="D6" s="5">
        <f>'scrm-seed-reNorm'!Q7-'scrm-seed-reNorm'!E7</f>
        <v>-0.17822090797421342</v>
      </c>
      <c r="E6">
        <f>'scrm-seed-reNorm'!F7+'scrm-seed-reNorm'!R7-(2*'scrm-seed-reNorm-dReactivity'!H$9)</f>
        <v>7.9931168063806901E-2</v>
      </c>
      <c r="R6" t="s">
        <v>9</v>
      </c>
      <c r="S6">
        <v>0</v>
      </c>
      <c r="T6">
        <v>8.5209360144177015E-2</v>
      </c>
      <c r="U6">
        <v>0</v>
      </c>
      <c r="V6">
        <v>0.29027360597454277</v>
      </c>
    </row>
    <row r="7" spans="1:26">
      <c r="A7" t="s">
        <v>9</v>
      </c>
      <c r="B7" s="4">
        <f>'scrm-seed-reNorm'!K8-'scrm-seed-reNorm'!E8</f>
        <v>-0.15290251619136919</v>
      </c>
      <c r="C7">
        <f>ABS('scrm-seed-reNorm'!F8+'scrm-seed-reNorm'!L8-(2*'scrm-seed-reNorm-dReactivity'!H$3))</f>
        <v>5.9880251945290265E-2</v>
      </c>
      <c r="D7" s="5">
        <f>'scrm-seed-reNorm'!Q8-'scrm-seed-reNorm'!E8</f>
        <v>-3.2337298603636988E-2</v>
      </c>
      <c r="E7">
        <f>'scrm-seed-reNorm'!F8+'scrm-seed-reNorm'!R8-(2*'scrm-seed-reNorm-dReactivity'!H$9)</f>
        <v>-4.1218206001353563E-2</v>
      </c>
      <c r="R7" t="s">
        <v>9</v>
      </c>
      <c r="S7">
        <v>1.3161128897523633E-2</v>
      </c>
      <c r="T7">
        <v>1.4588580314699624E-2</v>
      </c>
      <c r="U7">
        <v>0</v>
      </c>
      <c r="V7">
        <v>0.16912423190938231</v>
      </c>
    </row>
    <row r="8" spans="1:26">
      <c r="A8" t="s">
        <v>8</v>
      </c>
      <c r="B8" s="4">
        <f>'scrm-seed-reNorm'!K9-'scrm-seed-reNorm'!E9</f>
        <v>-2.2932816770263043E-2</v>
      </c>
      <c r="C8">
        <f>ABS('scrm-seed-reNorm'!F9+'scrm-seed-reNorm'!L9-(2*'scrm-seed-reNorm-dReactivity'!H$3))</f>
        <v>7.0975450076611046E-3</v>
      </c>
      <c r="D8" s="5">
        <f>'scrm-seed-reNorm'!Q9-'scrm-seed-reNorm'!E9</f>
        <v>-0.19971125315600979</v>
      </c>
      <c r="E8">
        <f>'scrm-seed-reNorm'!F9+'scrm-seed-reNorm'!R9-(2*'scrm-seed-reNorm-dReactivity'!H$9)</f>
        <v>-0.11705965582564057</v>
      </c>
      <c r="G8" s="13" t="s">
        <v>44</v>
      </c>
      <c r="H8" s="13"/>
      <c r="I8" s="13"/>
      <c r="R8" t="s">
        <v>8</v>
      </c>
      <c r="S8">
        <v>2.2932816770263043E-2</v>
      </c>
      <c r="T8">
        <v>3.8194126622929536E-2</v>
      </c>
      <c r="U8">
        <v>0.19971125315600979</v>
      </c>
      <c r="V8">
        <v>9.3282782085095314E-2</v>
      </c>
      <c r="X8" s="13" t="s">
        <v>44</v>
      </c>
      <c r="Y8" s="13"/>
      <c r="Z8" s="13"/>
    </row>
    <row r="9" spans="1:26" ht="17" thickBot="1">
      <c r="A9" t="s">
        <v>9</v>
      </c>
      <c r="B9" s="4">
        <f>'scrm-seed-reNorm'!K10-'scrm-seed-reNorm'!E10</f>
        <v>-6.0584455205769938E-3</v>
      </c>
      <c r="C9">
        <f>ABS('scrm-seed-reNorm'!F10+'scrm-seed-reNorm'!L10-(2*'scrm-seed-reNorm-dReactivity'!H$3))</f>
        <v>2.2153463311041149E-2</v>
      </c>
      <c r="D9" s="5">
        <f>'scrm-seed-reNorm'!Q10-'scrm-seed-reNorm'!E10</f>
        <v>7.7297967763938491E-2</v>
      </c>
      <c r="E9">
        <f>'scrm-seed-reNorm'!F10+'scrm-seed-reNorm'!R10-(2*'scrm-seed-reNorm-dReactivity'!H$9)</f>
        <v>-7.2751477561247085E-2</v>
      </c>
      <c r="G9" s="6"/>
      <c r="H9" s="6">
        <v>0.15406753679254839</v>
      </c>
      <c r="I9" s="6"/>
      <c r="R9" t="s">
        <v>9</v>
      </c>
      <c r="S9">
        <v>0</v>
      </c>
      <c r="T9">
        <v>6.744513494163179E-2</v>
      </c>
      <c r="U9">
        <v>0</v>
      </c>
      <c r="V9">
        <v>0.13759096034948881</v>
      </c>
      <c r="X9" s="6"/>
      <c r="Y9" s="9">
        <v>4.8896317837180452E-2</v>
      </c>
      <c r="Z9" s="6"/>
    </row>
    <row r="10" spans="1:26">
      <c r="A10" t="s">
        <v>10</v>
      </c>
      <c r="B10" s="4">
        <f>'scrm-seed-reNorm'!K11-'scrm-seed-reNorm'!E11</f>
        <v>-7.1975556317117384E-2</v>
      </c>
      <c r="C10">
        <f>ABS('scrm-seed-reNorm'!F11+'scrm-seed-reNorm'!L11-(2*'scrm-seed-reNorm-dReactivity'!H$3))</f>
        <v>4.722832817344555E-2</v>
      </c>
      <c r="D10" s="5">
        <f>'scrm-seed-reNorm'!Q11-'scrm-seed-reNorm'!E11</f>
        <v>-7.5773676329299766E-2</v>
      </c>
      <c r="E10">
        <f>'scrm-seed-reNorm'!F11+'scrm-seed-reNorm'!R11-(2*'scrm-seed-reNorm-dReactivity'!H$9)</f>
        <v>7.8147577058799989E-2</v>
      </c>
      <c r="R10" t="s">
        <v>10</v>
      </c>
      <c r="S10">
        <v>7.1975556317117384E-2</v>
      </c>
      <c r="T10">
        <v>9.251999980403619E-2</v>
      </c>
      <c r="U10">
        <v>7.5773676329299766E-2</v>
      </c>
      <c r="V10">
        <v>0.28849001496953586</v>
      </c>
    </row>
    <row r="11" spans="1:26">
      <c r="A11" t="s">
        <v>9</v>
      </c>
      <c r="B11" s="4">
        <f>'scrm-seed-reNorm'!K12-'scrm-seed-reNorm'!E12</f>
        <v>-0.13918501219037172</v>
      </c>
      <c r="C11">
        <f>ABS('scrm-seed-reNorm'!F12+'scrm-seed-reNorm'!L12-(2*'scrm-seed-reNorm-dReactivity'!H$3))</f>
        <v>5.0899970529379113E-2</v>
      </c>
      <c r="D11" s="5">
        <f>'scrm-seed-reNorm'!Q12-'scrm-seed-reNorm'!E12</f>
        <v>0.25091294897964822</v>
      </c>
      <c r="E11">
        <f>'scrm-seed-reNorm'!F12+'scrm-seed-reNorm'!R12-(2*'scrm-seed-reNorm-dReactivity'!H$9)</f>
        <v>-6.0798881469536714E-2</v>
      </c>
      <c r="R11" t="s">
        <v>9</v>
      </c>
      <c r="S11">
        <v>0</v>
      </c>
      <c r="T11">
        <v>9.6191642159969754E-2</v>
      </c>
      <c r="U11">
        <v>0</v>
      </c>
      <c r="V11">
        <v>0.14954355644119915</v>
      </c>
    </row>
    <row r="12" spans="1:26">
      <c r="A12" t="s">
        <v>10</v>
      </c>
      <c r="B12" s="4">
        <f>'scrm-seed-reNorm'!K13-'scrm-seed-reNorm'!E13</f>
        <v>-0.21407599020990187</v>
      </c>
      <c r="C12">
        <f>ABS('scrm-seed-reNorm'!F13+'scrm-seed-reNorm'!L13-(2*'scrm-seed-reNorm-dReactivity'!H$3))</f>
        <v>8.5419805513594932E-2</v>
      </c>
      <c r="D12" s="5">
        <f>'scrm-seed-reNorm'!Q13-'scrm-seed-reNorm'!E13</f>
        <v>4.6221910707682667E-2</v>
      </c>
      <c r="E12">
        <f>'scrm-seed-reNorm'!F13+'scrm-seed-reNorm'!R13-(2*'scrm-seed-reNorm-dReactivity'!H$9)</f>
        <v>4.1174001135119376E-2</v>
      </c>
      <c r="R12" t="s">
        <v>10</v>
      </c>
      <c r="S12">
        <v>0</v>
      </c>
      <c r="T12">
        <v>0.13071147714418557</v>
      </c>
      <c r="U12">
        <v>0</v>
      </c>
      <c r="V12">
        <v>0.25151643904585524</v>
      </c>
    </row>
    <row r="13" spans="1:26">
      <c r="A13" t="s">
        <v>9</v>
      </c>
      <c r="B13" s="4">
        <f>'scrm-seed-reNorm'!K14-'scrm-seed-reNorm'!E14</f>
        <v>-9.2597692630227657E-2</v>
      </c>
      <c r="C13">
        <f>ABS('scrm-seed-reNorm'!F14+'scrm-seed-reNorm'!L14-(2*'scrm-seed-reNorm-dReactivity'!H$3))</f>
        <v>6.1284194734334496E-2</v>
      </c>
      <c r="D13" s="5">
        <f>'scrm-seed-reNorm'!Q14-'scrm-seed-reNorm'!E14</f>
        <v>0.19439189843862414</v>
      </c>
      <c r="E13">
        <f>'scrm-seed-reNorm'!F14+'scrm-seed-reNorm'!R14-(2*'scrm-seed-reNorm-dReactivity'!H$9)</f>
        <v>-2.2662297839557144E-2</v>
      </c>
      <c r="R13" t="s">
        <v>9</v>
      </c>
      <c r="S13">
        <v>0</v>
      </c>
      <c r="T13">
        <v>0.10657586636492514</v>
      </c>
      <c r="U13">
        <v>0</v>
      </c>
      <c r="V13">
        <v>0.18768014007117872</v>
      </c>
    </row>
    <row r="14" spans="1:26">
      <c r="A14" t="s">
        <v>10</v>
      </c>
      <c r="B14" s="4">
        <f>'scrm-seed-reNorm'!K15-'scrm-seed-reNorm'!E15</f>
        <v>5.9496077160895444E-2</v>
      </c>
      <c r="C14">
        <f>ABS('scrm-seed-reNorm'!F15+'scrm-seed-reNorm'!L15-(2*'scrm-seed-reNorm-dReactivity'!H$3))</f>
        <v>0.18244037272709035</v>
      </c>
      <c r="D14" s="5">
        <f>'scrm-seed-reNorm'!Q15-'scrm-seed-reNorm'!E15</f>
        <v>0.17880545673165638</v>
      </c>
      <c r="E14">
        <f>'scrm-seed-reNorm'!F15+'scrm-seed-reNorm'!R15-(2*'scrm-seed-reNorm-dReactivity'!H$9)</f>
        <v>1.2791774531622169E-2</v>
      </c>
      <c r="R14" t="s">
        <v>10</v>
      </c>
      <c r="S14">
        <v>0</v>
      </c>
      <c r="T14">
        <v>0.22773204435768099</v>
      </c>
      <c r="U14">
        <v>0</v>
      </c>
      <c r="V14">
        <v>0.22313421244235804</v>
      </c>
    </row>
    <row r="15" spans="1:26">
      <c r="A15" t="s">
        <v>9</v>
      </c>
      <c r="B15" s="4">
        <f>'scrm-seed-reNorm'!K16-'scrm-seed-reNorm'!E16</f>
        <v>-0.17781027456961551</v>
      </c>
      <c r="C15">
        <f>ABS('scrm-seed-reNorm'!F16+'scrm-seed-reNorm'!L16-(2*'scrm-seed-reNorm-dReactivity'!H$3))</f>
        <v>5.5883798310665311E-2</v>
      </c>
      <c r="D15" s="5">
        <f>'scrm-seed-reNorm'!Q16-'scrm-seed-reNorm'!E16</f>
        <v>0.12319157994707752</v>
      </c>
      <c r="E15">
        <f>'scrm-seed-reNorm'!F16+'scrm-seed-reNorm'!R16-(2*'scrm-seed-reNorm-dReactivity'!H$9)</f>
        <v>-1.4266360525267807E-2</v>
      </c>
      <c r="R15" t="s">
        <v>9</v>
      </c>
      <c r="S15">
        <v>0</v>
      </c>
      <c r="T15">
        <v>0.10117546994125595</v>
      </c>
      <c r="U15">
        <v>0</v>
      </c>
      <c r="V15">
        <v>0.19607607738546806</v>
      </c>
    </row>
    <row r="16" spans="1:26">
      <c r="A16" s="3" t="s">
        <v>9</v>
      </c>
      <c r="B16" s="4">
        <f>'scrm-seed-reNorm'!K17-'scrm-seed-reNorm'!E17</f>
        <v>-0.52863116329800275</v>
      </c>
      <c r="C16">
        <f>ABS('scrm-seed-reNorm'!F17+'scrm-seed-reNorm'!L17-(2*'scrm-seed-reNorm-dReactivity'!H$3))</f>
        <v>4.8473700211258429E-2</v>
      </c>
      <c r="D16" s="5">
        <f>'scrm-seed-reNorm'!Q17-'scrm-seed-reNorm'!E17</f>
        <v>-0.22607583138710796</v>
      </c>
      <c r="E16">
        <f>'scrm-seed-reNorm'!F17+'scrm-seed-reNorm'!R17-(2*'scrm-seed-reNorm-dReactivity'!H$9)</f>
        <v>-0.13887531890779856</v>
      </c>
      <c r="R16" t="s">
        <v>9</v>
      </c>
      <c r="S16">
        <v>0.31203445933491669</v>
      </c>
      <c r="T16">
        <v>3.1820285806677881E-3</v>
      </c>
      <c r="U16">
        <v>9.4791274240219048E-3</v>
      </c>
      <c r="V16">
        <v>7.1467119002937327E-2</v>
      </c>
    </row>
    <row r="17" spans="1:22">
      <c r="A17" s="3" t="s">
        <v>8</v>
      </c>
      <c r="B17" s="4">
        <f>'scrm-seed-reNorm'!K18-'scrm-seed-reNorm'!E18</f>
        <v>-0.6806622977615564</v>
      </c>
      <c r="C17">
        <f>ABS('scrm-seed-reNorm'!F18+'scrm-seed-reNorm'!L18-(2*'scrm-seed-reNorm-dReactivity'!H$3))</f>
        <v>5.8745776698953277E-2</v>
      </c>
      <c r="D17" s="5">
        <f>'scrm-seed-reNorm'!Q18-'scrm-seed-reNorm'!E18</f>
        <v>-0.4940262614520099</v>
      </c>
      <c r="E17">
        <f>'scrm-seed-reNorm'!F18+'scrm-seed-reNorm'!R18-(2*'scrm-seed-reNorm-dReactivity'!H$9)</f>
        <v>-4.070444479987867E-2</v>
      </c>
      <c r="R17" t="s">
        <v>8</v>
      </c>
      <c r="S17">
        <v>0.6806622977615564</v>
      </c>
      <c r="T17">
        <v>1.3454105068362636E-2</v>
      </c>
      <c r="U17">
        <v>0.4940262614520099</v>
      </c>
      <c r="V17">
        <v>0.1696379931108572</v>
      </c>
    </row>
    <row r="18" spans="1:22">
      <c r="A18" s="3" t="s">
        <v>9</v>
      </c>
      <c r="B18" s="4">
        <f>'scrm-seed-reNorm'!K19-'scrm-seed-reNorm'!E19</f>
        <v>-1.0234665886093759</v>
      </c>
      <c r="C18">
        <f>ABS('scrm-seed-reNorm'!F19+'scrm-seed-reNorm'!L19-(2*'scrm-seed-reNorm-dReactivity'!H$3))</f>
        <v>1.8363881924017667E-2</v>
      </c>
      <c r="D18" s="5">
        <f>'scrm-seed-reNorm'!Q19-'scrm-seed-reNorm'!E19</f>
        <v>-0.55667792512000291</v>
      </c>
      <c r="E18">
        <f>'scrm-seed-reNorm'!F19+'scrm-seed-reNorm'!R19-(2*'scrm-seed-reNorm-dReactivity'!H$9)</f>
        <v>-7.9695560742375188E-2</v>
      </c>
      <c r="R18" t="s">
        <v>9</v>
      </c>
      <c r="S18">
        <v>0.91261758718998398</v>
      </c>
      <c r="T18">
        <v>2.6927789706572974E-2</v>
      </c>
      <c r="U18">
        <v>0.445828923700611</v>
      </c>
      <c r="V18">
        <v>0.13064687716836071</v>
      </c>
    </row>
    <row r="19" spans="1:22">
      <c r="A19" s="3" t="s">
        <v>9</v>
      </c>
      <c r="B19" s="4">
        <f>'scrm-seed-reNorm'!K20-'scrm-seed-reNorm'!E20</f>
        <v>-0.83170934094223203</v>
      </c>
      <c r="C19">
        <f>ABS('scrm-seed-reNorm'!F20+'scrm-seed-reNorm'!L20-(2*'scrm-seed-reNorm-dReactivity'!H$3))</f>
        <v>6.8420823824020371E-2</v>
      </c>
      <c r="D19" s="5">
        <f>'scrm-seed-reNorm'!Q20-'scrm-seed-reNorm'!E20</f>
        <v>-0.60615505655016377</v>
      </c>
      <c r="E19">
        <f>'scrm-seed-reNorm'!F20+'scrm-seed-reNorm'!R20-(2*'scrm-seed-reNorm-dReactivity'!H$9)</f>
        <v>-2.7774986930429957E-2</v>
      </c>
      <c r="R19" t="s">
        <v>9</v>
      </c>
      <c r="S19">
        <v>0.83170934094223203</v>
      </c>
      <c r="T19">
        <v>2.3129152193429731E-2</v>
      </c>
      <c r="U19">
        <v>0.60615505655016377</v>
      </c>
      <c r="V19">
        <v>0.18256745098030591</v>
      </c>
    </row>
    <row r="20" spans="1:22">
      <c r="A20" s="3" t="s">
        <v>8</v>
      </c>
      <c r="B20" s="4">
        <f>'scrm-seed-reNorm'!K21-'scrm-seed-reNorm'!E21</f>
        <v>-0.51418887697815518</v>
      </c>
      <c r="C20">
        <f>ABS('scrm-seed-reNorm'!F21+'scrm-seed-reNorm'!L21-(2*'scrm-seed-reNorm-dReactivity'!H$3))</f>
        <v>8.6065448185764462E-2</v>
      </c>
      <c r="D20" s="5">
        <f>'scrm-seed-reNorm'!Q21-'scrm-seed-reNorm'!E21</f>
        <v>-0.53544078232760084</v>
      </c>
      <c r="E20">
        <f>'scrm-seed-reNorm'!F21+'scrm-seed-reNorm'!R21-(2*'scrm-seed-reNorm-dReactivity'!H$9)</f>
        <v>-8.4036718030568364E-2</v>
      </c>
      <c r="R20" t="s">
        <v>8</v>
      </c>
      <c r="S20">
        <v>0.51418887697815518</v>
      </c>
      <c r="T20">
        <v>4.0773776555173821E-2</v>
      </c>
      <c r="U20">
        <v>0.53544078232760084</v>
      </c>
      <c r="V20">
        <v>0.12630571988016753</v>
      </c>
    </row>
    <row r="21" spans="1:22">
      <c r="A21" s="3" t="s">
        <v>8</v>
      </c>
      <c r="B21" s="4">
        <f>'scrm-seed-reNorm'!K22-'scrm-seed-reNorm'!E22</f>
        <v>-0.23664500821666215</v>
      </c>
      <c r="C21">
        <f>ABS('scrm-seed-reNorm'!F22+'scrm-seed-reNorm'!L22-(2*'scrm-seed-reNorm-dReactivity'!H$3))</f>
        <v>7.4098254705136424E-2</v>
      </c>
      <c r="D21" s="5">
        <f>'scrm-seed-reNorm'!Q22-'scrm-seed-reNorm'!E22</f>
        <v>-1.1878252436058783</v>
      </c>
      <c r="E21">
        <f>'scrm-seed-reNorm'!F22+'scrm-seed-reNorm'!R22-(2*'scrm-seed-reNorm-dReactivity'!H$9)</f>
        <v>0.37479169510957172</v>
      </c>
      <c r="R21" t="s">
        <v>8</v>
      </c>
      <c r="S21">
        <v>0.23664500821666215</v>
      </c>
      <c r="T21">
        <v>0.11938992633572706</v>
      </c>
      <c r="U21">
        <v>0.34006684620607852</v>
      </c>
      <c r="V21">
        <v>0.58513413302030759</v>
      </c>
    </row>
    <row r="22" spans="1:22">
      <c r="A22" s="3" t="s">
        <v>9</v>
      </c>
      <c r="B22" s="4">
        <f>'scrm-seed-reNorm'!K23-'scrm-seed-reNorm'!E23</f>
        <v>-0.39971922059648096</v>
      </c>
      <c r="C22">
        <f>ABS('scrm-seed-reNorm'!F23+'scrm-seed-reNorm'!L23-(2*'scrm-seed-reNorm-dReactivity'!H$3))</f>
        <v>7.9500136395335569E-3</v>
      </c>
      <c r="D22" s="5">
        <f>'scrm-seed-reNorm'!Q23-'scrm-seed-reNorm'!E23</f>
        <v>-0.769203137678802</v>
      </c>
      <c r="E22">
        <f>'scrm-seed-reNorm'!F23+'scrm-seed-reNorm'!R23-(2*'scrm-seed-reNorm-dReactivity'!H$9)</f>
        <v>0.16522259942467504</v>
      </c>
      <c r="R22" t="s">
        <v>9</v>
      </c>
      <c r="S22">
        <v>0.39971922059648096</v>
      </c>
      <c r="T22">
        <v>5.3241685270124198E-2</v>
      </c>
      <c r="U22">
        <v>0.45732121612833415</v>
      </c>
      <c r="V22">
        <v>0.37556503733541091</v>
      </c>
    </row>
    <row r="23" spans="1:22">
      <c r="A23" s="3" t="s">
        <v>11</v>
      </c>
      <c r="B23" s="4">
        <f>'scrm-seed-reNorm'!K24-'scrm-seed-reNorm'!E24</f>
        <v>-0.49475088363698205</v>
      </c>
      <c r="C23">
        <f>ABS('scrm-seed-reNorm'!F24+'scrm-seed-reNorm'!L24-(2*'scrm-seed-reNorm-dReactivity'!H$3))</f>
        <v>1.5201584034438304E-2</v>
      </c>
      <c r="D23" s="5">
        <f>'scrm-seed-reNorm'!Q24-'scrm-seed-reNorm'!E24</f>
        <v>-0.50806618838955275</v>
      </c>
      <c r="E23">
        <f>'scrm-seed-reNorm'!F24+'scrm-seed-reNorm'!R24-(2*'scrm-seed-reNorm-dReactivity'!H$9)</f>
        <v>-3.8299168720637378E-2</v>
      </c>
      <c r="R23" t="s">
        <v>11</v>
      </c>
      <c r="S23">
        <v>0.49475088363698205</v>
      </c>
      <c r="T23">
        <v>3.0090087596152337E-2</v>
      </c>
      <c r="U23">
        <v>0.50806618838955275</v>
      </c>
      <c r="V23">
        <v>0.17204326919009849</v>
      </c>
    </row>
    <row r="24" spans="1:22">
      <c r="A24" s="3" t="s">
        <v>8</v>
      </c>
      <c r="B24" s="4">
        <f>'scrm-seed-reNorm'!K25-'scrm-seed-reNorm'!E25</f>
        <v>-0.60219100063124009</v>
      </c>
      <c r="C24">
        <f>ABS('scrm-seed-reNorm'!F25+'scrm-seed-reNorm'!L25-(2*'scrm-seed-reNorm-dReactivity'!H$3))</f>
        <v>3.919063602521014E-2</v>
      </c>
      <c r="D24" s="5">
        <f>'scrm-seed-reNorm'!Q25-'scrm-seed-reNorm'!E25</f>
        <v>-0.51282478213981486</v>
      </c>
      <c r="E24">
        <f>'scrm-seed-reNorm'!F25+'scrm-seed-reNorm'!R25-(2*'scrm-seed-reNorm-dReactivity'!H$9)</f>
        <v>-0.10903522579449743</v>
      </c>
      <c r="R24" t="s">
        <v>8</v>
      </c>
      <c r="S24">
        <v>0.60219100063124009</v>
      </c>
      <c r="T24">
        <v>6.1010356053805004E-3</v>
      </c>
      <c r="U24">
        <v>0.51282478213981486</v>
      </c>
      <c r="V24">
        <v>0.10130721211623846</v>
      </c>
    </row>
    <row r="25" spans="1:22">
      <c r="A25" s="3" t="s">
        <v>10</v>
      </c>
      <c r="B25" s="4">
        <f>'scrm-seed-reNorm'!K26-'scrm-seed-reNorm'!E26</f>
        <v>-1.3674299494982904</v>
      </c>
      <c r="C25">
        <f>ABS('scrm-seed-reNorm'!F26+'scrm-seed-reNorm'!L26-(2*'scrm-seed-reNorm-dReactivity'!H$3))</f>
        <v>4.3689705308440158E-2</v>
      </c>
      <c r="D25" s="5">
        <f>'scrm-seed-reNorm'!Q26-'scrm-seed-reNorm'!E26</f>
        <v>-0.82773799692023964</v>
      </c>
      <c r="E25">
        <f>'scrm-seed-reNorm'!F26+'scrm-seed-reNorm'!R26-(2*'scrm-seed-reNorm-dReactivity'!H$9)</f>
        <v>0.10666750492844129</v>
      </c>
      <c r="R25" t="s">
        <v>10</v>
      </c>
      <c r="S25">
        <v>1</v>
      </c>
      <c r="T25">
        <v>8.8981376939030798E-2</v>
      </c>
      <c r="U25">
        <v>0.49222966179176386</v>
      </c>
      <c r="V25">
        <v>0.31700994283917716</v>
      </c>
    </row>
    <row r="26" spans="1:22">
      <c r="A26" s="3" t="s">
        <v>9</v>
      </c>
      <c r="B26" s="4">
        <f>'scrm-seed-reNorm'!K27-'scrm-seed-reNorm'!E27</f>
        <v>-2.2326820114951138</v>
      </c>
      <c r="C26">
        <f>ABS('scrm-seed-reNorm'!F27+'scrm-seed-reNorm'!L27-(2*'scrm-seed-reNorm-dReactivity'!H$3))</f>
        <v>2.7235553708616272E-2</v>
      </c>
      <c r="D26" s="5">
        <f>'scrm-seed-reNorm'!Q27-'scrm-seed-reNorm'!E27</f>
        <v>-1.2060667172358424</v>
      </c>
      <c r="E26">
        <f>'scrm-seed-reNorm'!F27+'scrm-seed-reNorm'!R27-(2*'scrm-seed-reNorm-dReactivity'!H$9)</f>
        <v>0.19172185592726138</v>
      </c>
      <c r="R26" t="s">
        <v>9</v>
      </c>
      <c r="S26">
        <v>0.8905953404602176</v>
      </c>
      <c r="T26">
        <v>7.2527225339206913E-2</v>
      </c>
      <c r="U26">
        <v>0</v>
      </c>
      <c r="V26">
        <v>0.40206429383799724</v>
      </c>
    </row>
    <row r="27" spans="1:22">
      <c r="A27" s="3" t="s">
        <v>10</v>
      </c>
      <c r="B27" s="4">
        <f>'scrm-seed-reNorm'!K28-'scrm-seed-reNorm'!E28</f>
        <v>-1.729200961981312</v>
      </c>
      <c r="C27">
        <f>ABS('scrm-seed-reNorm'!F28+'scrm-seed-reNorm'!L28-(2*'scrm-seed-reNorm-dReactivity'!H$3))</f>
        <v>6.451351405781236E-2</v>
      </c>
      <c r="D27" s="5">
        <f>'scrm-seed-reNorm'!Q28-'scrm-seed-reNorm'!E28</f>
        <v>-0.85940309634470657</v>
      </c>
      <c r="E27">
        <f>'scrm-seed-reNorm'!F28+'scrm-seed-reNorm'!R28-(2*'scrm-seed-reNorm-dReactivity'!H$9)</f>
        <v>2.2821093516879887E-2</v>
      </c>
      <c r="R27" t="s">
        <v>10</v>
      </c>
      <c r="S27">
        <v>0.82055064456523652</v>
      </c>
      <c r="T27">
        <v>1.9221842427221719E-2</v>
      </c>
      <c r="U27">
        <v>0</v>
      </c>
      <c r="V27">
        <v>0.23316353142761576</v>
      </c>
    </row>
    <row r="28" spans="1:22">
      <c r="A28" s="3" t="s">
        <v>8</v>
      </c>
      <c r="B28" s="4">
        <f>'scrm-seed-reNorm'!K29-'scrm-seed-reNorm'!E29</f>
        <v>-0.95555723379909518</v>
      </c>
      <c r="C28">
        <f>ABS('scrm-seed-reNorm'!F29+'scrm-seed-reNorm'!L29-(2*'scrm-seed-reNorm-dReactivity'!H$3))</f>
        <v>2.5082898527558906E-3</v>
      </c>
      <c r="D28" s="5">
        <f>'scrm-seed-reNorm'!Q29-'scrm-seed-reNorm'!E29</f>
        <v>-0.48145370792394726</v>
      </c>
      <c r="E28">
        <f>'scrm-seed-reNorm'!F29+'scrm-seed-reNorm'!R29-(2*'scrm-seed-reNorm-dReactivity'!H$9)</f>
        <v>-2.5677719174845293E-2</v>
      </c>
      <c r="R28" t="s">
        <v>8</v>
      </c>
      <c r="S28">
        <v>0.85031327307789062</v>
      </c>
      <c r="T28">
        <v>4.278338177783475E-2</v>
      </c>
      <c r="U28">
        <v>0.37620974720274269</v>
      </c>
      <c r="V28">
        <v>0.18466471873589058</v>
      </c>
    </row>
    <row r="29" spans="1:22">
      <c r="A29" s="3" t="s">
        <v>9</v>
      </c>
      <c r="B29" s="4">
        <f>'scrm-seed-reNorm'!K30-'scrm-seed-reNorm'!E30</f>
        <v>-1.1302829550047502</v>
      </c>
      <c r="C29">
        <f>ABS('scrm-seed-reNorm'!F30+'scrm-seed-reNorm'!L30-(2*'scrm-seed-reNorm-dReactivity'!H$3))</f>
        <v>4.150368224409573E-2</v>
      </c>
      <c r="D29" s="5">
        <f>'scrm-seed-reNorm'!Q30-'scrm-seed-reNorm'!E30</f>
        <v>-0.6325050422664491</v>
      </c>
      <c r="E29">
        <f>'scrm-seed-reNorm'!F30+'scrm-seed-reNorm'!R30-(2*'scrm-seed-reNorm-dReactivity'!H$9)</f>
        <v>3.5108257115318231E-2</v>
      </c>
      <c r="R29" t="s">
        <v>9</v>
      </c>
      <c r="S29">
        <v>0.74277676992487884</v>
      </c>
      <c r="T29">
        <v>8.6795353874686371E-2</v>
      </c>
      <c r="U29">
        <v>0.24499885718657777</v>
      </c>
      <c r="V29">
        <v>0.2454506950260541</v>
      </c>
    </row>
    <row r="30" spans="1:22">
      <c r="A30" s="3" t="s">
        <v>8</v>
      </c>
      <c r="B30" s="4">
        <f>'scrm-seed-reNorm'!K31-'scrm-seed-reNorm'!E31</f>
        <v>-0.20297404070207509</v>
      </c>
      <c r="C30">
        <f>ABS('scrm-seed-reNorm'!F31+'scrm-seed-reNorm'!L31-(2*'scrm-seed-reNorm-dReactivity'!H$3))</f>
        <v>4.9169639744238075E-2</v>
      </c>
      <c r="D30" s="5">
        <f>'scrm-seed-reNorm'!Q31-'scrm-seed-reNorm'!E31</f>
        <v>-0.11113011906851572</v>
      </c>
      <c r="E30">
        <f>'scrm-seed-reNorm'!F31+'scrm-seed-reNorm'!R31-(2*'scrm-seed-reNorm-dReactivity'!H$9)</f>
        <v>-0.17002921353531139</v>
      </c>
      <c r="R30" t="s">
        <v>8</v>
      </c>
      <c r="S30">
        <v>0.20297404070207509</v>
      </c>
      <c r="T30">
        <v>3.8779681136474342E-3</v>
      </c>
      <c r="U30">
        <v>0.11113011906851572</v>
      </c>
      <c r="V30">
        <v>4.0313224375424492E-2</v>
      </c>
    </row>
    <row r="31" spans="1:22">
      <c r="A31" s="3" t="s">
        <v>9</v>
      </c>
      <c r="B31" s="4">
        <f>'scrm-seed-reNorm'!K32-'scrm-seed-reNorm'!E32</f>
        <v>0.79198278123787191</v>
      </c>
      <c r="C31">
        <f>ABS('scrm-seed-reNorm'!F32+'scrm-seed-reNorm'!L32-(2*'scrm-seed-reNorm-dReactivity'!H$3))</f>
        <v>0.18439662954603175</v>
      </c>
      <c r="D31" s="5">
        <f>'scrm-seed-reNorm'!Q32-'scrm-seed-reNorm'!E32</f>
        <v>0.53120070797806385</v>
      </c>
      <c r="E31">
        <f>'scrm-seed-reNorm'!F32+'scrm-seed-reNorm'!R32-(2*'scrm-seed-reNorm-dReactivity'!H$9)</f>
        <v>-0.11798081084838113</v>
      </c>
      <c r="R31" t="s">
        <v>9</v>
      </c>
      <c r="S31">
        <v>-0.38535573586731942</v>
      </c>
      <c r="T31">
        <v>0.22968830117662239</v>
      </c>
      <c r="U31">
        <v>-0.38535573586731942</v>
      </c>
      <c r="V31">
        <v>9.2361627062354748E-2</v>
      </c>
    </row>
    <row r="32" spans="1:22">
      <c r="A32" s="3" t="s">
        <v>8</v>
      </c>
      <c r="B32" s="4">
        <f>'scrm-seed-reNorm'!K33-'scrm-seed-reNorm'!E33</f>
        <v>0.83312099556820152</v>
      </c>
      <c r="C32">
        <f>ABS('scrm-seed-reNorm'!F33+'scrm-seed-reNorm'!L33-(2*'scrm-seed-reNorm-dReactivity'!H$3))</f>
        <v>0.14287018970615889</v>
      </c>
      <c r="D32" s="5">
        <f>'scrm-seed-reNorm'!Q33-'scrm-seed-reNorm'!E33</f>
        <v>0.5484674222276742</v>
      </c>
      <c r="E32">
        <f>'scrm-seed-reNorm'!F33+'scrm-seed-reNorm'!R33-(2*'scrm-seed-reNorm-dReactivity'!H$9)</f>
        <v>-0.15647643900677921</v>
      </c>
      <c r="R32" t="s">
        <v>8</v>
      </c>
      <c r="S32">
        <v>-0.19027562217207494</v>
      </c>
      <c r="T32">
        <v>0.18816186133674953</v>
      </c>
      <c r="U32">
        <v>-0.19027562217207494</v>
      </c>
      <c r="V32">
        <v>5.3865998903956672E-2</v>
      </c>
    </row>
    <row r="33" spans="1:22">
      <c r="A33" s="3" t="s">
        <v>9</v>
      </c>
      <c r="B33" s="4">
        <f>'scrm-seed-reNorm'!K34-'scrm-seed-reNorm'!E34</f>
        <v>5.7046402933220497E-2</v>
      </c>
      <c r="C33">
        <f>ABS('scrm-seed-reNorm'!F34+'scrm-seed-reNorm'!L34-(2*'scrm-seed-reNorm-dReactivity'!H$3))</f>
        <v>0.13471354581847181</v>
      </c>
      <c r="D33" s="5">
        <f>'scrm-seed-reNorm'!Q34-'scrm-seed-reNorm'!E34</f>
        <v>0.17996911303731378</v>
      </c>
      <c r="E33">
        <f>'scrm-seed-reNorm'!F34+'scrm-seed-reNorm'!R34-(2*'scrm-seed-reNorm-dReactivity'!H$9)</f>
        <v>-2.3015849547781297E-2</v>
      </c>
      <c r="R33" t="s">
        <v>9</v>
      </c>
      <c r="S33">
        <v>-5.7046402933220497E-2</v>
      </c>
      <c r="T33">
        <v>0.18000521744906245</v>
      </c>
      <c r="U33">
        <v>-5.7310976075502618E-2</v>
      </c>
      <c r="V33">
        <v>0.18732658836295457</v>
      </c>
    </row>
    <row r="34" spans="1:22">
      <c r="A34" s="3" t="s">
        <v>8</v>
      </c>
      <c r="B34" s="4">
        <f>'scrm-seed-reNorm'!K35-'scrm-seed-reNorm'!E35</f>
        <v>-0.2438320533486813</v>
      </c>
      <c r="C34">
        <f>ABS('scrm-seed-reNorm'!F35+'scrm-seed-reNorm'!L35-(2*'scrm-seed-reNorm-dReactivity'!H$3))</f>
        <v>0.16390552969227473</v>
      </c>
      <c r="D34" s="5">
        <f>'scrm-seed-reNorm'!Q35-'scrm-seed-reNorm'!E35</f>
        <v>-4.2202971473070727E-2</v>
      </c>
      <c r="E34">
        <f>'scrm-seed-reNorm'!F35+'scrm-seed-reNorm'!R35-(2*'scrm-seed-reNorm-dReactivity'!H$9)</f>
        <v>-0.13372178658795669</v>
      </c>
      <c r="R34" t="s">
        <v>8</v>
      </c>
      <c r="S34">
        <v>0.2438320533486813</v>
      </c>
      <c r="T34">
        <v>0.20919720132286537</v>
      </c>
      <c r="U34">
        <v>4.2202971473070727E-2</v>
      </c>
      <c r="V34">
        <v>7.662065132277919E-2</v>
      </c>
    </row>
    <row r="35" spans="1:22">
      <c r="A35" s="3" t="s">
        <v>11</v>
      </c>
      <c r="B35" s="4">
        <f>'scrm-seed-reNorm'!K36-'scrm-seed-reNorm'!E36</f>
        <v>-0.15547088644974483</v>
      </c>
      <c r="C35">
        <f>ABS('scrm-seed-reNorm'!F36+'scrm-seed-reNorm'!L36-(2*'scrm-seed-reNorm-dReactivity'!H$3))</f>
        <v>7.8514871569134503E-2</v>
      </c>
      <c r="D35" s="5">
        <f>'scrm-seed-reNorm'!Q36-'scrm-seed-reNorm'!E36</f>
        <v>-4.7658060875025776E-2</v>
      </c>
      <c r="E35">
        <f>'scrm-seed-reNorm'!F36+'scrm-seed-reNorm'!R36-(2*'scrm-seed-reNorm-dReactivity'!H$9)</f>
        <v>-0.18374534932939768</v>
      </c>
      <c r="R35" t="s">
        <v>11</v>
      </c>
      <c r="S35">
        <v>0.15547088644974483</v>
      </c>
      <c r="T35">
        <v>0.12380654319972514</v>
      </c>
      <c r="U35">
        <v>4.7658060875025776E-2</v>
      </c>
      <c r="V35">
        <v>2.6597088581338205E-2</v>
      </c>
    </row>
    <row r="36" spans="1:22">
      <c r="A36" s="3" t="s">
        <v>11</v>
      </c>
      <c r="B36" s="4">
        <f>'scrm-seed-reNorm'!K37-'scrm-seed-reNorm'!E37</f>
        <v>1.6372465149264825E-2</v>
      </c>
      <c r="C36">
        <f>ABS('scrm-seed-reNorm'!F37+'scrm-seed-reNorm'!L37-(2*'scrm-seed-reNorm-dReactivity'!H$3))</f>
        <v>2.4297859144720546E-2</v>
      </c>
      <c r="D36" s="5">
        <f>'scrm-seed-reNorm'!Q37-'scrm-seed-reNorm'!E37</f>
        <v>7.5475322734259831E-2</v>
      </c>
      <c r="E36">
        <f>'scrm-seed-reNorm'!F37+'scrm-seed-reNorm'!R37-(2*'scrm-seed-reNorm-dReactivity'!H$9)</f>
        <v>-1.1774682534863412E-2</v>
      </c>
      <c r="R36" t="s">
        <v>11</v>
      </c>
      <c r="S36">
        <v>-1.6372465149264825E-2</v>
      </c>
      <c r="T36">
        <v>6.9589530775311187E-2</v>
      </c>
      <c r="U36">
        <v>-7.5475322734259831E-2</v>
      </c>
      <c r="V36">
        <v>0.19856775537587246</v>
      </c>
    </row>
    <row r="37" spans="1:22">
      <c r="A37" s="3" t="s">
        <v>9</v>
      </c>
      <c r="B37" s="4">
        <f>'scrm-seed-reNorm'!K38-'scrm-seed-reNorm'!E38</f>
        <v>-0.1447668430105945</v>
      </c>
      <c r="C37">
        <f>ABS('scrm-seed-reNorm'!F38+'scrm-seed-reNorm'!L38-(2*'scrm-seed-reNorm-dReactivity'!H$3))</f>
        <v>2.6772884038359174E-2</v>
      </c>
      <c r="D37" s="5">
        <f>'scrm-seed-reNorm'!Q38-'scrm-seed-reNorm'!E38</f>
        <v>-7.4444490491797355E-2</v>
      </c>
      <c r="E37">
        <f>'scrm-seed-reNorm'!F38+'scrm-seed-reNorm'!R38-(2*'scrm-seed-reNorm-dReactivity'!H$9)</f>
        <v>-0.12381850795275648</v>
      </c>
      <c r="R37" t="s">
        <v>9</v>
      </c>
      <c r="S37">
        <v>0.1447668430105945</v>
      </c>
      <c r="T37">
        <v>1.8518787592231467E-2</v>
      </c>
      <c r="U37">
        <v>7.4444490491797355E-2</v>
      </c>
      <c r="V37">
        <v>8.6523929957979404E-2</v>
      </c>
    </row>
    <row r="38" spans="1:22">
      <c r="A38" t="s">
        <v>8</v>
      </c>
      <c r="B38" s="4">
        <f>'scrm-seed-reNorm'!K39-'scrm-seed-reNorm'!E39</f>
        <v>-2.3225619296817102E-2</v>
      </c>
      <c r="C38">
        <f>ABS('scrm-seed-reNorm'!F39+'scrm-seed-reNorm'!L39-(2*'scrm-seed-reNorm-dReactivity'!H$3))</f>
        <v>0.1611755348333716</v>
      </c>
      <c r="D38" s="5">
        <f>'scrm-seed-reNorm'!Q39-'scrm-seed-reNorm'!E39</f>
        <v>-0.18613585823181755</v>
      </c>
      <c r="E38">
        <f>'scrm-seed-reNorm'!F39+'scrm-seed-reNorm'!R39-(2*'scrm-seed-reNorm-dReactivity'!H$9)</f>
        <v>-6.2925954020287111E-2</v>
      </c>
      <c r="R38" t="s">
        <v>8</v>
      </c>
      <c r="S38">
        <v>2.3225619296817102E-2</v>
      </c>
      <c r="T38">
        <v>0.20646720646396224</v>
      </c>
      <c r="U38">
        <v>0.18613585823181755</v>
      </c>
      <c r="V38">
        <v>0.14741648389044876</v>
      </c>
    </row>
    <row r="39" spans="1:22">
      <c r="A39" t="s">
        <v>9</v>
      </c>
      <c r="B39" s="4">
        <f>'scrm-seed-reNorm'!K40-'scrm-seed-reNorm'!E40</f>
        <v>0.17203212781444177</v>
      </c>
      <c r="C39">
        <f>ABS('scrm-seed-reNorm'!F40+'scrm-seed-reNorm'!L40-(2*'scrm-seed-reNorm-dReactivity'!H$3))</f>
        <v>2.7175200993777557E-2</v>
      </c>
      <c r="D39" s="5">
        <f>'scrm-seed-reNorm'!Q40-'scrm-seed-reNorm'!E40</f>
        <v>-4.4325227069067941E-2</v>
      </c>
      <c r="E39">
        <f>'scrm-seed-reNorm'!F40+'scrm-seed-reNorm'!R40-(2*'scrm-seed-reNorm-dReactivity'!H$9)</f>
        <v>-0.14849345971676306</v>
      </c>
      <c r="R39" t="s">
        <v>9</v>
      </c>
      <c r="S39">
        <v>-0.1161538079481389</v>
      </c>
      <c r="T39">
        <v>1.8116470636813084E-2</v>
      </c>
      <c r="U39">
        <v>4.4325227069067941E-2</v>
      </c>
      <c r="V39">
        <v>6.1848978193972823E-2</v>
      </c>
    </row>
    <row r="40" spans="1:22">
      <c r="A40" t="s">
        <v>8</v>
      </c>
      <c r="B40" s="4">
        <f>'scrm-seed-reNorm'!K41-'scrm-seed-reNorm'!E41</f>
        <v>0.32483951974901404</v>
      </c>
      <c r="C40">
        <f>ABS('scrm-seed-reNorm'!F41+'scrm-seed-reNorm'!L41-(2*'scrm-seed-reNorm-dReactivity'!H$3))</f>
        <v>0.1340004053361733</v>
      </c>
      <c r="D40" s="5">
        <f>'scrm-seed-reNorm'!Q41-'scrm-seed-reNorm'!E41</f>
        <v>-0.23872546151036611</v>
      </c>
      <c r="E40">
        <f>'scrm-seed-reNorm'!F41+'scrm-seed-reNorm'!R41-(2*'scrm-seed-reNorm-dReactivity'!H$9)</f>
        <v>7.6291866779787221E-2</v>
      </c>
      <c r="R40" t="s">
        <v>8</v>
      </c>
      <c r="S40">
        <v>-0.19763114547154681</v>
      </c>
      <c r="T40">
        <v>0.17929207696676394</v>
      </c>
      <c r="U40">
        <v>0.23872546151036611</v>
      </c>
      <c r="V40">
        <v>0.28663430469052309</v>
      </c>
    </row>
    <row r="41" spans="1:22">
      <c r="A41" t="s">
        <v>9</v>
      </c>
      <c r="B41" s="4">
        <f>'scrm-seed-reNorm'!K42-'scrm-seed-reNorm'!E42</f>
        <v>0.37005072597134525</v>
      </c>
      <c r="C41">
        <f>ABS('scrm-seed-reNorm'!F42+'scrm-seed-reNorm'!L42-(2*'scrm-seed-reNorm-dReactivity'!H$3))</f>
        <v>1.3627818631157806E-3</v>
      </c>
      <c r="D41" s="5">
        <f>'scrm-seed-reNorm'!Q42-'scrm-seed-reNorm'!E42</f>
        <v>-7.3178404372533645E-3</v>
      </c>
      <c r="E41">
        <f>'scrm-seed-reNorm'!F42+'scrm-seed-reNorm'!R42-(2*'scrm-seed-reNorm-dReactivity'!H$9)</f>
        <v>-0.19814862112830417</v>
      </c>
      <c r="R41" t="s">
        <v>9</v>
      </c>
      <c r="S41">
        <v>0</v>
      </c>
      <c r="T41">
        <v>4.392888976747486E-2</v>
      </c>
      <c r="U41">
        <v>0</v>
      </c>
      <c r="V41">
        <v>1.2193816782431713E-2</v>
      </c>
    </row>
    <row r="42" spans="1:22">
      <c r="A42" t="s">
        <v>10</v>
      </c>
      <c r="B42" s="4">
        <f>'scrm-seed-reNorm'!K43-'scrm-seed-reNorm'!E43</f>
        <v>0.17126509506646204</v>
      </c>
      <c r="C42">
        <f>ABS('scrm-seed-reNorm'!F43+'scrm-seed-reNorm'!L43-(2*'scrm-seed-reNorm-dReactivity'!H$3))</f>
        <v>5.9219978020020658E-2</v>
      </c>
      <c r="D42" s="5">
        <f>'scrm-seed-reNorm'!Q43-'scrm-seed-reNorm'!E43</f>
        <v>0.14301002485417036</v>
      </c>
      <c r="E42">
        <f>'scrm-seed-reNorm'!F43+'scrm-seed-reNorm'!R43-(2*'scrm-seed-reNorm-dReactivity'!H$9)</f>
        <v>-0.12643066605081288</v>
      </c>
      <c r="R42" t="s">
        <v>10</v>
      </c>
      <c r="S42">
        <v>-5.6473348724932038E-2</v>
      </c>
      <c r="T42">
        <v>0.1045116496506113</v>
      </c>
      <c r="U42">
        <v>-5.6473348724932038E-2</v>
      </c>
      <c r="V42">
        <v>8.3911771859923004E-2</v>
      </c>
    </row>
    <row r="43" spans="1:22">
      <c r="A43" t="s">
        <v>8</v>
      </c>
      <c r="B43" s="4">
        <f>'scrm-seed-reNorm'!K44-'scrm-seed-reNorm'!E44</f>
        <v>-1.1806294703974318E-3</v>
      </c>
      <c r="C43">
        <f>ABS('scrm-seed-reNorm'!F44+'scrm-seed-reNorm'!L44-(2*'scrm-seed-reNorm-dReactivity'!H$3))</f>
        <v>6.0973966587303391E-2</v>
      </c>
      <c r="D43" s="5">
        <f>'scrm-seed-reNorm'!Q44-'scrm-seed-reNorm'!E44</f>
        <v>6.5970655236768039E-2</v>
      </c>
      <c r="E43">
        <f>'scrm-seed-reNorm'!F44+'scrm-seed-reNorm'!R44-(2*'scrm-seed-reNorm-dReactivity'!H$9)</f>
        <v>-0.10488813509296013</v>
      </c>
      <c r="R43" t="s">
        <v>8</v>
      </c>
      <c r="S43">
        <v>1.1806294703974318E-3</v>
      </c>
      <c r="T43">
        <v>0.10626563821789403</v>
      </c>
      <c r="U43">
        <v>-1.6588075753481313E-2</v>
      </c>
      <c r="V43">
        <v>0.10545430281777575</v>
      </c>
    </row>
    <row r="44" spans="1:22">
      <c r="A44" t="s">
        <v>10</v>
      </c>
      <c r="B44" s="4">
        <f>'scrm-seed-reNorm'!K45-'scrm-seed-reNorm'!E45</f>
        <v>-5.0163629759549522E-2</v>
      </c>
      <c r="C44">
        <f>ABS('scrm-seed-reNorm'!F45+'scrm-seed-reNorm'!L45-(2*'scrm-seed-reNorm-dReactivity'!H$3))</f>
        <v>6.5803597112228662E-3</v>
      </c>
      <c r="D44" s="5">
        <f>'scrm-seed-reNorm'!Q45-'scrm-seed-reNorm'!E45</f>
        <v>9.6380385623442866E-2</v>
      </c>
      <c r="E44">
        <f>'scrm-seed-reNorm'!F45+'scrm-seed-reNorm'!R45-(2*'scrm-seed-reNorm-dReactivity'!H$9)</f>
        <v>-0.13852698096625413</v>
      </c>
      <c r="R44" t="s">
        <v>10</v>
      </c>
      <c r="S44">
        <v>5.0163629759549522E-2</v>
      </c>
      <c r="T44">
        <v>3.8711311919367775E-2</v>
      </c>
      <c r="U44">
        <v>-9.6380385623442866E-2</v>
      </c>
      <c r="V44">
        <v>7.1815456944481756E-2</v>
      </c>
    </row>
    <row r="45" spans="1:22">
      <c r="A45" t="s">
        <v>8</v>
      </c>
      <c r="B45" s="4">
        <f>'scrm-seed-reNorm'!K46-'scrm-seed-reNorm'!E46</f>
        <v>9.5095386680826177E-2</v>
      </c>
      <c r="C45">
        <f>ABS('scrm-seed-reNorm'!F46+'scrm-seed-reNorm'!L46-(2*'scrm-seed-reNorm-dReactivity'!H$3))</f>
        <v>5.3464569186397817E-2</v>
      </c>
      <c r="D45" s="5">
        <f>'scrm-seed-reNorm'!Q46-'scrm-seed-reNorm'!E46</f>
        <v>4.3045165936278718E-2</v>
      </c>
      <c r="E45">
        <f>'scrm-seed-reNorm'!F46+'scrm-seed-reNorm'!R46-(2*'scrm-seed-reNorm-dReactivity'!H$9)</f>
        <v>-0.16591233617230722</v>
      </c>
      <c r="R45" t="s">
        <v>8</v>
      </c>
      <c r="S45">
        <v>-9.5095386680826177E-2</v>
      </c>
      <c r="T45">
        <v>8.1728975558071765E-3</v>
      </c>
      <c r="U45">
        <v>-4.3045165936278718E-2</v>
      </c>
      <c r="V45">
        <v>4.4430101738428665E-2</v>
      </c>
    </row>
    <row r="46" spans="1:22">
      <c r="A46" t="s">
        <v>9</v>
      </c>
      <c r="B46" s="4">
        <f>'scrm-seed-reNorm'!K47-'scrm-seed-reNorm'!E47</f>
        <v>0.14853185170896427</v>
      </c>
      <c r="C46">
        <f>ABS('scrm-seed-reNorm'!F47+'scrm-seed-reNorm'!L47-(2*'scrm-seed-reNorm-dReactivity'!H$3))</f>
        <v>5.3017416314385717E-2</v>
      </c>
      <c r="D46" s="5">
        <f>'scrm-seed-reNorm'!Q47-'scrm-seed-reNorm'!E47</f>
        <v>1.6177514416792327E-2</v>
      </c>
      <c r="E46">
        <f>'scrm-seed-reNorm'!F47+'scrm-seed-reNorm'!R47-(2*'scrm-seed-reNorm-dReactivity'!H$9)</f>
        <v>-0.20858785401600458</v>
      </c>
      <c r="R46" t="s">
        <v>9</v>
      </c>
      <c r="S46">
        <v>-0.14853185170896427</v>
      </c>
      <c r="T46">
        <v>7.7257446837950758E-3</v>
      </c>
      <c r="U46">
        <v>-1.6177514416792327E-2</v>
      </c>
      <c r="V46">
        <v>1.7545838947313069E-3</v>
      </c>
    </row>
  </sheetData>
  <mergeCells count="7">
    <mergeCell ref="B1:E1"/>
    <mergeCell ref="K1:K1048576"/>
    <mergeCell ref="X8:Z8"/>
    <mergeCell ref="G8:I8"/>
    <mergeCell ref="G2:I2"/>
    <mergeCell ref="X2:Z2"/>
    <mergeCell ref="S1:V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TS#1&amp;TS#2-Cnt</vt:lpstr>
      <vt:lpstr>PK-Cnt</vt:lpstr>
      <vt:lpstr>DMSOvsddH2O-Cnt</vt:lpstr>
      <vt:lpstr>mSIRT1-averaged</vt:lpstr>
      <vt:lpstr>miR-34a-averaged</vt:lpstr>
      <vt:lpstr>mSIRT1-averaged-dReactivity</vt:lpstr>
      <vt:lpstr>mSIRT1-reNorm</vt:lpstr>
      <vt:lpstr>mSIRT1-reNorm-dReactivity</vt:lpstr>
      <vt:lpstr>mSIRT1-CisScaffold</vt:lpstr>
      <vt:lpstr>scrm-averaged</vt:lpstr>
      <vt:lpstr>scrm-averaged-dReactivity</vt:lpstr>
      <vt:lpstr>scrm-reNorm</vt:lpstr>
      <vt:lpstr>scrm-reNorm-dReactivity</vt:lpstr>
      <vt:lpstr>scrm-seed-averaged</vt:lpstr>
      <vt:lpstr>scrm-seed-averaged-dReactivity</vt:lpstr>
      <vt:lpstr>scrm-seed-reNorm</vt:lpstr>
      <vt:lpstr>scrm-seed-reNorm-dReactivity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Banijamali</dc:creator>
  <cp:lastModifiedBy>Elnaz Banijamali</cp:lastModifiedBy>
  <dcterms:created xsi:type="dcterms:W3CDTF">2021-11-16T13:57:50Z</dcterms:created>
  <dcterms:modified xsi:type="dcterms:W3CDTF">2022-02-15T12:09:07Z</dcterms:modified>
</cp:coreProperties>
</file>