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115" windowHeight="9210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K49" i="1" l="1"/>
  <c r="K41" i="1"/>
  <c r="N40" i="1" s="1"/>
  <c r="M40" i="1"/>
  <c r="M39" i="1"/>
  <c r="M42" i="1" s="1"/>
  <c r="O12" i="2" l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11" i="2"/>
  <c r="R49" i="1" l="1"/>
  <c r="R50" i="1" s="1"/>
  <c r="R51" i="1" s="1"/>
  <c r="R52" i="1" s="1"/>
  <c r="R53" i="1" s="1"/>
  <c r="R54" i="1" s="1"/>
  <c r="R55" i="1" s="1"/>
  <c r="R56" i="1" s="1"/>
  <c r="Q48" i="1"/>
  <c r="Q49" i="1" s="1"/>
  <c r="Q50" i="1" s="1"/>
  <c r="Q51" i="1" s="1"/>
  <c r="Q52" i="1" s="1"/>
  <c r="Q53" i="1" s="1"/>
  <c r="Q54" i="1" s="1"/>
  <c r="Q55" i="1" s="1"/>
  <c r="Q56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</calcChain>
</file>

<file path=xl/sharedStrings.xml><?xml version="1.0" encoding="utf-8"?>
<sst xmlns="http://schemas.openxmlformats.org/spreadsheetml/2006/main" count="646" uniqueCount="195">
  <si>
    <t>Eliminacion directa</t>
  </si>
  <si>
    <t>Todos contra todos</t>
  </si>
  <si>
    <t>Nombre</t>
  </si>
  <si>
    <t>Ida y vuelta</t>
  </si>
  <si>
    <t>nroronda</t>
  </si>
  <si>
    <t>nrofecha</t>
  </si>
  <si>
    <t>equipoA</t>
  </si>
  <si>
    <t>equipoB</t>
  </si>
  <si>
    <t>A</t>
  </si>
  <si>
    <t>B</t>
  </si>
  <si>
    <t>grupo</t>
  </si>
  <si>
    <t>Cant Grupos</t>
  </si>
  <si>
    <t>REGLAS:</t>
  </si>
  <si>
    <t>Cada equipo DEVE jugar UNA SOLA VEZ por FECHA</t>
  </si>
  <si>
    <t>grupo por ronda</t>
  </si>
  <si>
    <t>eventos por partido</t>
  </si>
  <si>
    <t>juan perez</t>
  </si>
  <si>
    <t>gol</t>
  </si>
  <si>
    <t>penal</t>
  </si>
  <si>
    <t>obside</t>
  </si>
  <si>
    <t>amonestacion</t>
  </si>
  <si>
    <t>expulsion</t>
  </si>
  <si>
    <t>garcia marcos</t>
  </si>
  <si>
    <t>alvarez tomas</t>
  </si>
  <si>
    <t>lope de vega</t>
  </si>
  <si>
    <t>equipo</t>
  </si>
  <si>
    <t>persona</t>
  </si>
  <si>
    <t>persona2</t>
  </si>
  <si>
    <t>pepe</t>
  </si>
  <si>
    <t>sr. Juez1</t>
  </si>
  <si>
    <t>cambio</t>
  </si>
  <si>
    <t>rodriguez W</t>
  </si>
  <si>
    <t>tiempo</t>
  </si>
  <si>
    <t>idEncuentro</t>
  </si>
  <si>
    <t>tipoevento</t>
  </si>
  <si>
    <t>ponderacion</t>
  </si>
  <si>
    <t>idGrupoRonda</t>
  </si>
  <si>
    <t>EventosDisponiblesPorRondaGrupo</t>
  </si>
  <si>
    <t>TablaPosiciones</t>
  </si>
  <si>
    <t>posicion</t>
  </si>
  <si>
    <t>CriterioClasif</t>
  </si>
  <si>
    <t>ClasificacionesyPasesDeRonda</t>
  </si>
  <si>
    <t>Primero a Cuarto</t>
  </si>
  <si>
    <t>idGrupoRondaProxima</t>
  </si>
  <si>
    <t>Quinto a Ultimo</t>
  </si>
  <si>
    <t>EquipoA</t>
  </si>
  <si>
    <t>EquipoB</t>
  </si>
  <si>
    <t>primero</t>
  </si>
  <si>
    <t>segundo</t>
  </si>
  <si>
    <t>tercero</t>
  </si>
  <si>
    <t>cuarto</t>
  </si>
  <si>
    <t>idRonda</t>
  </si>
  <si>
    <t>Inicial Aspirantes</t>
  </si>
  <si>
    <t>Pre Campeones</t>
  </si>
  <si>
    <t>idAsignacion</t>
  </si>
  <si>
    <t>ultimo</t>
  </si>
  <si>
    <t>quinto</t>
  </si>
  <si>
    <t>*Obtengo los equipos a combinar desde Asignaciones.EquipoA y B y TablaPosiciones.Posicion</t>
  </si>
  <si>
    <t>*Fecha = max(Fecha)+1 from Encuentros where idequipo in (4,5)where idFixture=8 and idRonda=2 and idGrupo=B</t>
  </si>
  <si>
    <t>TF</t>
  </si>
  <si>
    <t>FA</t>
  </si>
  <si>
    <t>select min(TF) from TF left join FA on TF.F=FA.F where EquipoA in (4,5) or EquipoB in (4,5) and FA.F is null</t>
  </si>
  <si>
    <t>Fixture</t>
  </si>
  <si>
    <t>idTorneo</t>
  </si>
  <si>
    <t>tantosA</t>
  </si>
  <si>
    <t>tantosB</t>
  </si>
  <si>
    <t>tabla que no se como llamar</t>
  </si>
  <si>
    <t>idequipo</t>
  </si>
  <si>
    <t>idtorneo</t>
  </si>
  <si>
    <t>cantidad</t>
  </si>
  <si>
    <t>iditem</t>
  </si>
  <si>
    <t>tarjetas rojas</t>
  </si>
  <si>
    <t>tarjetas amarillas</t>
  </si>
  <si>
    <t>goles a favor</t>
  </si>
  <si>
    <t>SARMIENTO</t>
  </si>
  <si>
    <t>VÉLEZ SARSFIELD</t>
  </si>
  <si>
    <t>D. Abal</t>
  </si>
  <si>
    <t>Estadio Eva Perón de Junín</t>
  </si>
  <si>
    <t>Finalizado</t>
  </si>
  <si>
    <t>Ver ficha</t>
  </si>
  <si>
    <t>PATRONATO</t>
  </si>
  <si>
    <t>SAN LORENZO</t>
  </si>
  <si>
    <t>P. Loustau</t>
  </si>
  <si>
    <t>Estadio Presbítero Bartolomé G...</t>
  </si>
  <si>
    <t>BANFIELD</t>
  </si>
  <si>
    <t>GIMNASIA LA PLATA</t>
  </si>
  <si>
    <t>N. Pitana</t>
  </si>
  <si>
    <t>Estadio Florencio Solá</t>
  </si>
  <si>
    <t>COLÓN</t>
  </si>
  <si>
    <t>ARSENAL</t>
  </si>
  <si>
    <t>M. Vigliano</t>
  </si>
  <si>
    <t>Estadio Brigadier General Esta...</t>
  </si>
  <si>
    <t>RIVER PLATE</t>
  </si>
  <si>
    <t>QUILMES</t>
  </si>
  <si>
    <t>F. Rapallini</t>
  </si>
  <si>
    <t>Estadio Monumental Antonio Ves...</t>
  </si>
  <si>
    <t>INDEPENDIENTE</t>
  </si>
  <si>
    <t>BELGRANO</t>
  </si>
  <si>
    <t>D. Herrera</t>
  </si>
  <si>
    <t>Estadio Libertadores de Améric...</t>
  </si>
  <si>
    <t>ROSARIO CENTRAL</t>
  </si>
  <si>
    <t>GODOY CRUZ</t>
  </si>
  <si>
    <t>A. Penel</t>
  </si>
  <si>
    <t>Estadio Dr. Lisandro de la Tor...</t>
  </si>
  <si>
    <t>ALDOSIVI</t>
  </si>
  <si>
    <t>OLIMPO</t>
  </si>
  <si>
    <t>P. Argañaraz</t>
  </si>
  <si>
    <t>Estadio José María Minella</t>
  </si>
  <si>
    <t>ARGENTINOS JUNIORS</t>
  </si>
  <si>
    <t>TIGRE</t>
  </si>
  <si>
    <t>J. Baliño</t>
  </si>
  <si>
    <t>Estadio Diego Armando Maradona</t>
  </si>
  <si>
    <t>HURACÁN</t>
  </si>
  <si>
    <t>ATLÉTICO RAFAELA</t>
  </si>
  <si>
    <t>P. Lunati</t>
  </si>
  <si>
    <t>Estadio Tomás Adolfo Ducó</t>
  </si>
  <si>
    <t>ESTUDIANTES</t>
  </si>
  <si>
    <t>LANÚS</t>
  </si>
  <si>
    <t>F. Beligoy</t>
  </si>
  <si>
    <t>Estadio Ciudad de La Plata</t>
  </si>
  <si>
    <t>DEFENSA Y JUSTICIA</t>
  </si>
  <si>
    <t>UNIÓN SANTA FE</t>
  </si>
  <si>
    <t>J. Pompei</t>
  </si>
  <si>
    <t>Estadio Norberto Tito Tomaghel...</t>
  </si>
  <si>
    <t>TEMPERLEY</t>
  </si>
  <si>
    <t>BOCA JUNIORS</t>
  </si>
  <si>
    <t>F. Echenique</t>
  </si>
  <si>
    <t>Estadio Alfredo Martín Berange...</t>
  </si>
  <si>
    <t>ATLÉTICO TUCUMÁN</t>
  </si>
  <si>
    <t>RACING CLUB</t>
  </si>
  <si>
    <t>S. Trucco</t>
  </si>
  <si>
    <t>Estadio Monumental Presidente...</t>
  </si>
  <si>
    <t>SAN MARTÍN SAN JUAN</t>
  </si>
  <si>
    <t>NEWELL'S OLD BOYS</t>
  </si>
  <si>
    <t>F. Espinoza</t>
  </si>
  <si>
    <t>Estadio Ingeniero Hilario Sánc...</t>
  </si>
  <si>
    <t>INSERT INTO `tepaundacampeonato`.`equipo` (`idequipo`,`nombre`,`imagen`)VALUES(</t>
  </si>
  <si>
    <t>,'</t>
  </si>
  <si>
    <t>',load_file('</t>
  </si>
  <si>
    <t>sarmiento.png</t>
  </si>
  <si>
    <t>patronato.png</t>
  </si>
  <si>
    <t>banfield.png</t>
  </si>
  <si>
    <t>colon.png</t>
  </si>
  <si>
    <t>aldosivi.png</t>
  </si>
  <si>
    <t>argentinos_juniors.png</t>
  </si>
  <si>
    <t>arsenal.png</t>
  </si>
  <si>
    <t>atletico_rafaela.png</t>
  </si>
  <si>
    <t>atletico_tucuman.png</t>
  </si>
  <si>
    <t>belgrano.png</t>
  </si>
  <si>
    <t>boca_juniors.png</t>
  </si>
  <si>
    <t>defensa_y_justicia.png</t>
  </si>
  <si>
    <t>estudiantes.png</t>
  </si>
  <si>
    <t>gimnasia_la_plata.png</t>
  </si>
  <si>
    <t>godoy_cruz.png</t>
  </si>
  <si>
    <t>huracan.png</t>
  </si>
  <si>
    <t>independiente.png</t>
  </si>
  <si>
    <t>lanus.png</t>
  </si>
  <si>
    <t>newls_old_boys.png</t>
  </si>
  <si>
    <t>olimpo.png</t>
  </si>
  <si>
    <t>quilmes.png</t>
  </si>
  <si>
    <t>racing_club.png</t>
  </si>
  <si>
    <t>river.png</t>
  </si>
  <si>
    <t>rosario.png</t>
  </si>
  <si>
    <t>san_lorenzo.png</t>
  </si>
  <si>
    <t>san_martin_san_juan.png</t>
  </si>
  <si>
    <t>temperley.png</t>
  </si>
  <si>
    <t>tigre.png</t>
  </si>
  <si>
    <t>union_santa_fe.png</t>
  </si>
  <si>
    <t>velez.png</t>
  </si>
  <si>
    <t>'));</t>
  </si>
  <si>
    <t>C:/Bitnami/wampstack-5.6.19-0/apps/yaftekun/db/imágenes/</t>
  </si>
  <si>
    <t>INSERT INTO yaftekun.equipo (idequipo,nombre,imagen)VALUES(</t>
  </si>
  <si>
    <t>INSERT INTO yaftekun.tipodetorneo (idtipodetorneo,nombre,descripcion) VALUES(</t>
  </si>
  <si>
    <t>TORNEO APERTURA</t>
  </si>
  <si>
    <t>','</t>
  </si>
  <si>
    <t>Torneo que se juega a fin de año')</t>
  </si>
  <si>
    <t>INSERT INTO yaftekun.torneo (idtorneo,nombre,idtipodetorneo) VALUES(</t>
  </si>
  <si>
    <t>',</t>
  </si>
  <si>
    <t>1)</t>
  </si>
  <si>
    <t>Apertura 2016</t>
  </si>
  <si>
    <t>Tipos de competencia</t>
  </si>
  <si>
    <t>idTipocompetencia</t>
  </si>
  <si>
    <t>')</t>
  </si>
  <si>
    <t>INSERT INTO yaftekun.tipo_competencia (idtipo_competencia,nombre) VALUES(</t>
  </si>
  <si>
    <t>INSERT INTO yaftekun.grupo (idgrupo,nombre) VALUES(</t>
  </si>
  <si>
    <t>GENERAL</t>
  </si>
  <si>
    <t>GRUPO A</t>
  </si>
  <si>
    <t>GRUPO B</t>
  </si>
  <si>
    <t>INSERT INTO yaftekun.grupo_por_ronda (idgrupo_por_ronda, idtorneo, idronda, idtipo_competencia, idgrupo, idayvuelta) VALUES(</t>
  </si>
  <si>
    <t>GrupoEquipoA</t>
  </si>
  <si>
    <t>GrupoEquipoB</t>
  </si>
  <si>
    <t>Eliminacion directa sorteo</t>
  </si>
  <si>
    <t>Asignacion en grupo por ronda</t>
  </si>
  <si>
    <t>Por sorteo</t>
  </si>
  <si>
    <t>idGrupo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</si>
</sst>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8"/>
      <color rgb="FF666666"/>
      <name val="Arial"/>
      <family val="2"/>
    </font>
    <font>
      <b/>
      <sz val="12"/>
      <color rgb="FFFF6600"/>
      <name val="Arial"/>
      <family val="2"/>
    </font>
    <font>
      <sz val="8"/>
      <color rgb="FFFF66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D7D7D7"/>
      </bottom>
      <diagonal/>
    </border>
    <border>
      <left/>
      <right style="medium">
        <color rgb="FFDFDFDF"/>
      </right>
      <top/>
      <bottom style="medium">
        <color rgb="FFD7D7D7"/>
      </bottom>
      <diagonal/>
    </border>
    <border>
      <left/>
      <right style="medium">
        <color rgb="FFDFDFDF"/>
      </right>
      <top/>
      <bottom/>
      <diagonal/>
    </border>
    <border>
      <left style="medium">
        <color rgb="FFDFDFDF"/>
      </left>
      <right style="medium">
        <color rgb="FFDFDFDF"/>
      </right>
      <top/>
      <bottom/>
      <diagonal/>
    </border>
    <border>
      <left style="medium">
        <color rgb="FFDFDFDF"/>
      </left>
      <right style="medium">
        <color rgb="FFDFDFDF"/>
      </right>
      <top/>
      <bottom style="medium">
        <color rgb="FFD7D7D7"/>
      </bottom>
      <diagonal/>
    </border>
    <border>
      <left style="medium">
        <color rgb="FFDFDFDF"/>
      </left>
      <right/>
      <top/>
      <bottom/>
      <diagonal/>
    </border>
    <border>
      <left style="medium">
        <color rgb="FFDFDFDF"/>
      </left>
      <right/>
      <top/>
      <bottom style="medium">
        <color rgb="FFD7D7D7"/>
      </bottom>
      <diagonal/>
    </border>
    <border>
      <left/>
      <right/>
      <top style="medium">
        <color rgb="FFD7D7D7"/>
      </top>
      <bottom/>
      <diagonal/>
    </border>
    <border>
      <left/>
      <right style="medium">
        <color rgb="FFDFDFDF"/>
      </right>
      <top style="medium">
        <color rgb="FFD7D7D7"/>
      </top>
      <bottom/>
      <diagonal/>
    </border>
    <border>
      <left style="medium">
        <color rgb="FFDFDFDF"/>
      </left>
      <right style="medium">
        <color rgb="FFDFDFDF"/>
      </right>
      <top style="medium">
        <color rgb="FFD7D7D7"/>
      </top>
      <bottom/>
      <diagonal/>
    </border>
    <border>
      <left style="medium">
        <color rgb="FFDFDFDF"/>
      </left>
      <right/>
      <top style="medium">
        <color rgb="FFD7D7D7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4" fillId="5" borderId="9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0" fillId="0" borderId="0" xfId="0" quotePrefix="1"/>
    <xf numFmtId="0" fontId="2" fillId="5" borderId="0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5" fillId="5" borderId="17" xfId="1" applyFill="1" applyBorder="1" applyAlignment="1">
      <alignment horizontal="center" vertical="center" wrapText="1"/>
    </xf>
    <xf numFmtId="0" fontId="5" fillId="5" borderId="13" xfId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5" fillId="5" borderId="12" xfId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4</xdr:row>
      <xdr:rowOff>123825</xdr:rowOff>
    </xdr:to>
    <xdr:pic>
      <xdr:nvPicPr>
        <xdr:cNvPr id="2" name="1 Imagen" descr="http://www.ole.com.ar/static/OLEOle/images/escudos/opta/png/30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190500</xdr:colOff>
      <xdr:row>4</xdr:row>
      <xdr:rowOff>123825</xdr:rowOff>
    </xdr:to>
    <xdr:pic>
      <xdr:nvPicPr>
        <xdr:cNvPr id="3" name="2 Imagen" descr="http://www.ole.com.ar/static/OLEOle/images/escudos/opta/png/11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190500</xdr:colOff>
      <xdr:row>5</xdr:row>
      <xdr:rowOff>228600</xdr:rowOff>
    </xdr:to>
    <xdr:pic>
      <xdr:nvPicPr>
        <xdr:cNvPr id="4" name="3 Imagen" descr="http://www.ole.com.ar/static/OLEOle/images/escudos/opta/png/801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190500</xdr:colOff>
      <xdr:row>5</xdr:row>
      <xdr:rowOff>228600</xdr:rowOff>
    </xdr:to>
    <xdr:pic>
      <xdr:nvPicPr>
        <xdr:cNvPr id="5" name="4 Imagen" descr="http://www.ole.com.ar/static/OLEOle/images/escudos/opta/png/10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0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190500</xdr:colOff>
      <xdr:row>7</xdr:row>
      <xdr:rowOff>133350</xdr:rowOff>
    </xdr:to>
    <xdr:pic>
      <xdr:nvPicPr>
        <xdr:cNvPr id="6" name="5 Imagen" descr="http://www.ole.com.ar/static/OLEOle/images/escudos/opta/png/9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190500</xdr:colOff>
      <xdr:row>7</xdr:row>
      <xdr:rowOff>133350</xdr:rowOff>
    </xdr:to>
    <xdr:pic>
      <xdr:nvPicPr>
        <xdr:cNvPr id="7" name="6 Imagen" descr="http://www.ole.com.ar/static/OLEOle/images/escudos/opta/png/99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190500</xdr:colOff>
      <xdr:row>10</xdr:row>
      <xdr:rowOff>95250</xdr:rowOff>
    </xdr:to>
    <xdr:pic>
      <xdr:nvPicPr>
        <xdr:cNvPr id="8" name="7 Imagen" descr="http://www.ole.com.ar/static/OLEOle/images/escudos/opta/png/97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190500</xdr:colOff>
      <xdr:row>10</xdr:row>
      <xdr:rowOff>95250</xdr:rowOff>
    </xdr:to>
    <xdr:pic>
      <xdr:nvPicPr>
        <xdr:cNvPr id="9" name="8 Imagen" descr="http://www.ole.com.ar/static/OLEOle/images/escudos/opta/png/92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9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190500</xdr:colOff>
      <xdr:row>11</xdr:row>
      <xdr:rowOff>200025</xdr:rowOff>
    </xdr:to>
    <xdr:pic>
      <xdr:nvPicPr>
        <xdr:cNvPr id="10" name="9 Imagen" descr="http://www.ole.com.ar/static/OLEOle/images/escudos/opta/png/107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190500</xdr:colOff>
      <xdr:row>11</xdr:row>
      <xdr:rowOff>200025</xdr:rowOff>
    </xdr:to>
    <xdr:pic>
      <xdr:nvPicPr>
        <xdr:cNvPr id="11" name="10 Imagen" descr="http://www.ole.com.ar/static/OLEOle/images/escudos/opta/png/105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38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190500</xdr:colOff>
      <xdr:row>13</xdr:row>
      <xdr:rowOff>104775</xdr:rowOff>
    </xdr:to>
    <xdr:pic>
      <xdr:nvPicPr>
        <xdr:cNvPr id="12" name="11 Imagen" descr="http://www.ole.com.ar/static/OLEOle/images/escudos/opta/png/100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190500</xdr:colOff>
      <xdr:row>13</xdr:row>
      <xdr:rowOff>104775</xdr:rowOff>
    </xdr:to>
    <xdr:pic>
      <xdr:nvPicPr>
        <xdr:cNvPr id="13" name="12 Imagen" descr="http://www.ole.com.ar/static/OLEOle/images/escudos/opta/png/114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66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190500</xdr:colOff>
      <xdr:row>15</xdr:row>
      <xdr:rowOff>142875</xdr:rowOff>
    </xdr:to>
    <xdr:pic>
      <xdr:nvPicPr>
        <xdr:cNvPr id="14" name="13 Imagen" descr="http://www.ole.com.ar/static/OLEOle/images/escudos/opta/png/108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190500</xdr:colOff>
      <xdr:row>15</xdr:row>
      <xdr:rowOff>142875</xdr:rowOff>
    </xdr:to>
    <xdr:pic>
      <xdr:nvPicPr>
        <xdr:cNvPr id="15" name="14 Imagen" descr="http://www.ole.com.ar/static/OLEOle/images/escudos/opta/png/122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190500</xdr:colOff>
      <xdr:row>18</xdr:row>
      <xdr:rowOff>133350</xdr:rowOff>
    </xdr:to>
    <xdr:pic>
      <xdr:nvPicPr>
        <xdr:cNvPr id="16" name="15 Imagen" descr="http://www.ole.com.ar/static/OLEOle/images/escudos/opta/png/5030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190500</xdr:colOff>
      <xdr:row>18</xdr:row>
      <xdr:rowOff>133350</xdr:rowOff>
    </xdr:to>
    <xdr:pic>
      <xdr:nvPicPr>
        <xdr:cNvPr id="17" name="16 Imagen" descr="http://www.ole.com.ar/static/OLEOle/images/escudos/opta/png/10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24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190500</xdr:colOff>
      <xdr:row>20</xdr:row>
      <xdr:rowOff>133350</xdr:rowOff>
    </xdr:to>
    <xdr:pic>
      <xdr:nvPicPr>
        <xdr:cNvPr id="18" name="17 Imagen" descr="http://www.ole.com.ar/static/OLEOle/images/escudos/opta/png/113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190500</xdr:colOff>
      <xdr:row>20</xdr:row>
      <xdr:rowOff>133350</xdr:rowOff>
    </xdr:to>
    <xdr:pic>
      <xdr:nvPicPr>
        <xdr:cNvPr id="19" name="18 Imagen" descr="http://www.ole.com.ar/static/OLEOle/images/escudos/opta/png/5032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14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190500</xdr:colOff>
      <xdr:row>22</xdr:row>
      <xdr:rowOff>161925</xdr:rowOff>
    </xdr:to>
    <xdr:pic>
      <xdr:nvPicPr>
        <xdr:cNvPr id="20" name="19 Imagen" descr="http://www.ole.com.ar/static/OLEOle/images/escudos/opta/png/123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3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190500</xdr:colOff>
      <xdr:row>22</xdr:row>
      <xdr:rowOff>161925</xdr:rowOff>
    </xdr:to>
    <xdr:pic>
      <xdr:nvPicPr>
        <xdr:cNvPr id="21" name="20 Imagen" descr="http://www.ole.com.ar/static/OLEOle/images/escudos/opta/png/93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43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190500</xdr:colOff>
      <xdr:row>24</xdr:row>
      <xdr:rowOff>123825</xdr:rowOff>
    </xdr:to>
    <xdr:pic>
      <xdr:nvPicPr>
        <xdr:cNvPr id="22" name="21 Imagen" descr="http://www.ole.com.ar/static/OLEOle/images/escudos/opta/png/98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190500</xdr:colOff>
      <xdr:row>24</xdr:row>
      <xdr:rowOff>123825</xdr:rowOff>
    </xdr:to>
    <xdr:pic>
      <xdr:nvPicPr>
        <xdr:cNvPr id="23" name="22 Imagen" descr="http://www.ole.com.ar/static/OLEOle/images/escudos/opta/png/101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33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190500</xdr:colOff>
      <xdr:row>26</xdr:row>
      <xdr:rowOff>95250</xdr:rowOff>
    </xdr:to>
    <xdr:pic>
      <xdr:nvPicPr>
        <xdr:cNvPr id="24" name="23 Imagen" descr="http://www.ole.com.ar/static/OLEOle/images/escudos/opta/png/117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190500</xdr:colOff>
      <xdr:row>26</xdr:row>
      <xdr:rowOff>95250</xdr:rowOff>
    </xdr:to>
    <xdr:pic>
      <xdr:nvPicPr>
        <xdr:cNvPr id="25" name="24 Imagen" descr="http://www.ole.com.ar/static/OLEOle/images/escudos/opta/png/131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24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190500</xdr:colOff>
      <xdr:row>28</xdr:row>
      <xdr:rowOff>95250</xdr:rowOff>
    </xdr:to>
    <xdr:pic>
      <xdr:nvPicPr>
        <xdr:cNvPr id="26" name="25 Imagen" descr="http://www.ole.com.ar/static/OLEOle/images/escudos/opta/png/7043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190500</xdr:colOff>
      <xdr:row>28</xdr:row>
      <xdr:rowOff>95250</xdr:rowOff>
    </xdr:to>
    <xdr:pic>
      <xdr:nvPicPr>
        <xdr:cNvPr id="27" name="26 Imagen" descr="http://www.ole.com.ar/static/OLEOle/images/escudos/opta/png/95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5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190500</xdr:colOff>
      <xdr:row>29</xdr:row>
      <xdr:rowOff>200025</xdr:rowOff>
    </xdr:to>
    <xdr:pic>
      <xdr:nvPicPr>
        <xdr:cNvPr id="28" name="27 Imagen" descr="http://www.ole.com.ar/static/OLEOle/images/escudos/opta/png/7064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190500</xdr:colOff>
      <xdr:row>29</xdr:row>
      <xdr:rowOff>200025</xdr:rowOff>
    </xdr:to>
    <xdr:pic>
      <xdr:nvPicPr>
        <xdr:cNvPr id="29" name="28 Imagen" descr="http://www.ole.com.ar/static/OLEOle/images/escudos/opta/png/106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81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190500</xdr:colOff>
      <xdr:row>31</xdr:row>
      <xdr:rowOff>142875</xdr:rowOff>
    </xdr:to>
    <xdr:pic>
      <xdr:nvPicPr>
        <xdr:cNvPr id="30" name="29 Imagen" descr="http://www.ole.com.ar/static/OLEOle/images/escudos/opta/png/129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190500</xdr:colOff>
      <xdr:row>31</xdr:row>
      <xdr:rowOff>142875</xdr:rowOff>
    </xdr:to>
    <xdr:pic>
      <xdr:nvPicPr>
        <xdr:cNvPr id="31" name="30 Imagen" descr="http://www.ole.com.ar/static/OLEOle/images/escudos/opta/png/102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le.com.ar/estadisticas/futbol/modal.html?fichaTournament=1&amp;fichaSeason=1&amp;fichaId=2182896" TargetMode="External"/><Relationship Id="rId13" Type="http://schemas.openxmlformats.org/officeDocument/2006/relationships/hyperlink" Target="http://www.ole.com.ar/estadisticas/futbol/modal.html?fichaTournament=1&amp;fichaSeason=1&amp;fichaId=2182901" TargetMode="External"/><Relationship Id="rId3" Type="http://schemas.openxmlformats.org/officeDocument/2006/relationships/hyperlink" Target="http://www.ole.com.ar/estadisticas/futbol/modal.html?fichaTournament=1&amp;fichaSeason=1&amp;fichaId=2182891" TargetMode="External"/><Relationship Id="rId7" Type="http://schemas.openxmlformats.org/officeDocument/2006/relationships/hyperlink" Target="http://www.ole.com.ar/estadisticas/futbol/modal.html?fichaTournament=1&amp;fichaSeason=1&amp;fichaId=2182895" TargetMode="External"/><Relationship Id="rId12" Type="http://schemas.openxmlformats.org/officeDocument/2006/relationships/hyperlink" Target="http://www.ole.com.ar/estadisticas/futbol/modal.html?fichaTournament=1&amp;fichaSeason=1&amp;fichaId=2182900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www.ole.com.ar/estadisticas/futbol/modal.html?fichaTournament=1&amp;fichaSeason=1&amp;fichaId=2182890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www.ole.com.ar/estadisticas/futbol/modal.html?fichaTournament=1&amp;fichaSeason=1&amp;fichaId=2182889" TargetMode="External"/><Relationship Id="rId6" Type="http://schemas.openxmlformats.org/officeDocument/2006/relationships/hyperlink" Target="http://www.ole.com.ar/estadisticas/futbol/modal.html?fichaTournament=1&amp;fichaSeason=1&amp;fichaId=2182894" TargetMode="External"/><Relationship Id="rId11" Type="http://schemas.openxmlformats.org/officeDocument/2006/relationships/hyperlink" Target="http://www.ole.com.ar/estadisticas/futbol/modal.html?fichaTournament=1&amp;fichaSeason=1&amp;fichaId=2182899" TargetMode="External"/><Relationship Id="rId5" Type="http://schemas.openxmlformats.org/officeDocument/2006/relationships/hyperlink" Target="http://www.ole.com.ar/estadisticas/futbol/modal.html?fichaTournament=1&amp;fichaSeason=1&amp;fichaId=2182893" TargetMode="External"/><Relationship Id="rId15" Type="http://schemas.openxmlformats.org/officeDocument/2006/relationships/hyperlink" Target="http://www.ole.com.ar/estadisticas/futbol/modal.html?fichaTournament=1&amp;fichaSeason=1&amp;fichaId=2182903" TargetMode="External"/><Relationship Id="rId10" Type="http://schemas.openxmlformats.org/officeDocument/2006/relationships/hyperlink" Target="http://www.ole.com.ar/estadisticas/futbol/modal.html?fichaTournament=1&amp;fichaSeason=1&amp;fichaId=2182898" TargetMode="External"/><Relationship Id="rId4" Type="http://schemas.openxmlformats.org/officeDocument/2006/relationships/hyperlink" Target="http://www.ole.com.ar/estadisticas/futbol/modal.html?fichaTournament=1&amp;fichaSeason=1&amp;fichaId=2182892" TargetMode="External"/><Relationship Id="rId9" Type="http://schemas.openxmlformats.org/officeDocument/2006/relationships/hyperlink" Target="http://www.ole.com.ar/estadisticas/futbol/modal.html?fichaTournament=1&amp;fichaSeason=1&amp;fichaId=2182897" TargetMode="External"/><Relationship Id="rId14" Type="http://schemas.openxmlformats.org/officeDocument/2006/relationships/hyperlink" Target="http://www.ole.com.ar/estadisticas/futbol/modal.html?fichaTournament=1&amp;fichaSeason=1&amp;fichaId=2182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abSelected="1" topLeftCell="A28" workbookViewId="0">
      <selection activeCell="K39" sqref="K39"/>
    </sheetView>
  </sheetViews>
  <sheetFormatPr baseColWidth="10" defaultRowHeight="15" x14ac:dyDescent="0.25"/>
  <cols>
    <col min="1" max="1" width="11" customWidth="1"/>
    <col min="2" max="3" width="11.7109375" customWidth="1"/>
    <col min="4" max="4" width="15.140625" customWidth="1"/>
    <col min="5" max="5" width="8.85546875" customWidth="1"/>
    <col min="6" max="6" width="10.28515625" customWidth="1"/>
    <col min="7" max="7" width="10.42578125" customWidth="1"/>
    <col min="8" max="11" width="7.5703125" customWidth="1"/>
    <col min="12" max="12" width="5.7109375" customWidth="1"/>
  </cols>
  <sheetData>
    <row r="1" spans="1:24" x14ac:dyDescent="0.25">
      <c r="A1" t="s">
        <v>63</v>
      </c>
      <c r="B1" t="s">
        <v>51</v>
      </c>
      <c r="C1" t="s">
        <v>2</v>
      </c>
      <c r="D1" t="s">
        <v>11</v>
      </c>
    </row>
    <row r="2" spans="1:24" x14ac:dyDescent="0.25">
      <c r="A2">
        <v>8</v>
      </c>
      <c r="B2">
        <v>1</v>
      </c>
      <c r="C2" t="s">
        <v>52</v>
      </c>
      <c r="D2">
        <v>1</v>
      </c>
    </row>
    <row r="3" spans="1:24" x14ac:dyDescent="0.25">
      <c r="A3">
        <v>8</v>
      </c>
      <c r="B3">
        <v>2</v>
      </c>
      <c r="C3" t="s">
        <v>53</v>
      </c>
      <c r="D3">
        <v>2</v>
      </c>
    </row>
    <row r="6" spans="1:24" x14ac:dyDescent="0.25">
      <c r="A6" t="s">
        <v>14</v>
      </c>
      <c r="E6" s="2"/>
      <c r="F6" s="2"/>
      <c r="G6" s="2"/>
      <c r="H6" s="2"/>
      <c r="I6" s="2"/>
      <c r="J6" s="2"/>
      <c r="K6" s="2"/>
    </row>
    <row r="7" spans="1:24" x14ac:dyDescent="0.25">
      <c r="A7" t="s">
        <v>68</v>
      </c>
      <c r="B7" t="s">
        <v>51</v>
      </c>
      <c r="C7" t="s">
        <v>36</v>
      </c>
      <c r="D7" s="2" t="s">
        <v>181</v>
      </c>
      <c r="E7" t="s">
        <v>10</v>
      </c>
      <c r="F7" s="2" t="s">
        <v>3</v>
      </c>
      <c r="G7" s="2"/>
      <c r="H7" s="2"/>
      <c r="I7" s="2"/>
      <c r="J7" s="2"/>
      <c r="K7" s="2" t="s">
        <v>180</v>
      </c>
      <c r="L7" s="2"/>
      <c r="M7" s="2"/>
      <c r="N7" s="2" t="s">
        <v>37</v>
      </c>
      <c r="R7" t="s">
        <v>192</v>
      </c>
    </row>
    <row r="8" spans="1:24" x14ac:dyDescent="0.25">
      <c r="A8">
        <v>8</v>
      </c>
      <c r="B8">
        <v>1</v>
      </c>
      <c r="C8" s="1">
        <v>58</v>
      </c>
      <c r="D8" s="1">
        <v>1</v>
      </c>
      <c r="E8" s="1" t="s">
        <v>8</v>
      </c>
      <c r="F8" s="1">
        <v>0</v>
      </c>
      <c r="J8" s="2" t="s">
        <v>181</v>
      </c>
      <c r="K8" s="2" t="s">
        <v>2</v>
      </c>
      <c r="L8" s="2"/>
      <c r="N8" t="s">
        <v>36</v>
      </c>
      <c r="O8" t="s">
        <v>34</v>
      </c>
      <c r="P8" t="s">
        <v>35</v>
      </c>
      <c r="R8" t="s">
        <v>54</v>
      </c>
      <c r="S8" t="s">
        <v>36</v>
      </c>
      <c r="T8" t="s">
        <v>45</v>
      </c>
      <c r="U8" t="s">
        <v>189</v>
      </c>
      <c r="V8" t="s">
        <v>46</v>
      </c>
      <c r="W8" t="s">
        <v>190</v>
      </c>
      <c r="X8" t="s">
        <v>193</v>
      </c>
    </row>
    <row r="9" spans="1:24" x14ac:dyDescent="0.25">
      <c r="A9">
        <v>8</v>
      </c>
      <c r="B9">
        <v>2</v>
      </c>
      <c r="C9" s="4">
        <v>59</v>
      </c>
      <c r="D9" s="4">
        <v>2</v>
      </c>
      <c r="E9" s="4" t="s">
        <v>8</v>
      </c>
      <c r="F9" s="4">
        <v>0</v>
      </c>
      <c r="G9" s="2"/>
      <c r="H9" s="2"/>
      <c r="J9" s="2">
        <v>1</v>
      </c>
      <c r="K9" s="2" t="s">
        <v>1</v>
      </c>
      <c r="L9" s="2"/>
      <c r="N9" s="2">
        <v>58</v>
      </c>
      <c r="O9" t="s">
        <v>17</v>
      </c>
      <c r="P9">
        <v>1</v>
      </c>
      <c r="R9">
        <v>74</v>
      </c>
      <c r="S9" s="1">
        <v>58</v>
      </c>
      <c r="T9" s="1" t="s">
        <v>47</v>
      </c>
      <c r="U9" s="1">
        <v>58</v>
      </c>
      <c r="V9" s="1" t="s">
        <v>55</v>
      </c>
      <c r="W9" s="1">
        <v>58</v>
      </c>
      <c r="X9" s="1">
        <v>0</v>
      </c>
    </row>
    <row r="10" spans="1:24" x14ac:dyDescent="0.25">
      <c r="A10">
        <v>8</v>
      </c>
      <c r="B10">
        <v>2</v>
      </c>
      <c r="C10" s="5">
        <v>60</v>
      </c>
      <c r="D10" s="5">
        <v>1</v>
      </c>
      <c r="E10" s="5" t="s">
        <v>9</v>
      </c>
      <c r="F10" s="5">
        <v>0</v>
      </c>
      <c r="J10" s="2">
        <v>2</v>
      </c>
      <c r="K10" s="2" t="s">
        <v>0</v>
      </c>
      <c r="L10" s="2"/>
      <c r="N10" s="2">
        <v>58</v>
      </c>
      <c r="O10" t="s">
        <v>18</v>
      </c>
      <c r="P10">
        <v>0</v>
      </c>
      <c r="R10">
        <v>75</v>
      </c>
      <c r="S10" s="4">
        <v>59</v>
      </c>
      <c r="T10" s="4" t="s">
        <v>47</v>
      </c>
      <c r="U10" s="4">
        <v>58</v>
      </c>
      <c r="V10" s="4" t="s">
        <v>48</v>
      </c>
      <c r="W10" s="4">
        <v>58</v>
      </c>
      <c r="X10" s="4">
        <v>0</v>
      </c>
    </row>
    <row r="11" spans="1:24" x14ac:dyDescent="0.25">
      <c r="J11" s="2">
        <v>3</v>
      </c>
      <c r="K11" s="2" t="s">
        <v>191</v>
      </c>
      <c r="L11" s="2"/>
      <c r="N11" s="2">
        <v>58</v>
      </c>
      <c r="O11" t="s">
        <v>19</v>
      </c>
      <c r="P11">
        <v>0</v>
      </c>
      <c r="R11">
        <v>76</v>
      </c>
      <c r="S11" s="4">
        <v>59</v>
      </c>
      <c r="T11" s="4" t="s">
        <v>49</v>
      </c>
      <c r="U11" s="4">
        <v>58</v>
      </c>
      <c r="V11" s="4" t="s">
        <v>50</v>
      </c>
      <c r="W11" s="4">
        <v>58</v>
      </c>
      <c r="X11" s="4">
        <v>0</v>
      </c>
    </row>
    <row r="12" spans="1:24" x14ac:dyDescent="0.25">
      <c r="J12" s="2"/>
      <c r="K12" s="2"/>
      <c r="L12" s="2"/>
      <c r="N12" s="2">
        <v>58</v>
      </c>
      <c r="O12" t="s">
        <v>20</v>
      </c>
      <c r="P12">
        <v>0</v>
      </c>
      <c r="R12">
        <v>77</v>
      </c>
      <c r="S12" s="5">
        <v>60</v>
      </c>
      <c r="T12" s="5" t="s">
        <v>56</v>
      </c>
      <c r="U12" s="5">
        <v>58</v>
      </c>
      <c r="V12" s="5" t="s">
        <v>55</v>
      </c>
      <c r="W12" s="5">
        <v>58</v>
      </c>
      <c r="X12" s="5">
        <v>0</v>
      </c>
    </row>
    <row r="13" spans="1:24" x14ac:dyDescent="0.25">
      <c r="A13" t="s">
        <v>41</v>
      </c>
      <c r="J13" s="2"/>
      <c r="K13" s="2"/>
      <c r="L13" s="2"/>
      <c r="N13" s="2">
        <v>58</v>
      </c>
      <c r="O13" t="s">
        <v>21</v>
      </c>
      <c r="P13">
        <v>-0.5</v>
      </c>
    </row>
    <row r="14" spans="1:24" x14ac:dyDescent="0.25">
      <c r="A14" t="s">
        <v>36</v>
      </c>
      <c r="B14" t="s">
        <v>40</v>
      </c>
      <c r="C14" t="s">
        <v>43</v>
      </c>
      <c r="E14" s="2"/>
      <c r="F14" s="2"/>
      <c r="G14" s="2"/>
      <c r="H14" s="2"/>
      <c r="I14" s="2"/>
      <c r="J14" s="2"/>
      <c r="K14" s="2"/>
      <c r="L14" s="2"/>
      <c r="M14" s="2"/>
      <c r="N14" s="2">
        <v>58</v>
      </c>
      <c r="O14" t="s">
        <v>30</v>
      </c>
      <c r="P14">
        <v>0</v>
      </c>
    </row>
    <row r="15" spans="1:24" x14ac:dyDescent="0.25">
      <c r="A15">
        <v>58</v>
      </c>
      <c r="B15" s="3" t="s">
        <v>42</v>
      </c>
      <c r="C15">
        <v>59</v>
      </c>
      <c r="E15" s="2"/>
      <c r="F15" s="2"/>
      <c r="G15" s="2"/>
      <c r="H15" s="2"/>
      <c r="I15" s="2"/>
      <c r="J15" s="2"/>
      <c r="K15" s="2"/>
      <c r="L15" s="2"/>
    </row>
    <row r="16" spans="1:24" x14ac:dyDescent="0.25">
      <c r="A16">
        <v>58</v>
      </c>
      <c r="B16" t="s">
        <v>44</v>
      </c>
      <c r="C16">
        <v>60</v>
      </c>
    </row>
    <row r="19" spans="1:18" x14ac:dyDescent="0.25">
      <c r="A19" t="s">
        <v>62</v>
      </c>
    </row>
    <row r="20" spans="1:18" x14ac:dyDescent="0.25">
      <c r="A20" t="s">
        <v>63</v>
      </c>
      <c r="B20" t="s">
        <v>33</v>
      </c>
      <c r="C20" s="2" t="s">
        <v>4</v>
      </c>
      <c r="D20" s="2" t="s">
        <v>5</v>
      </c>
      <c r="E20" s="2" t="s">
        <v>10</v>
      </c>
      <c r="F20" s="2" t="s">
        <v>6</v>
      </c>
      <c r="G20" s="2" t="s">
        <v>7</v>
      </c>
      <c r="H20" s="2" t="s">
        <v>64</v>
      </c>
      <c r="I20" s="2" t="s">
        <v>65</v>
      </c>
      <c r="J20" s="2"/>
      <c r="K20" s="2"/>
      <c r="L20" s="2"/>
    </row>
    <row r="21" spans="1:18" x14ac:dyDescent="0.25">
      <c r="A21">
        <v>8</v>
      </c>
      <c r="B21">
        <v>1</v>
      </c>
      <c r="C21" s="1">
        <v>1</v>
      </c>
      <c r="D21" s="1">
        <v>1</v>
      </c>
      <c r="E21" s="1" t="s">
        <v>8</v>
      </c>
      <c r="F21" s="1">
        <v>1</v>
      </c>
      <c r="G21" s="1">
        <v>2</v>
      </c>
      <c r="H21" s="1"/>
      <c r="I21" s="1"/>
      <c r="J21" s="2"/>
      <c r="K21" s="2"/>
      <c r="L21" s="2"/>
      <c r="N21" t="s">
        <v>12</v>
      </c>
    </row>
    <row r="22" spans="1:18" x14ac:dyDescent="0.25">
      <c r="A22">
        <v>8</v>
      </c>
      <c r="B22">
        <f t="shared" ref="B22:B53" si="0">B21+1</f>
        <v>2</v>
      </c>
      <c r="C22" s="1">
        <v>1</v>
      </c>
      <c r="D22" s="1">
        <v>1</v>
      </c>
      <c r="E22" s="1" t="s">
        <v>8</v>
      </c>
      <c r="F22" s="1">
        <v>2</v>
      </c>
      <c r="G22" s="1">
        <v>3</v>
      </c>
      <c r="H22" s="1"/>
      <c r="I22" s="1"/>
      <c r="K22" s="2"/>
      <c r="L22" s="2"/>
      <c r="N22" t="s">
        <v>13</v>
      </c>
    </row>
    <row r="23" spans="1:18" x14ac:dyDescent="0.25">
      <c r="A23">
        <v>8</v>
      </c>
      <c r="B23">
        <f t="shared" si="0"/>
        <v>3</v>
      </c>
      <c r="C23" s="1">
        <v>1</v>
      </c>
      <c r="D23" s="1">
        <v>1</v>
      </c>
      <c r="E23" s="1" t="s">
        <v>8</v>
      </c>
      <c r="F23" s="1">
        <v>3</v>
      </c>
      <c r="G23" s="1">
        <v>4</v>
      </c>
      <c r="H23" s="1"/>
      <c r="I23" s="1"/>
      <c r="K23" s="2"/>
      <c r="L23" s="2"/>
    </row>
    <row r="24" spans="1:18" x14ac:dyDescent="0.25">
      <c r="A24">
        <v>8</v>
      </c>
      <c r="B24">
        <f t="shared" si="0"/>
        <v>4</v>
      </c>
      <c r="C24" s="1">
        <v>1</v>
      </c>
      <c r="D24" s="1">
        <v>1</v>
      </c>
      <c r="E24" s="1" t="s">
        <v>8</v>
      </c>
      <c r="F24" s="1">
        <v>4</v>
      </c>
      <c r="G24" s="1">
        <v>5</v>
      </c>
      <c r="H24" s="1"/>
      <c r="I24" s="1"/>
      <c r="K24" s="2"/>
      <c r="L24" s="2"/>
    </row>
    <row r="25" spans="1:18" x14ac:dyDescent="0.25">
      <c r="A25">
        <v>8</v>
      </c>
      <c r="B25">
        <f t="shared" si="0"/>
        <v>5</v>
      </c>
      <c r="C25" s="1">
        <v>1</v>
      </c>
      <c r="D25" s="1">
        <v>1</v>
      </c>
      <c r="E25" s="1" t="s">
        <v>8</v>
      </c>
      <c r="F25" s="1">
        <v>5</v>
      </c>
      <c r="G25" s="1">
        <v>6</v>
      </c>
      <c r="H25" s="1"/>
      <c r="I25" s="1"/>
      <c r="K25" s="2"/>
      <c r="L25" s="2"/>
      <c r="N25" t="s">
        <v>15</v>
      </c>
      <c r="O25" t="s">
        <v>25</v>
      </c>
      <c r="P25" t="s">
        <v>26</v>
      </c>
      <c r="Q25" t="s">
        <v>27</v>
      </c>
      <c r="R25" t="s">
        <v>32</v>
      </c>
    </row>
    <row r="26" spans="1:18" x14ac:dyDescent="0.25">
      <c r="A26">
        <v>8</v>
      </c>
      <c r="B26">
        <f t="shared" si="0"/>
        <v>6</v>
      </c>
      <c r="C26" s="1">
        <v>1</v>
      </c>
      <c r="D26" s="1">
        <v>1</v>
      </c>
      <c r="E26" s="1" t="s">
        <v>8</v>
      </c>
      <c r="F26" s="1">
        <v>6</v>
      </c>
      <c r="G26" s="1">
        <v>7</v>
      </c>
      <c r="H26" s="1"/>
      <c r="I26" s="1"/>
      <c r="K26" s="2"/>
      <c r="L26" s="2"/>
      <c r="M26" t="s">
        <v>33</v>
      </c>
      <c r="N26" t="s">
        <v>34</v>
      </c>
      <c r="O26" t="s">
        <v>8</v>
      </c>
      <c r="P26" t="s">
        <v>16</v>
      </c>
      <c r="R26">
        <v>0.16666666666666666</v>
      </c>
    </row>
    <row r="27" spans="1:18" x14ac:dyDescent="0.25">
      <c r="A27">
        <v>8</v>
      </c>
      <c r="B27">
        <f t="shared" si="0"/>
        <v>7</v>
      </c>
      <c r="C27" s="1">
        <v>1</v>
      </c>
      <c r="D27" s="1">
        <v>1</v>
      </c>
      <c r="E27" s="1" t="s">
        <v>8</v>
      </c>
      <c r="F27" s="1">
        <v>7</v>
      </c>
      <c r="G27" s="1">
        <v>8</v>
      </c>
      <c r="H27" s="1"/>
      <c r="I27" s="1"/>
      <c r="K27" s="2"/>
      <c r="L27" s="2"/>
      <c r="M27">
        <v>1</v>
      </c>
      <c r="N27" t="s">
        <v>17</v>
      </c>
      <c r="O27" t="s">
        <v>8</v>
      </c>
      <c r="P27" t="s">
        <v>22</v>
      </c>
      <c r="Q27" t="s">
        <v>28</v>
      </c>
      <c r="R27">
        <v>0.16666666666666666</v>
      </c>
    </row>
    <row r="28" spans="1:18" x14ac:dyDescent="0.25">
      <c r="A28">
        <v>8</v>
      </c>
      <c r="B28">
        <f t="shared" si="0"/>
        <v>8</v>
      </c>
      <c r="C28" s="1">
        <v>1</v>
      </c>
      <c r="D28" s="1">
        <v>1</v>
      </c>
      <c r="E28" s="1" t="s">
        <v>8</v>
      </c>
      <c r="F28" s="1">
        <v>8</v>
      </c>
      <c r="G28" s="1">
        <v>9</v>
      </c>
      <c r="H28" s="1"/>
      <c r="I28" s="1"/>
      <c r="K28" s="2"/>
      <c r="L28" s="2"/>
      <c r="M28">
        <v>1</v>
      </c>
      <c r="N28" t="s">
        <v>18</v>
      </c>
      <c r="O28" t="s">
        <v>9</v>
      </c>
      <c r="P28" t="s">
        <v>23</v>
      </c>
      <c r="R28">
        <v>0.16666666666666666</v>
      </c>
    </row>
    <row r="29" spans="1:18" x14ac:dyDescent="0.25">
      <c r="A29">
        <v>8</v>
      </c>
      <c r="B29">
        <f t="shared" si="0"/>
        <v>9</v>
      </c>
      <c r="C29" s="1">
        <v>1</v>
      </c>
      <c r="D29" s="1">
        <v>1</v>
      </c>
      <c r="E29" s="1" t="s">
        <v>8</v>
      </c>
      <c r="F29" s="1">
        <v>9</v>
      </c>
      <c r="G29" s="1">
        <v>10</v>
      </c>
      <c r="H29" s="1"/>
      <c r="I29" s="1"/>
      <c r="M29">
        <v>1</v>
      </c>
      <c r="N29" t="s">
        <v>17</v>
      </c>
      <c r="O29" t="s">
        <v>8</v>
      </c>
      <c r="P29" t="s">
        <v>16</v>
      </c>
      <c r="R29">
        <v>0.16666666666666666</v>
      </c>
    </row>
    <row r="30" spans="1:18" x14ac:dyDescent="0.25">
      <c r="A30">
        <v>8</v>
      </c>
      <c r="B30">
        <f t="shared" si="0"/>
        <v>10</v>
      </c>
      <c r="C30" s="1">
        <v>1</v>
      </c>
      <c r="D30" s="1">
        <v>2</v>
      </c>
      <c r="E30" s="1" t="s">
        <v>8</v>
      </c>
      <c r="F30" s="1">
        <v>1</v>
      </c>
      <c r="G30" s="1">
        <v>3</v>
      </c>
      <c r="H30" s="1"/>
      <c r="I30" s="1"/>
      <c r="J30" s="2"/>
      <c r="M30">
        <v>1</v>
      </c>
      <c r="N30" t="s">
        <v>19</v>
      </c>
      <c r="O30" t="s">
        <v>9</v>
      </c>
      <c r="P30" t="s">
        <v>16</v>
      </c>
      <c r="Q30" t="s">
        <v>29</v>
      </c>
      <c r="R30">
        <v>0.16666666666666666</v>
      </c>
    </row>
    <row r="31" spans="1:18" x14ac:dyDescent="0.25">
      <c r="A31">
        <v>8</v>
      </c>
      <c r="B31">
        <f t="shared" si="0"/>
        <v>11</v>
      </c>
      <c r="C31" s="1">
        <v>1</v>
      </c>
      <c r="D31" s="1">
        <v>2</v>
      </c>
      <c r="E31" s="1" t="s">
        <v>8</v>
      </c>
      <c r="F31" s="1">
        <v>2</v>
      </c>
      <c r="G31" s="1">
        <v>4</v>
      </c>
      <c r="H31" s="1"/>
      <c r="I31" s="1"/>
      <c r="M31">
        <v>1</v>
      </c>
      <c r="N31" t="s">
        <v>20</v>
      </c>
      <c r="O31" t="s">
        <v>9</v>
      </c>
      <c r="P31" t="s">
        <v>24</v>
      </c>
      <c r="R31">
        <v>0.16666666666666666</v>
      </c>
    </row>
    <row r="32" spans="1:18" x14ac:dyDescent="0.25">
      <c r="A32">
        <v>8</v>
      </c>
      <c r="B32">
        <f t="shared" si="0"/>
        <v>12</v>
      </c>
      <c r="C32" s="1">
        <v>1</v>
      </c>
      <c r="D32" s="1">
        <v>2</v>
      </c>
      <c r="E32" s="1" t="s">
        <v>8</v>
      </c>
      <c r="F32" s="1">
        <v>3</v>
      </c>
      <c r="G32" s="1">
        <v>5</v>
      </c>
      <c r="H32" s="1"/>
      <c r="I32" s="1"/>
      <c r="M32">
        <v>1</v>
      </c>
      <c r="N32" t="s">
        <v>17</v>
      </c>
      <c r="O32" t="s">
        <v>9</v>
      </c>
      <c r="P32" t="s">
        <v>23</v>
      </c>
      <c r="R32">
        <v>0.16666666666666666</v>
      </c>
    </row>
    <row r="33" spans="1:18" x14ac:dyDescent="0.25">
      <c r="A33">
        <v>8</v>
      </c>
      <c r="B33">
        <f t="shared" si="0"/>
        <v>13</v>
      </c>
      <c r="C33" s="1">
        <v>1</v>
      </c>
      <c r="D33" s="1">
        <v>2</v>
      </c>
      <c r="E33" s="1" t="s">
        <v>8</v>
      </c>
      <c r="F33" s="1">
        <v>4</v>
      </c>
      <c r="G33" s="1">
        <v>6</v>
      </c>
      <c r="H33" s="1"/>
      <c r="I33" s="1"/>
      <c r="M33">
        <v>1</v>
      </c>
      <c r="N33" t="s">
        <v>17</v>
      </c>
      <c r="O33" t="s">
        <v>8</v>
      </c>
      <c r="P33" t="s">
        <v>16</v>
      </c>
      <c r="R33">
        <v>0.16666666666666666</v>
      </c>
    </row>
    <row r="34" spans="1:18" x14ac:dyDescent="0.25">
      <c r="A34">
        <v>8</v>
      </c>
      <c r="B34">
        <f t="shared" si="0"/>
        <v>14</v>
      </c>
      <c r="C34" s="1">
        <v>1</v>
      </c>
      <c r="D34" s="1">
        <v>2</v>
      </c>
      <c r="E34" s="1" t="s">
        <v>8</v>
      </c>
      <c r="F34" s="1">
        <v>5</v>
      </c>
      <c r="G34" s="1">
        <v>7</v>
      </c>
      <c r="H34" s="1"/>
      <c r="I34" s="1"/>
      <c r="M34">
        <v>1</v>
      </c>
      <c r="N34" t="s">
        <v>21</v>
      </c>
      <c r="O34" t="s">
        <v>8</v>
      </c>
      <c r="P34" t="s">
        <v>22</v>
      </c>
      <c r="Q34" t="s">
        <v>31</v>
      </c>
      <c r="R34">
        <v>0.16666666666666666</v>
      </c>
    </row>
    <row r="35" spans="1:18" x14ac:dyDescent="0.25">
      <c r="A35">
        <v>8</v>
      </c>
      <c r="B35">
        <f t="shared" si="0"/>
        <v>15</v>
      </c>
      <c r="C35" s="1">
        <v>1</v>
      </c>
      <c r="D35" s="1">
        <v>2</v>
      </c>
      <c r="E35" s="1" t="s">
        <v>8</v>
      </c>
      <c r="F35" s="1">
        <v>6</v>
      </c>
      <c r="G35" s="1">
        <v>8</v>
      </c>
      <c r="H35" s="1"/>
      <c r="I35" s="1"/>
      <c r="M35">
        <v>1</v>
      </c>
      <c r="N35" t="s">
        <v>30</v>
      </c>
    </row>
    <row r="36" spans="1:18" x14ac:dyDescent="0.25">
      <c r="A36">
        <v>8</v>
      </c>
      <c r="B36">
        <f t="shared" si="0"/>
        <v>16</v>
      </c>
      <c r="C36" s="1">
        <v>1</v>
      </c>
      <c r="D36" s="1">
        <v>2</v>
      </c>
      <c r="E36" s="1" t="s">
        <v>8</v>
      </c>
      <c r="F36" s="1">
        <v>7</v>
      </c>
      <c r="G36" s="1">
        <v>9</v>
      </c>
      <c r="H36" s="1"/>
      <c r="I36" s="1"/>
    </row>
    <row r="37" spans="1:18" x14ac:dyDescent="0.25">
      <c r="A37">
        <v>8</v>
      </c>
      <c r="B37">
        <f t="shared" si="0"/>
        <v>17</v>
      </c>
      <c r="C37" s="1">
        <v>1</v>
      </c>
      <c r="D37" s="1">
        <v>2</v>
      </c>
      <c r="E37" s="1" t="s">
        <v>8</v>
      </c>
      <c r="F37" s="1">
        <v>8</v>
      </c>
      <c r="G37" s="1">
        <v>10</v>
      </c>
      <c r="H37" s="1"/>
      <c r="I37" s="1"/>
    </row>
    <row r="38" spans="1:18" x14ac:dyDescent="0.25">
      <c r="A38">
        <v>8</v>
      </c>
      <c r="B38">
        <f t="shared" si="0"/>
        <v>18</v>
      </c>
      <c r="C38" s="1">
        <v>1</v>
      </c>
      <c r="D38" s="1">
        <v>3</v>
      </c>
      <c r="E38" s="1" t="s">
        <v>8</v>
      </c>
      <c r="F38" s="1">
        <v>1</v>
      </c>
      <c r="G38" s="1">
        <v>4</v>
      </c>
      <c r="H38" s="1"/>
      <c r="I38" s="1"/>
      <c r="J38" s="2"/>
    </row>
    <row r="39" spans="1:18" x14ac:dyDescent="0.25">
      <c r="A39">
        <v>8</v>
      </c>
      <c r="B39">
        <f t="shared" si="0"/>
        <v>19</v>
      </c>
      <c r="C39" s="1">
        <v>1</v>
      </c>
      <c r="D39" s="1">
        <v>3</v>
      </c>
      <c r="E39" s="1" t="s">
        <v>8</v>
      </c>
      <c r="F39" s="1">
        <v>2</v>
      </c>
      <c r="G39" s="1">
        <v>5</v>
      </c>
      <c r="H39" s="1"/>
      <c r="I39" s="1"/>
      <c r="K39">
        <v>13</v>
      </c>
      <c r="M39">
        <f>FACT(K39)</f>
        <v>6227020800</v>
      </c>
    </row>
    <row r="40" spans="1:18" x14ac:dyDescent="0.25">
      <c r="A40">
        <v>8</v>
      </c>
      <c r="B40">
        <f t="shared" si="0"/>
        <v>20</v>
      </c>
      <c r="C40" s="1">
        <v>1</v>
      </c>
      <c r="D40" s="1">
        <v>3</v>
      </c>
      <c r="E40" s="1" t="s">
        <v>8</v>
      </c>
      <c r="F40" s="1">
        <v>3</v>
      </c>
      <c r="G40" s="1">
        <v>6</v>
      </c>
      <c r="H40" s="1"/>
      <c r="I40" s="1"/>
      <c r="K40">
        <v>2</v>
      </c>
      <c r="M40">
        <f>FACT(K40)</f>
        <v>2</v>
      </c>
      <c r="N40">
        <f>FACT(K41)</f>
        <v>39916800</v>
      </c>
    </row>
    <row r="41" spans="1:18" x14ac:dyDescent="0.25">
      <c r="A41">
        <v>8</v>
      </c>
      <c r="B41">
        <f t="shared" si="0"/>
        <v>21</v>
      </c>
      <c r="C41" s="1">
        <v>1</v>
      </c>
      <c r="D41" s="1">
        <v>3</v>
      </c>
      <c r="E41" s="1" t="s">
        <v>8</v>
      </c>
      <c r="F41" s="1">
        <v>4</v>
      </c>
      <c r="G41" s="1">
        <v>7</v>
      </c>
      <c r="H41" s="1"/>
      <c r="I41" s="1"/>
      <c r="K41">
        <f>K39-K40</f>
        <v>11</v>
      </c>
    </row>
    <row r="42" spans="1:18" x14ac:dyDescent="0.25">
      <c r="A42">
        <v>8</v>
      </c>
      <c r="B42">
        <f t="shared" si="0"/>
        <v>22</v>
      </c>
      <c r="C42" s="1">
        <v>1</v>
      </c>
      <c r="D42" s="1">
        <v>3</v>
      </c>
      <c r="E42" s="1" t="s">
        <v>8</v>
      </c>
      <c r="F42" s="1">
        <v>5</v>
      </c>
      <c r="G42" s="1">
        <v>8</v>
      </c>
      <c r="H42" s="1"/>
      <c r="I42" s="1"/>
      <c r="M42">
        <f>M39/(M40*N40)</f>
        <v>78</v>
      </c>
    </row>
    <row r="43" spans="1:18" x14ac:dyDescent="0.25">
      <c r="A43">
        <v>8</v>
      </c>
      <c r="B43">
        <f t="shared" si="0"/>
        <v>23</v>
      </c>
      <c r="C43" s="1">
        <v>1</v>
      </c>
      <c r="D43" s="1">
        <v>3</v>
      </c>
      <c r="E43" s="1" t="s">
        <v>8</v>
      </c>
      <c r="F43" s="1">
        <v>6</v>
      </c>
      <c r="G43" s="1">
        <v>9</v>
      </c>
      <c r="H43" s="1"/>
      <c r="I43" s="1"/>
    </row>
    <row r="44" spans="1:18" x14ac:dyDescent="0.25">
      <c r="A44">
        <v>8</v>
      </c>
      <c r="B44">
        <f t="shared" si="0"/>
        <v>24</v>
      </c>
      <c r="C44" s="1">
        <v>1</v>
      </c>
      <c r="D44" s="1">
        <v>3</v>
      </c>
      <c r="E44" s="1" t="s">
        <v>8</v>
      </c>
      <c r="F44" s="1">
        <v>7</v>
      </c>
      <c r="G44" s="1">
        <v>10</v>
      </c>
      <c r="H44" s="1"/>
      <c r="I44" s="1"/>
    </row>
    <row r="45" spans="1:18" x14ac:dyDescent="0.25">
      <c r="A45">
        <v>8</v>
      </c>
      <c r="B45">
        <f t="shared" si="0"/>
        <v>25</v>
      </c>
      <c r="C45" s="1">
        <v>1</v>
      </c>
      <c r="D45" s="1">
        <v>4</v>
      </c>
      <c r="E45" s="1" t="s">
        <v>8</v>
      </c>
      <c r="F45" s="1">
        <v>1</v>
      </c>
      <c r="G45" s="1">
        <v>5</v>
      </c>
      <c r="H45" s="1"/>
      <c r="I45" s="1"/>
      <c r="J45" s="2"/>
      <c r="K45">
        <v>13</v>
      </c>
      <c r="N45" t="s">
        <v>38</v>
      </c>
    </row>
    <row r="46" spans="1:18" x14ac:dyDescent="0.25">
      <c r="A46">
        <v>8</v>
      </c>
      <c r="B46">
        <f t="shared" si="0"/>
        <v>26</v>
      </c>
      <c r="C46" s="1">
        <v>1</v>
      </c>
      <c r="D46" s="1">
        <v>4</v>
      </c>
      <c r="E46" s="1" t="s">
        <v>8</v>
      </c>
      <c r="F46" s="1">
        <v>2</v>
      </c>
      <c r="G46" s="1">
        <v>6</v>
      </c>
      <c r="H46" s="1"/>
      <c r="I46" s="1"/>
      <c r="K46">
        <v>5</v>
      </c>
      <c r="N46" t="s">
        <v>68</v>
      </c>
      <c r="O46" t="s">
        <v>51</v>
      </c>
      <c r="P46" t="s">
        <v>194</v>
      </c>
      <c r="Q46" t="s">
        <v>25</v>
      </c>
      <c r="R46" t="s">
        <v>39</v>
      </c>
    </row>
    <row r="47" spans="1:18" x14ac:dyDescent="0.25">
      <c r="A47">
        <v>8</v>
      </c>
      <c r="B47">
        <f t="shared" si="0"/>
        <v>27</v>
      </c>
      <c r="C47" s="1">
        <v>1</v>
      </c>
      <c r="D47" s="1">
        <v>4</v>
      </c>
      <c r="E47" s="1" t="s">
        <v>8</v>
      </c>
      <c r="F47" s="1">
        <v>3</v>
      </c>
      <c r="G47" s="1">
        <v>7</v>
      </c>
      <c r="H47" s="1"/>
      <c r="I47" s="1"/>
      <c r="N47">
        <v>8</v>
      </c>
      <c r="O47">
        <v>58</v>
      </c>
      <c r="P47">
        <v>1</v>
      </c>
      <c r="Q47">
        <v>1</v>
      </c>
      <c r="R47">
        <v>1</v>
      </c>
    </row>
    <row r="48" spans="1:18" x14ac:dyDescent="0.25">
      <c r="A48">
        <v>8</v>
      </c>
      <c r="B48">
        <f t="shared" si="0"/>
        <v>28</v>
      </c>
      <c r="C48" s="1">
        <v>1</v>
      </c>
      <c r="D48" s="1">
        <v>4</v>
      </c>
      <c r="E48" s="1" t="s">
        <v>8</v>
      </c>
      <c r="F48" s="1">
        <v>4</v>
      </c>
      <c r="G48" s="1">
        <v>8</v>
      </c>
      <c r="H48" s="1"/>
      <c r="I48" s="1"/>
      <c r="N48">
        <v>8</v>
      </c>
      <c r="O48">
        <v>58</v>
      </c>
      <c r="P48">
        <v>1</v>
      </c>
      <c r="Q48">
        <f>Q47+1</f>
        <v>2</v>
      </c>
      <c r="R48">
        <v>10</v>
      </c>
    </row>
    <row r="49" spans="1:18" x14ac:dyDescent="0.25">
      <c r="A49">
        <v>8</v>
      </c>
      <c r="B49">
        <f t="shared" si="0"/>
        <v>29</v>
      </c>
      <c r="C49" s="1">
        <v>1</v>
      </c>
      <c r="D49" s="1">
        <v>4</v>
      </c>
      <c r="E49" s="1" t="s">
        <v>8</v>
      </c>
      <c r="F49" s="1">
        <v>5</v>
      </c>
      <c r="G49" s="1">
        <v>9</v>
      </c>
      <c r="H49" s="1"/>
      <c r="I49" s="1"/>
      <c r="K49">
        <f>(K45*(K45-1))/2</f>
        <v>78</v>
      </c>
      <c r="N49">
        <v>8</v>
      </c>
      <c r="O49">
        <v>58</v>
      </c>
      <c r="P49">
        <v>1</v>
      </c>
      <c r="Q49">
        <f t="shared" ref="Q49:Q56" si="1">Q48+1</f>
        <v>3</v>
      </c>
      <c r="R49">
        <f>R48-1</f>
        <v>9</v>
      </c>
    </row>
    <row r="50" spans="1:18" x14ac:dyDescent="0.25">
      <c r="A50">
        <v>8</v>
      </c>
      <c r="B50">
        <f t="shared" si="0"/>
        <v>30</v>
      </c>
      <c r="C50" s="1">
        <v>1</v>
      </c>
      <c r="D50" s="1">
        <v>4</v>
      </c>
      <c r="E50" s="1" t="s">
        <v>8</v>
      </c>
      <c r="F50" s="1">
        <v>6</v>
      </c>
      <c r="G50" s="1">
        <v>10</v>
      </c>
      <c r="H50" s="1"/>
      <c r="I50" s="1"/>
      <c r="N50">
        <v>8</v>
      </c>
      <c r="O50">
        <v>58</v>
      </c>
      <c r="P50">
        <v>1</v>
      </c>
      <c r="Q50">
        <f t="shared" si="1"/>
        <v>4</v>
      </c>
      <c r="R50">
        <f t="shared" ref="R50:R56" si="2">R49-1</f>
        <v>8</v>
      </c>
    </row>
    <row r="51" spans="1:18" x14ac:dyDescent="0.25">
      <c r="A51">
        <v>8</v>
      </c>
      <c r="B51">
        <f t="shared" si="0"/>
        <v>31</v>
      </c>
      <c r="C51" s="1">
        <v>1</v>
      </c>
      <c r="D51" s="1">
        <v>5</v>
      </c>
      <c r="E51" s="1" t="s">
        <v>8</v>
      </c>
      <c r="F51" s="1">
        <v>1</v>
      </c>
      <c r="G51" s="1">
        <v>6</v>
      </c>
      <c r="H51" s="1"/>
      <c r="I51" s="1"/>
      <c r="J51" s="2"/>
      <c r="N51">
        <v>8</v>
      </c>
      <c r="O51">
        <v>58</v>
      </c>
      <c r="P51">
        <v>1</v>
      </c>
      <c r="Q51">
        <f t="shared" si="1"/>
        <v>5</v>
      </c>
      <c r="R51">
        <f t="shared" si="2"/>
        <v>7</v>
      </c>
    </row>
    <row r="52" spans="1:18" x14ac:dyDescent="0.25">
      <c r="A52">
        <v>8</v>
      </c>
      <c r="B52">
        <f t="shared" si="0"/>
        <v>32</v>
      </c>
      <c r="C52" s="1">
        <v>1</v>
      </c>
      <c r="D52" s="1">
        <v>5</v>
      </c>
      <c r="E52" s="1" t="s">
        <v>8</v>
      </c>
      <c r="F52" s="1">
        <v>2</v>
      </c>
      <c r="G52" s="1">
        <v>7</v>
      </c>
      <c r="H52" s="1"/>
      <c r="I52" s="1"/>
      <c r="N52">
        <v>8</v>
      </c>
      <c r="O52">
        <v>58</v>
      </c>
      <c r="P52">
        <v>1</v>
      </c>
      <c r="Q52">
        <f t="shared" si="1"/>
        <v>6</v>
      </c>
      <c r="R52">
        <f t="shared" si="2"/>
        <v>6</v>
      </c>
    </row>
    <row r="53" spans="1:18" x14ac:dyDescent="0.25">
      <c r="A53">
        <v>8</v>
      </c>
      <c r="B53">
        <f t="shared" si="0"/>
        <v>33</v>
      </c>
      <c r="C53" s="1">
        <v>1</v>
      </c>
      <c r="D53" s="1">
        <v>5</v>
      </c>
      <c r="E53" s="1" t="s">
        <v>8</v>
      </c>
      <c r="F53" s="1">
        <v>3</v>
      </c>
      <c r="G53" s="1">
        <v>8</v>
      </c>
      <c r="H53" s="1"/>
      <c r="I53" s="1"/>
      <c r="N53">
        <v>8</v>
      </c>
      <c r="O53">
        <v>58</v>
      </c>
      <c r="P53">
        <v>1</v>
      </c>
      <c r="Q53">
        <f t="shared" si="1"/>
        <v>7</v>
      </c>
      <c r="R53">
        <f t="shared" si="2"/>
        <v>5</v>
      </c>
    </row>
    <row r="54" spans="1:18" x14ac:dyDescent="0.25">
      <c r="A54">
        <v>8</v>
      </c>
      <c r="B54">
        <f t="shared" ref="B54:B77" si="3">B53+1</f>
        <v>34</v>
      </c>
      <c r="C54" s="1">
        <v>1</v>
      </c>
      <c r="D54" s="1">
        <v>5</v>
      </c>
      <c r="E54" s="1" t="s">
        <v>8</v>
      </c>
      <c r="F54" s="1">
        <v>4</v>
      </c>
      <c r="G54" s="1">
        <v>9</v>
      </c>
      <c r="H54" s="1"/>
      <c r="I54" s="1"/>
      <c r="N54">
        <v>8</v>
      </c>
      <c r="O54">
        <v>58</v>
      </c>
      <c r="P54">
        <v>1</v>
      </c>
      <c r="Q54">
        <f t="shared" si="1"/>
        <v>8</v>
      </c>
      <c r="R54">
        <f t="shared" si="2"/>
        <v>4</v>
      </c>
    </row>
    <row r="55" spans="1:18" x14ac:dyDescent="0.25">
      <c r="A55">
        <v>8</v>
      </c>
      <c r="B55">
        <f t="shared" si="3"/>
        <v>35</v>
      </c>
      <c r="C55" s="1">
        <v>1</v>
      </c>
      <c r="D55" s="1">
        <v>5</v>
      </c>
      <c r="E55" s="1" t="s">
        <v>8</v>
      </c>
      <c r="F55" s="1">
        <v>5</v>
      </c>
      <c r="G55" s="1">
        <v>10</v>
      </c>
      <c r="H55" s="1"/>
      <c r="I55" s="1"/>
      <c r="N55">
        <v>8</v>
      </c>
      <c r="O55">
        <v>58</v>
      </c>
      <c r="P55">
        <v>1</v>
      </c>
      <c r="Q55">
        <f t="shared" si="1"/>
        <v>9</v>
      </c>
      <c r="R55">
        <f t="shared" si="2"/>
        <v>3</v>
      </c>
    </row>
    <row r="56" spans="1:18" x14ac:dyDescent="0.25">
      <c r="A56">
        <v>8</v>
      </c>
      <c r="B56">
        <f t="shared" si="3"/>
        <v>36</v>
      </c>
      <c r="C56" s="1">
        <v>1</v>
      </c>
      <c r="D56" s="1">
        <v>6</v>
      </c>
      <c r="E56" s="1" t="s">
        <v>8</v>
      </c>
      <c r="F56" s="1">
        <v>1</v>
      </c>
      <c r="G56" s="1">
        <v>7</v>
      </c>
      <c r="H56" s="1"/>
      <c r="I56" s="1"/>
      <c r="J56" s="2"/>
      <c r="N56">
        <v>8</v>
      </c>
      <c r="O56">
        <v>58</v>
      </c>
      <c r="P56">
        <v>1</v>
      </c>
      <c r="Q56">
        <f t="shared" si="1"/>
        <v>10</v>
      </c>
      <c r="R56">
        <f t="shared" si="2"/>
        <v>2</v>
      </c>
    </row>
    <row r="57" spans="1:18" x14ac:dyDescent="0.25">
      <c r="A57">
        <v>8</v>
      </c>
      <c r="B57">
        <f t="shared" si="3"/>
        <v>37</v>
      </c>
      <c r="C57" s="1">
        <v>1</v>
      </c>
      <c r="D57" s="1">
        <v>6</v>
      </c>
      <c r="E57" s="1" t="s">
        <v>8</v>
      </c>
      <c r="F57" s="1">
        <v>2</v>
      </c>
      <c r="G57" s="1">
        <v>8</v>
      </c>
      <c r="H57" s="1"/>
      <c r="I57" s="1"/>
    </row>
    <row r="58" spans="1:18" x14ac:dyDescent="0.25">
      <c r="A58">
        <v>8</v>
      </c>
      <c r="B58">
        <f t="shared" si="3"/>
        <v>38</v>
      </c>
      <c r="C58" s="1">
        <v>1</v>
      </c>
      <c r="D58" s="1">
        <v>6</v>
      </c>
      <c r="E58" s="1" t="s">
        <v>8</v>
      </c>
      <c r="F58" s="1">
        <v>3</v>
      </c>
      <c r="G58" s="1">
        <v>9</v>
      </c>
      <c r="H58" s="1"/>
      <c r="I58" s="1"/>
    </row>
    <row r="59" spans="1:18" x14ac:dyDescent="0.25">
      <c r="A59">
        <v>8</v>
      </c>
      <c r="B59">
        <f t="shared" si="3"/>
        <v>39</v>
      </c>
      <c r="C59" s="1">
        <v>1</v>
      </c>
      <c r="D59" s="1">
        <v>6</v>
      </c>
      <c r="E59" s="1" t="s">
        <v>8</v>
      </c>
      <c r="F59" s="1">
        <v>4</v>
      </c>
      <c r="G59" s="1">
        <v>10</v>
      </c>
      <c r="H59" s="1"/>
      <c r="I59" s="1"/>
    </row>
    <row r="60" spans="1:18" x14ac:dyDescent="0.25">
      <c r="A60">
        <v>8</v>
      </c>
      <c r="B60">
        <f t="shared" si="3"/>
        <v>40</v>
      </c>
      <c r="C60" s="1">
        <v>1</v>
      </c>
      <c r="D60" s="1">
        <v>7</v>
      </c>
      <c r="E60" s="1" t="s">
        <v>8</v>
      </c>
      <c r="F60" s="1">
        <v>1</v>
      </c>
      <c r="G60" s="1">
        <v>8</v>
      </c>
      <c r="H60" s="1"/>
      <c r="I60" s="1"/>
      <c r="J60" s="2"/>
    </row>
    <row r="61" spans="1:18" x14ac:dyDescent="0.25">
      <c r="A61">
        <v>8</v>
      </c>
      <c r="B61">
        <f t="shared" si="3"/>
        <v>41</v>
      </c>
      <c r="C61" s="1">
        <v>1</v>
      </c>
      <c r="D61" s="1">
        <v>7</v>
      </c>
      <c r="E61" s="1" t="s">
        <v>8</v>
      </c>
      <c r="F61" s="1">
        <v>2</v>
      </c>
      <c r="G61" s="1">
        <v>9</v>
      </c>
      <c r="H61" s="1"/>
      <c r="I61" s="1"/>
    </row>
    <row r="62" spans="1:18" x14ac:dyDescent="0.25">
      <c r="A62">
        <v>8</v>
      </c>
      <c r="B62">
        <f t="shared" si="3"/>
        <v>42</v>
      </c>
      <c r="C62" s="1">
        <v>1</v>
      </c>
      <c r="D62" s="1">
        <v>7</v>
      </c>
      <c r="E62" s="1" t="s">
        <v>8</v>
      </c>
      <c r="F62" s="1">
        <v>3</v>
      </c>
      <c r="G62" s="1">
        <v>10</v>
      </c>
      <c r="H62" s="1"/>
      <c r="I62" s="1"/>
    </row>
    <row r="63" spans="1:18" x14ac:dyDescent="0.25">
      <c r="A63">
        <v>8</v>
      </c>
      <c r="B63">
        <f t="shared" si="3"/>
        <v>43</v>
      </c>
      <c r="C63" s="1">
        <v>1</v>
      </c>
      <c r="D63" s="1">
        <v>8</v>
      </c>
      <c r="E63" s="1" t="s">
        <v>8</v>
      </c>
      <c r="F63" s="1">
        <v>1</v>
      </c>
      <c r="G63" s="1">
        <v>9</v>
      </c>
      <c r="H63" s="1"/>
      <c r="I63" s="1"/>
      <c r="J63" s="2"/>
    </row>
    <row r="64" spans="1:18" x14ac:dyDescent="0.25">
      <c r="A64">
        <v>8</v>
      </c>
      <c r="B64">
        <f t="shared" si="3"/>
        <v>44</v>
      </c>
      <c r="C64" s="1">
        <v>1</v>
      </c>
      <c r="D64" s="1">
        <v>8</v>
      </c>
      <c r="E64" s="1" t="s">
        <v>8</v>
      </c>
      <c r="F64" s="1">
        <v>2</v>
      </c>
      <c r="G64" s="1">
        <v>10</v>
      </c>
      <c r="H64" s="1"/>
      <c r="I64" s="1"/>
    </row>
    <row r="65" spans="1:17" x14ac:dyDescent="0.25">
      <c r="A65">
        <v>8</v>
      </c>
      <c r="B65">
        <f t="shared" si="3"/>
        <v>45</v>
      </c>
      <c r="C65" s="1">
        <v>1</v>
      </c>
      <c r="D65" s="1">
        <v>9</v>
      </c>
      <c r="E65" s="1" t="s">
        <v>8</v>
      </c>
      <c r="F65" s="1">
        <v>1</v>
      </c>
      <c r="G65" s="1">
        <v>10</v>
      </c>
      <c r="H65" s="1"/>
      <c r="I65" s="1"/>
    </row>
    <row r="66" spans="1:17" x14ac:dyDescent="0.25">
      <c r="A66">
        <v>8</v>
      </c>
      <c r="B66">
        <f t="shared" si="3"/>
        <v>46</v>
      </c>
      <c r="C66" s="4">
        <v>2</v>
      </c>
      <c r="D66" s="4">
        <v>1</v>
      </c>
      <c r="E66" s="4" t="s">
        <v>8</v>
      </c>
      <c r="F66" s="4">
        <v>1</v>
      </c>
      <c r="G66" s="4">
        <v>10</v>
      </c>
    </row>
    <row r="67" spans="1:17" x14ac:dyDescent="0.25">
      <c r="A67">
        <v>8</v>
      </c>
      <c r="B67">
        <f t="shared" si="3"/>
        <v>47</v>
      </c>
      <c r="C67" s="4">
        <v>2</v>
      </c>
      <c r="D67" s="4">
        <v>1</v>
      </c>
      <c r="E67" s="4" t="s">
        <v>8</v>
      </c>
      <c r="F67" s="4">
        <v>9</v>
      </c>
      <c r="G67" s="4">
        <v>8</v>
      </c>
      <c r="K67" t="s">
        <v>57</v>
      </c>
    </row>
    <row r="68" spans="1:17" x14ac:dyDescent="0.25">
      <c r="A68">
        <v>8</v>
      </c>
      <c r="B68">
        <f t="shared" si="3"/>
        <v>48</v>
      </c>
      <c r="C68" s="5">
        <v>2</v>
      </c>
      <c r="D68" s="5">
        <v>1</v>
      </c>
      <c r="E68" s="5" t="s">
        <v>9</v>
      </c>
      <c r="F68" s="5">
        <v>2</v>
      </c>
      <c r="G68" s="5">
        <v>3</v>
      </c>
      <c r="H68" s="5"/>
      <c r="I68" s="5"/>
    </row>
    <row r="69" spans="1:17" x14ac:dyDescent="0.25">
      <c r="A69">
        <v>8</v>
      </c>
      <c r="B69">
        <f t="shared" si="3"/>
        <v>49</v>
      </c>
      <c r="C69" s="5">
        <v>2</v>
      </c>
      <c r="D69" s="5">
        <v>2</v>
      </c>
      <c r="E69" s="5" t="s">
        <v>9</v>
      </c>
      <c r="F69" s="5">
        <v>2</v>
      </c>
      <c r="G69" s="5">
        <v>4</v>
      </c>
      <c r="H69" s="5"/>
      <c r="I69" s="5"/>
    </row>
    <row r="70" spans="1:17" x14ac:dyDescent="0.25">
      <c r="A70">
        <v>8</v>
      </c>
      <c r="B70">
        <f t="shared" si="3"/>
        <v>50</v>
      </c>
      <c r="C70" s="5">
        <v>2</v>
      </c>
      <c r="D70" s="5">
        <v>3</v>
      </c>
      <c r="E70" s="5" t="s">
        <v>9</v>
      </c>
      <c r="F70" s="5">
        <v>2</v>
      </c>
      <c r="G70" s="5">
        <v>5</v>
      </c>
      <c r="H70" s="5"/>
      <c r="I70" s="5"/>
    </row>
    <row r="71" spans="1:17" x14ac:dyDescent="0.25">
      <c r="A71">
        <v>8</v>
      </c>
      <c r="B71">
        <f t="shared" si="3"/>
        <v>51</v>
      </c>
      <c r="C71" s="5">
        <v>2</v>
      </c>
      <c r="D71" s="5">
        <v>4</v>
      </c>
      <c r="E71" s="5" t="s">
        <v>9</v>
      </c>
      <c r="F71" s="5">
        <v>2</v>
      </c>
      <c r="G71" s="5">
        <v>6</v>
      </c>
      <c r="H71" s="5"/>
      <c r="I71" s="5"/>
    </row>
    <row r="72" spans="1:17" x14ac:dyDescent="0.25">
      <c r="A72">
        <v>8</v>
      </c>
      <c r="B72">
        <f t="shared" si="3"/>
        <v>52</v>
      </c>
      <c r="C72" s="5">
        <v>2</v>
      </c>
      <c r="D72" s="5">
        <v>5</v>
      </c>
      <c r="E72" s="5" t="s">
        <v>9</v>
      </c>
      <c r="F72" s="5">
        <v>2</v>
      </c>
      <c r="G72" s="5">
        <v>7</v>
      </c>
      <c r="H72" s="5"/>
      <c r="I72" s="5"/>
      <c r="K72" t="s">
        <v>58</v>
      </c>
    </row>
    <row r="73" spans="1:17" x14ac:dyDescent="0.25">
      <c r="A73">
        <v>8</v>
      </c>
      <c r="B73">
        <f t="shared" si="3"/>
        <v>53</v>
      </c>
      <c r="C73" s="5">
        <v>2</v>
      </c>
      <c r="D73" s="5">
        <v>3</v>
      </c>
      <c r="E73" s="5" t="s">
        <v>9</v>
      </c>
      <c r="F73" s="5">
        <v>3</v>
      </c>
      <c r="G73" s="5">
        <v>4</v>
      </c>
      <c r="H73" s="5"/>
      <c r="I73" s="5"/>
    </row>
    <row r="74" spans="1:17" x14ac:dyDescent="0.25">
      <c r="A74">
        <v>8</v>
      </c>
      <c r="B74">
        <f t="shared" si="3"/>
        <v>54</v>
      </c>
      <c r="C74" s="5">
        <v>2</v>
      </c>
      <c r="D74" s="5">
        <v>2</v>
      </c>
      <c r="E74" s="5" t="s">
        <v>9</v>
      </c>
      <c r="F74" s="5">
        <v>3</v>
      </c>
      <c r="G74" s="5">
        <v>5</v>
      </c>
      <c r="H74" s="5"/>
      <c r="I74" s="5"/>
    </row>
    <row r="75" spans="1:17" x14ac:dyDescent="0.25">
      <c r="A75">
        <v>8</v>
      </c>
      <c r="B75">
        <f t="shared" si="3"/>
        <v>55</v>
      </c>
      <c r="C75" s="5">
        <v>2</v>
      </c>
      <c r="D75" s="5">
        <v>5</v>
      </c>
      <c r="E75" s="5" t="s">
        <v>9</v>
      </c>
      <c r="F75" s="5">
        <v>3</v>
      </c>
      <c r="G75" s="5">
        <v>6</v>
      </c>
      <c r="H75" s="5"/>
      <c r="I75" s="5"/>
    </row>
    <row r="76" spans="1:17" ht="15.75" thickBot="1" x14ac:dyDescent="0.3">
      <c r="A76">
        <v>8</v>
      </c>
      <c r="B76">
        <f t="shared" si="3"/>
        <v>56</v>
      </c>
      <c r="C76" s="5">
        <v>2</v>
      </c>
      <c r="D76" s="5">
        <v>2</v>
      </c>
      <c r="E76" s="5" t="s">
        <v>9</v>
      </c>
      <c r="F76" s="5">
        <v>3</v>
      </c>
      <c r="G76" s="5">
        <v>7</v>
      </c>
      <c r="H76" s="5"/>
      <c r="I76" s="5"/>
      <c r="L76" t="s">
        <v>59</v>
      </c>
      <c r="N76" t="s">
        <v>60</v>
      </c>
    </row>
    <row r="77" spans="1:17" x14ac:dyDescent="0.25">
      <c r="A77">
        <v>8</v>
      </c>
      <c r="B77">
        <f t="shared" si="3"/>
        <v>57</v>
      </c>
      <c r="C77" s="5">
        <v>2</v>
      </c>
      <c r="D77" s="5"/>
      <c r="E77" s="5" t="s">
        <v>9</v>
      </c>
      <c r="F77" s="5">
        <v>4</v>
      </c>
      <c r="G77" s="5">
        <v>5</v>
      </c>
      <c r="H77" s="5"/>
      <c r="I77" s="5"/>
      <c r="L77" s="1">
        <v>1</v>
      </c>
      <c r="N77" s="6">
        <v>1</v>
      </c>
      <c r="O77" s="7" t="s">
        <v>9</v>
      </c>
      <c r="P77" s="7">
        <v>3</v>
      </c>
      <c r="Q77" s="8">
        <v>4</v>
      </c>
    </row>
    <row r="78" spans="1:17" ht="15.75" thickBot="1" x14ac:dyDescent="0.3">
      <c r="A78">
        <v>8</v>
      </c>
      <c r="B78">
        <f t="shared" ref="B78:B82" si="4">B77+1</f>
        <v>58</v>
      </c>
      <c r="C78" s="5">
        <v>2</v>
      </c>
      <c r="E78" s="5" t="s">
        <v>9</v>
      </c>
      <c r="F78" s="5">
        <v>4</v>
      </c>
      <c r="G78" s="5">
        <v>6</v>
      </c>
      <c r="L78" s="1">
        <v>2</v>
      </c>
      <c r="N78" s="9">
        <v>2</v>
      </c>
      <c r="O78" s="10" t="s">
        <v>9</v>
      </c>
      <c r="P78" s="10">
        <v>3</v>
      </c>
      <c r="Q78" s="11">
        <v>5</v>
      </c>
    </row>
    <row r="79" spans="1:17" x14ac:dyDescent="0.25">
      <c r="A79">
        <v>8</v>
      </c>
      <c r="B79">
        <f t="shared" si="4"/>
        <v>59</v>
      </c>
      <c r="C79" s="5">
        <v>2</v>
      </c>
      <c r="E79" s="5" t="s">
        <v>9</v>
      </c>
      <c r="F79" s="5">
        <v>4</v>
      </c>
      <c r="G79" s="5">
        <v>7</v>
      </c>
      <c r="L79" s="1">
        <v>3</v>
      </c>
      <c r="N79" s="5">
        <v>3</v>
      </c>
      <c r="O79" s="5" t="s">
        <v>9</v>
      </c>
      <c r="P79" s="5">
        <v>3</v>
      </c>
      <c r="Q79" s="5">
        <v>6</v>
      </c>
    </row>
    <row r="80" spans="1:17" x14ac:dyDescent="0.25">
      <c r="A80">
        <v>8</v>
      </c>
      <c r="B80">
        <f t="shared" si="4"/>
        <v>60</v>
      </c>
      <c r="C80" s="5">
        <v>2</v>
      </c>
      <c r="E80" s="5" t="s">
        <v>9</v>
      </c>
      <c r="F80" s="5">
        <v>5</v>
      </c>
      <c r="G80" s="5">
        <v>6</v>
      </c>
      <c r="L80" s="1">
        <v>4</v>
      </c>
      <c r="N80" s="5">
        <v>4</v>
      </c>
      <c r="O80" s="5" t="s">
        <v>9</v>
      </c>
      <c r="P80" s="5">
        <v>3</v>
      </c>
      <c r="Q80" s="5">
        <v>7</v>
      </c>
    </row>
    <row r="81" spans="1:17" x14ac:dyDescent="0.25">
      <c r="A81">
        <v>8</v>
      </c>
      <c r="B81">
        <f t="shared" si="4"/>
        <v>61</v>
      </c>
      <c r="C81" s="5">
        <v>2</v>
      </c>
      <c r="E81" s="5" t="s">
        <v>9</v>
      </c>
      <c r="F81" s="5">
        <v>5</v>
      </c>
      <c r="G81" s="5">
        <v>7</v>
      </c>
      <c r="L81" s="1">
        <v>5</v>
      </c>
    </row>
    <row r="82" spans="1:17" x14ac:dyDescent="0.25">
      <c r="A82">
        <v>8</v>
      </c>
      <c r="B82">
        <f t="shared" si="4"/>
        <v>62</v>
      </c>
      <c r="C82" s="5">
        <v>2</v>
      </c>
      <c r="E82" s="5" t="s">
        <v>9</v>
      </c>
      <c r="F82" s="5">
        <v>6</v>
      </c>
      <c r="G82" s="5">
        <v>7</v>
      </c>
      <c r="L82" s="1">
        <v>6</v>
      </c>
    </row>
    <row r="83" spans="1:17" x14ac:dyDescent="0.25">
      <c r="E83" s="2"/>
      <c r="L83" s="1">
        <v>7</v>
      </c>
      <c r="N83" t="s">
        <v>61</v>
      </c>
    </row>
    <row r="84" spans="1:17" x14ac:dyDescent="0.25">
      <c r="E84" s="2"/>
      <c r="L84" s="1">
        <v>8</v>
      </c>
    </row>
    <row r="85" spans="1:17" x14ac:dyDescent="0.25">
      <c r="E85" s="2"/>
      <c r="L85" s="1">
        <v>9</v>
      </c>
    </row>
    <row r="86" spans="1:17" x14ac:dyDescent="0.25">
      <c r="E86" s="2"/>
      <c r="N86" t="s">
        <v>66</v>
      </c>
    </row>
    <row r="87" spans="1:17" x14ac:dyDescent="0.25">
      <c r="E87" s="2"/>
      <c r="N87" t="s">
        <v>68</v>
      </c>
      <c r="O87" t="s">
        <v>67</v>
      </c>
      <c r="P87" t="s">
        <v>70</v>
      </c>
      <c r="Q87" t="s">
        <v>69</v>
      </c>
    </row>
    <row r="88" spans="1:17" x14ac:dyDescent="0.25">
      <c r="E88" s="2"/>
      <c r="N88">
        <v>8</v>
      </c>
      <c r="O88">
        <v>2</v>
      </c>
      <c r="P88" t="s">
        <v>73</v>
      </c>
      <c r="Q88">
        <v>5</v>
      </c>
    </row>
    <row r="89" spans="1:17" x14ac:dyDescent="0.25">
      <c r="E89" s="2"/>
      <c r="N89">
        <v>8</v>
      </c>
      <c r="O89">
        <v>2</v>
      </c>
      <c r="P89" t="s">
        <v>71</v>
      </c>
      <c r="Q89">
        <v>3</v>
      </c>
    </row>
    <row r="90" spans="1:17" x14ac:dyDescent="0.25">
      <c r="E90" s="2"/>
      <c r="N90">
        <v>8</v>
      </c>
      <c r="O90">
        <v>2</v>
      </c>
      <c r="P90" t="s">
        <v>72</v>
      </c>
      <c r="Q90">
        <v>1</v>
      </c>
    </row>
    <row r="91" spans="1:17" x14ac:dyDescent="0.25">
      <c r="E91" s="2"/>
      <c r="N91">
        <v>8</v>
      </c>
      <c r="O91">
        <v>3</v>
      </c>
      <c r="P91" t="s">
        <v>73</v>
      </c>
      <c r="Q91">
        <v>4</v>
      </c>
    </row>
    <row r="92" spans="1:17" x14ac:dyDescent="0.25">
      <c r="E92" s="2"/>
      <c r="N92">
        <v>8</v>
      </c>
      <c r="O92">
        <v>3</v>
      </c>
      <c r="P92" t="s">
        <v>71</v>
      </c>
      <c r="Q92">
        <v>0</v>
      </c>
    </row>
    <row r="93" spans="1:17" x14ac:dyDescent="0.25">
      <c r="E93" s="2"/>
      <c r="N93">
        <v>8</v>
      </c>
      <c r="O93">
        <v>3</v>
      </c>
      <c r="P93" t="s">
        <v>72</v>
      </c>
      <c r="Q93">
        <v>2</v>
      </c>
    </row>
    <row r="94" spans="1:17" x14ac:dyDescent="0.25">
      <c r="E94" s="2"/>
    </row>
  </sheetData>
  <sortState ref="A64:J120">
    <sortCondition ref="C64:C120"/>
    <sortCondition ref="D64:D1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7" workbookViewId="0">
      <selection activeCell="N1" sqref="N1:S30"/>
    </sheetView>
  </sheetViews>
  <sheetFormatPr baseColWidth="10" defaultRowHeight="15" x14ac:dyDescent="0.25"/>
  <cols>
    <col min="16" max="16" width="3.85546875" customWidth="1"/>
  </cols>
  <sheetData>
    <row r="1" spans="1:19" ht="15.75" thickBot="1" x14ac:dyDescent="0.3">
      <c r="A1" s="32"/>
      <c r="B1" s="36" t="s">
        <v>74</v>
      </c>
      <c r="C1" s="37">
        <v>1</v>
      </c>
      <c r="D1" s="32"/>
      <c r="E1" s="37">
        <v>0</v>
      </c>
      <c r="F1" s="36" t="s">
        <v>75</v>
      </c>
      <c r="G1" s="32"/>
      <c r="H1" s="33"/>
      <c r="I1" s="34" t="s">
        <v>76</v>
      </c>
      <c r="J1" s="34" t="s">
        <v>77</v>
      </c>
      <c r="K1" s="12">
        <v>42408</v>
      </c>
      <c r="L1" s="35" t="s">
        <v>79</v>
      </c>
      <c r="N1" t="s">
        <v>136</v>
      </c>
      <c r="O1">
        <v>1</v>
      </c>
      <c r="P1" s="15" t="s">
        <v>137</v>
      </c>
      <c r="Q1" s="15" t="s">
        <v>74</v>
      </c>
      <c r="R1" s="18" t="s">
        <v>138</v>
      </c>
      <c r="S1" t="s">
        <v>139</v>
      </c>
    </row>
    <row r="2" spans="1:19" ht="15.75" thickBot="1" x14ac:dyDescent="0.3">
      <c r="A2" s="21"/>
      <c r="B2" s="29"/>
      <c r="C2" s="31"/>
      <c r="D2" s="21"/>
      <c r="E2" s="31"/>
      <c r="F2" s="29"/>
      <c r="G2" s="21"/>
      <c r="H2" s="23"/>
      <c r="I2" s="25"/>
      <c r="J2" s="25"/>
      <c r="K2" s="13" t="s">
        <v>78</v>
      </c>
      <c r="L2" s="27"/>
      <c r="N2" t="s">
        <v>136</v>
      </c>
      <c r="O2">
        <v>2</v>
      </c>
      <c r="P2" s="15" t="s">
        <v>137</v>
      </c>
      <c r="Q2" s="17" t="s">
        <v>104</v>
      </c>
      <c r="R2" s="18" t="s">
        <v>138</v>
      </c>
      <c r="S2" t="s">
        <v>140</v>
      </c>
    </row>
    <row r="3" spans="1:19" ht="18" customHeight="1" thickBot="1" x14ac:dyDescent="0.3">
      <c r="A3" s="20"/>
      <c r="B3" s="28" t="s">
        <v>80</v>
      </c>
      <c r="C3" s="30">
        <v>2</v>
      </c>
      <c r="D3" s="20"/>
      <c r="E3" s="30">
        <v>2</v>
      </c>
      <c r="F3" s="28" t="s">
        <v>81</v>
      </c>
      <c r="G3" s="20"/>
      <c r="H3" s="22"/>
      <c r="I3" s="24" t="s">
        <v>82</v>
      </c>
      <c r="J3" s="24" t="s">
        <v>83</v>
      </c>
      <c r="K3" s="12">
        <v>42406</v>
      </c>
      <c r="L3" s="26" t="s">
        <v>79</v>
      </c>
      <c r="N3" t="s">
        <v>136</v>
      </c>
      <c r="O3">
        <v>3</v>
      </c>
      <c r="P3" s="15" t="s">
        <v>137</v>
      </c>
      <c r="Q3" s="16" t="s">
        <v>108</v>
      </c>
      <c r="R3" s="18" t="s">
        <v>138</v>
      </c>
      <c r="S3" t="s">
        <v>141</v>
      </c>
    </row>
    <row r="4" spans="1:19" ht="15.75" thickBot="1" x14ac:dyDescent="0.3">
      <c r="A4" s="21"/>
      <c r="B4" s="29"/>
      <c r="C4" s="31"/>
      <c r="D4" s="21"/>
      <c r="E4" s="31"/>
      <c r="F4" s="29"/>
      <c r="G4" s="21"/>
      <c r="H4" s="23"/>
      <c r="I4" s="25"/>
      <c r="J4" s="25"/>
      <c r="K4" s="13" t="s">
        <v>78</v>
      </c>
      <c r="L4" s="27"/>
      <c r="N4" t="s">
        <v>136</v>
      </c>
      <c r="O4">
        <v>4</v>
      </c>
      <c r="P4" s="15" t="s">
        <v>137</v>
      </c>
      <c r="Q4" s="17" t="s">
        <v>89</v>
      </c>
      <c r="R4" s="18" t="s">
        <v>138</v>
      </c>
      <c r="S4" t="s">
        <v>142</v>
      </c>
    </row>
    <row r="5" spans="1:19" ht="23.25" thickBot="1" x14ac:dyDescent="0.3">
      <c r="A5" s="20"/>
      <c r="B5" s="28" t="s">
        <v>84</v>
      </c>
      <c r="C5" s="30">
        <v>2</v>
      </c>
      <c r="D5" s="20"/>
      <c r="E5" s="30">
        <v>0</v>
      </c>
      <c r="F5" s="28" t="s">
        <v>85</v>
      </c>
      <c r="G5" s="20"/>
      <c r="H5" s="22"/>
      <c r="I5" s="24" t="s">
        <v>86</v>
      </c>
      <c r="J5" s="24" t="s">
        <v>87</v>
      </c>
      <c r="K5" s="12">
        <v>42405</v>
      </c>
      <c r="L5" s="26" t="s">
        <v>79</v>
      </c>
      <c r="N5" t="s">
        <v>136</v>
      </c>
      <c r="O5">
        <v>5</v>
      </c>
      <c r="P5" s="15" t="s">
        <v>137</v>
      </c>
      <c r="Q5" s="16" t="s">
        <v>113</v>
      </c>
      <c r="R5" s="18" t="s">
        <v>138</v>
      </c>
    </row>
    <row r="6" spans="1:19" ht="23.25" thickBot="1" x14ac:dyDescent="0.3">
      <c r="A6" s="21"/>
      <c r="B6" s="29"/>
      <c r="C6" s="31"/>
      <c r="D6" s="21"/>
      <c r="E6" s="31"/>
      <c r="F6" s="29"/>
      <c r="G6" s="21"/>
      <c r="H6" s="23"/>
      <c r="I6" s="25"/>
      <c r="J6" s="25"/>
      <c r="K6" s="13" t="s">
        <v>78</v>
      </c>
      <c r="L6" s="27"/>
      <c r="N6" t="s">
        <v>136</v>
      </c>
      <c r="O6">
        <v>6</v>
      </c>
      <c r="P6" s="15" t="s">
        <v>137</v>
      </c>
      <c r="Q6" s="17" t="s">
        <v>128</v>
      </c>
      <c r="R6" s="18" t="s">
        <v>138</v>
      </c>
    </row>
    <row r="7" spans="1:19" ht="18" customHeight="1" thickBot="1" x14ac:dyDescent="0.3">
      <c r="A7" s="20"/>
      <c r="B7" s="28" t="s">
        <v>88</v>
      </c>
      <c r="C7" s="30">
        <v>2</v>
      </c>
      <c r="D7" s="20"/>
      <c r="E7" s="30">
        <v>1</v>
      </c>
      <c r="F7" s="28" t="s">
        <v>89</v>
      </c>
      <c r="G7" s="20"/>
      <c r="H7" s="22"/>
      <c r="I7" s="24" t="s">
        <v>90</v>
      </c>
      <c r="J7" s="24" t="s">
        <v>91</v>
      </c>
      <c r="K7" s="12">
        <v>42407</v>
      </c>
      <c r="L7" s="26" t="s">
        <v>79</v>
      </c>
      <c r="N7" t="s">
        <v>136</v>
      </c>
      <c r="O7">
        <v>7</v>
      </c>
      <c r="P7" s="15" t="s">
        <v>137</v>
      </c>
      <c r="Q7" s="16" t="s">
        <v>84</v>
      </c>
      <c r="R7" s="18" t="s">
        <v>138</v>
      </c>
    </row>
    <row r="8" spans="1:19" ht="15.75" customHeight="1" thickBot="1" x14ac:dyDescent="0.3">
      <c r="A8" s="21"/>
      <c r="B8" s="29"/>
      <c r="C8" s="31"/>
      <c r="D8" s="21"/>
      <c r="E8" s="31"/>
      <c r="F8" s="29"/>
      <c r="G8" s="21"/>
      <c r="H8" s="23"/>
      <c r="I8" s="25"/>
      <c r="J8" s="25"/>
      <c r="K8" s="13" t="s">
        <v>78</v>
      </c>
      <c r="L8" s="27"/>
      <c r="N8" t="s">
        <v>136</v>
      </c>
      <c r="O8">
        <v>8</v>
      </c>
      <c r="P8" s="15" t="s">
        <v>137</v>
      </c>
      <c r="Q8" s="17" t="s">
        <v>97</v>
      </c>
      <c r="R8" s="18" t="s">
        <v>138</v>
      </c>
    </row>
    <row r="9" spans="1:19" ht="18" customHeight="1" thickBot="1" x14ac:dyDescent="0.3">
      <c r="A9" s="20"/>
      <c r="B9" s="28" t="s">
        <v>92</v>
      </c>
      <c r="C9" s="30">
        <v>5</v>
      </c>
      <c r="D9" s="20"/>
      <c r="E9" s="30">
        <v>1</v>
      </c>
      <c r="F9" s="28" t="s">
        <v>93</v>
      </c>
      <c r="G9" s="20"/>
      <c r="H9" s="22"/>
      <c r="I9" s="24" t="s">
        <v>94</v>
      </c>
      <c r="J9" s="24" t="s">
        <v>95</v>
      </c>
      <c r="K9" s="12">
        <v>42408</v>
      </c>
      <c r="L9" s="26" t="s">
        <v>79</v>
      </c>
      <c r="N9" t="s">
        <v>136</v>
      </c>
      <c r="O9">
        <v>9</v>
      </c>
      <c r="P9" s="15" t="s">
        <v>137</v>
      </c>
      <c r="Q9" s="16" t="s">
        <v>125</v>
      </c>
      <c r="R9" s="18" t="s">
        <v>138</v>
      </c>
    </row>
    <row r="10" spans="1:19" ht="15.75" customHeight="1" thickBot="1" x14ac:dyDescent="0.3">
      <c r="A10" s="21"/>
      <c r="B10" s="29"/>
      <c r="C10" s="31"/>
      <c r="D10" s="21"/>
      <c r="E10" s="31"/>
      <c r="F10" s="29"/>
      <c r="G10" s="21"/>
      <c r="H10" s="23"/>
      <c r="I10" s="25"/>
      <c r="J10" s="25"/>
      <c r="K10" s="13" t="s">
        <v>78</v>
      </c>
      <c r="L10" s="27"/>
      <c r="N10" t="s">
        <v>136</v>
      </c>
      <c r="O10">
        <v>10</v>
      </c>
      <c r="P10" s="15" t="s">
        <v>137</v>
      </c>
      <c r="Q10" s="17" t="s">
        <v>88</v>
      </c>
      <c r="R10" s="18" t="s">
        <v>138</v>
      </c>
    </row>
    <row r="11" spans="1:19" ht="18" customHeight="1" thickBot="1" x14ac:dyDescent="0.3">
      <c r="A11" s="20"/>
      <c r="B11" s="28" t="s">
        <v>96</v>
      </c>
      <c r="C11" s="30">
        <v>1</v>
      </c>
      <c r="D11" s="20"/>
      <c r="E11" s="30">
        <v>0</v>
      </c>
      <c r="F11" s="28" t="s">
        <v>97</v>
      </c>
      <c r="G11" s="20"/>
      <c r="H11" s="22"/>
      <c r="I11" s="24" t="s">
        <v>98</v>
      </c>
      <c r="J11" s="24" t="s">
        <v>99</v>
      </c>
      <c r="K11" s="12">
        <v>42407</v>
      </c>
      <c r="L11" s="26" t="s">
        <v>79</v>
      </c>
      <c r="N11" t="s">
        <v>136</v>
      </c>
      <c r="O11">
        <f>O10+1</f>
        <v>11</v>
      </c>
      <c r="P11" s="15" t="s">
        <v>137</v>
      </c>
      <c r="Q11" s="16" t="s">
        <v>120</v>
      </c>
      <c r="R11" s="18" t="s">
        <v>138</v>
      </c>
    </row>
    <row r="12" spans="1:19" ht="15.75" thickBot="1" x14ac:dyDescent="0.3">
      <c r="A12" s="21"/>
      <c r="B12" s="29"/>
      <c r="C12" s="31"/>
      <c r="D12" s="21"/>
      <c r="E12" s="31"/>
      <c r="F12" s="29"/>
      <c r="G12" s="21"/>
      <c r="H12" s="23"/>
      <c r="I12" s="25"/>
      <c r="J12" s="25"/>
      <c r="K12" s="13" t="s">
        <v>78</v>
      </c>
      <c r="L12" s="27"/>
      <c r="N12" t="s">
        <v>136</v>
      </c>
      <c r="O12">
        <f t="shared" ref="O12:O30" si="0">O11+1</f>
        <v>12</v>
      </c>
      <c r="P12" s="15" t="s">
        <v>137</v>
      </c>
      <c r="Q12" s="17" t="s">
        <v>116</v>
      </c>
      <c r="R12" s="18" t="s">
        <v>138</v>
      </c>
    </row>
    <row r="13" spans="1:19" ht="18" customHeight="1" thickBot="1" x14ac:dyDescent="0.3">
      <c r="A13" s="20"/>
      <c r="B13" s="28" t="s">
        <v>100</v>
      </c>
      <c r="C13" s="30">
        <v>1</v>
      </c>
      <c r="D13" s="20"/>
      <c r="E13" s="30">
        <v>0</v>
      </c>
      <c r="F13" s="28" t="s">
        <v>101</v>
      </c>
      <c r="G13" s="20"/>
      <c r="H13" s="22"/>
      <c r="I13" s="24" t="s">
        <v>102</v>
      </c>
      <c r="J13" s="24" t="s">
        <v>103</v>
      </c>
      <c r="K13" s="12">
        <v>42405</v>
      </c>
      <c r="L13" s="26" t="s">
        <v>79</v>
      </c>
      <c r="N13" t="s">
        <v>136</v>
      </c>
      <c r="O13">
        <f t="shared" si="0"/>
        <v>13</v>
      </c>
      <c r="P13" s="15" t="s">
        <v>137</v>
      </c>
      <c r="Q13" s="16" t="s">
        <v>85</v>
      </c>
      <c r="R13" s="18" t="s">
        <v>138</v>
      </c>
    </row>
    <row r="14" spans="1:19" ht="15.75" thickBot="1" x14ac:dyDescent="0.3">
      <c r="A14" s="21"/>
      <c r="B14" s="29"/>
      <c r="C14" s="31"/>
      <c r="D14" s="21"/>
      <c r="E14" s="31"/>
      <c r="F14" s="29"/>
      <c r="G14" s="21"/>
      <c r="H14" s="23"/>
      <c r="I14" s="25"/>
      <c r="J14" s="25"/>
      <c r="K14" s="13" t="s">
        <v>78</v>
      </c>
      <c r="L14" s="27"/>
      <c r="N14" t="s">
        <v>136</v>
      </c>
      <c r="O14">
        <f t="shared" si="0"/>
        <v>14</v>
      </c>
      <c r="P14" s="15" t="s">
        <v>137</v>
      </c>
      <c r="Q14" s="17" t="s">
        <v>101</v>
      </c>
      <c r="R14" s="18" t="s">
        <v>138</v>
      </c>
    </row>
    <row r="15" spans="1:19" ht="15" customHeight="1" thickBot="1" x14ac:dyDescent="0.3">
      <c r="A15" s="20"/>
      <c r="B15" s="28" t="s">
        <v>104</v>
      </c>
      <c r="C15" s="30">
        <v>3</v>
      </c>
      <c r="D15" s="20"/>
      <c r="E15" s="30">
        <v>0</v>
      </c>
      <c r="F15" s="28" t="s">
        <v>105</v>
      </c>
      <c r="G15" s="20"/>
      <c r="H15" s="22"/>
      <c r="I15" s="24" t="s">
        <v>106</v>
      </c>
      <c r="J15" s="24" t="s">
        <v>107</v>
      </c>
      <c r="K15" s="12">
        <v>42406</v>
      </c>
      <c r="L15" s="26" t="s">
        <v>79</v>
      </c>
      <c r="N15" t="s">
        <v>136</v>
      </c>
      <c r="O15">
        <f t="shared" si="0"/>
        <v>15</v>
      </c>
      <c r="P15" s="15" t="s">
        <v>137</v>
      </c>
      <c r="Q15" s="16" t="s">
        <v>112</v>
      </c>
      <c r="R15" s="18" t="s">
        <v>138</v>
      </c>
    </row>
    <row r="16" spans="1:19" ht="15.75" customHeight="1" thickBot="1" x14ac:dyDescent="0.3">
      <c r="A16" s="21"/>
      <c r="B16" s="29"/>
      <c r="C16" s="31"/>
      <c r="D16" s="21"/>
      <c r="E16" s="31"/>
      <c r="F16" s="29"/>
      <c r="G16" s="21"/>
      <c r="H16" s="23"/>
      <c r="I16" s="25"/>
      <c r="J16" s="25"/>
      <c r="K16" s="13" t="s">
        <v>78</v>
      </c>
      <c r="L16" s="27"/>
      <c r="N16" t="s">
        <v>136</v>
      </c>
      <c r="O16">
        <f t="shared" si="0"/>
        <v>16</v>
      </c>
      <c r="P16" s="15" t="s">
        <v>137</v>
      </c>
      <c r="Q16" s="17" t="s">
        <v>96</v>
      </c>
      <c r="R16" s="18" t="s">
        <v>138</v>
      </c>
    </row>
    <row r="17" spans="1:18" ht="18" customHeight="1" thickBot="1" x14ac:dyDescent="0.3">
      <c r="A17" s="20"/>
      <c r="B17" s="28" t="s">
        <v>108</v>
      </c>
      <c r="C17" s="30">
        <v>1</v>
      </c>
      <c r="D17" s="20"/>
      <c r="E17" s="30">
        <v>1</v>
      </c>
      <c r="F17" s="28" t="s">
        <v>109</v>
      </c>
      <c r="G17" s="20"/>
      <c r="H17" s="22"/>
      <c r="I17" s="24" t="s">
        <v>110</v>
      </c>
      <c r="J17" s="24" t="s">
        <v>111</v>
      </c>
      <c r="K17" s="12">
        <v>42406</v>
      </c>
      <c r="L17" s="26" t="s">
        <v>79</v>
      </c>
      <c r="N17" t="s">
        <v>136</v>
      </c>
      <c r="O17">
        <f t="shared" si="0"/>
        <v>17</v>
      </c>
      <c r="P17" s="15" t="s">
        <v>137</v>
      </c>
      <c r="Q17" s="16" t="s">
        <v>117</v>
      </c>
      <c r="R17" s="18" t="s">
        <v>138</v>
      </c>
    </row>
    <row r="18" spans="1:18" ht="15.75" customHeight="1" thickBot="1" x14ac:dyDescent="0.3">
      <c r="A18" s="21"/>
      <c r="B18" s="29"/>
      <c r="C18" s="31"/>
      <c r="D18" s="21"/>
      <c r="E18" s="31"/>
      <c r="F18" s="29"/>
      <c r="G18" s="21"/>
      <c r="H18" s="23"/>
      <c r="I18" s="25"/>
      <c r="J18" s="25"/>
      <c r="K18" s="13" t="s">
        <v>78</v>
      </c>
      <c r="L18" s="27"/>
      <c r="N18" t="s">
        <v>136</v>
      </c>
      <c r="O18">
        <f t="shared" si="0"/>
        <v>18</v>
      </c>
      <c r="P18" s="15" t="s">
        <v>137</v>
      </c>
      <c r="Q18" s="14" t="s">
        <v>133</v>
      </c>
      <c r="R18" s="18" t="s">
        <v>138</v>
      </c>
    </row>
    <row r="19" spans="1:18" ht="15" customHeight="1" thickBot="1" x14ac:dyDescent="0.3">
      <c r="A19" s="20"/>
      <c r="B19" s="28" t="s">
        <v>112</v>
      </c>
      <c r="C19" s="30">
        <v>0</v>
      </c>
      <c r="D19" s="20"/>
      <c r="E19" s="30">
        <v>1</v>
      </c>
      <c r="F19" s="28" t="s">
        <v>113</v>
      </c>
      <c r="G19" s="20"/>
      <c r="H19" s="22"/>
      <c r="I19" s="24" t="s">
        <v>114</v>
      </c>
      <c r="J19" s="24" t="s">
        <v>115</v>
      </c>
      <c r="K19" s="12">
        <v>42405</v>
      </c>
      <c r="L19" s="26" t="s">
        <v>79</v>
      </c>
      <c r="N19" t="s">
        <v>136</v>
      </c>
      <c r="O19">
        <f t="shared" si="0"/>
        <v>19</v>
      </c>
      <c r="P19" s="15" t="s">
        <v>137</v>
      </c>
      <c r="Q19" s="16" t="s">
        <v>105</v>
      </c>
      <c r="R19" s="18" t="s">
        <v>138</v>
      </c>
    </row>
    <row r="20" spans="1:18" ht="15.75" thickBot="1" x14ac:dyDescent="0.3">
      <c r="A20" s="21"/>
      <c r="B20" s="29"/>
      <c r="C20" s="31"/>
      <c r="D20" s="21"/>
      <c r="E20" s="31"/>
      <c r="F20" s="29"/>
      <c r="G20" s="21"/>
      <c r="H20" s="23"/>
      <c r="I20" s="25"/>
      <c r="J20" s="25"/>
      <c r="K20" s="13" t="s">
        <v>78</v>
      </c>
      <c r="L20" s="27"/>
      <c r="N20" t="s">
        <v>136</v>
      </c>
      <c r="O20">
        <f t="shared" si="0"/>
        <v>20</v>
      </c>
      <c r="P20" s="15" t="s">
        <v>137</v>
      </c>
      <c r="Q20" s="17" t="s">
        <v>80</v>
      </c>
      <c r="R20" s="18" t="s">
        <v>138</v>
      </c>
    </row>
    <row r="21" spans="1:18" ht="15.75" thickBot="1" x14ac:dyDescent="0.3">
      <c r="A21" s="20"/>
      <c r="B21" s="28" t="s">
        <v>116</v>
      </c>
      <c r="C21" s="30">
        <v>0</v>
      </c>
      <c r="D21" s="20"/>
      <c r="E21" s="30">
        <v>1</v>
      </c>
      <c r="F21" s="28" t="s">
        <v>117</v>
      </c>
      <c r="G21" s="20"/>
      <c r="H21" s="22"/>
      <c r="I21" s="24" t="s">
        <v>118</v>
      </c>
      <c r="J21" s="24" t="s">
        <v>119</v>
      </c>
      <c r="K21" s="12">
        <v>42408</v>
      </c>
      <c r="L21" s="26" t="s">
        <v>79</v>
      </c>
      <c r="N21" t="s">
        <v>136</v>
      </c>
      <c r="O21">
        <f t="shared" si="0"/>
        <v>21</v>
      </c>
      <c r="P21" s="15" t="s">
        <v>137</v>
      </c>
      <c r="Q21" s="16" t="s">
        <v>93</v>
      </c>
      <c r="R21" s="18" t="s">
        <v>138</v>
      </c>
    </row>
    <row r="22" spans="1:18" ht="15.75" thickBot="1" x14ac:dyDescent="0.3">
      <c r="A22" s="21"/>
      <c r="B22" s="29"/>
      <c r="C22" s="31"/>
      <c r="D22" s="21"/>
      <c r="E22" s="31"/>
      <c r="F22" s="29"/>
      <c r="G22" s="21"/>
      <c r="H22" s="23"/>
      <c r="I22" s="25"/>
      <c r="J22" s="25"/>
      <c r="K22" s="13" t="s">
        <v>78</v>
      </c>
      <c r="L22" s="27"/>
      <c r="N22" t="s">
        <v>136</v>
      </c>
      <c r="O22">
        <f t="shared" si="0"/>
        <v>22</v>
      </c>
      <c r="P22" s="15" t="s">
        <v>137</v>
      </c>
      <c r="Q22" s="17" t="s">
        <v>129</v>
      </c>
      <c r="R22" s="18" t="s">
        <v>138</v>
      </c>
    </row>
    <row r="23" spans="1:18" ht="18" customHeight="1" thickBot="1" x14ac:dyDescent="0.3">
      <c r="A23" s="20"/>
      <c r="B23" s="28" t="s">
        <v>120</v>
      </c>
      <c r="C23" s="30">
        <v>2</v>
      </c>
      <c r="D23" s="20"/>
      <c r="E23" s="30">
        <v>2</v>
      </c>
      <c r="F23" s="28" t="s">
        <v>121</v>
      </c>
      <c r="G23" s="20"/>
      <c r="H23" s="22"/>
      <c r="I23" s="24" t="s">
        <v>122</v>
      </c>
      <c r="J23" s="24" t="s">
        <v>123</v>
      </c>
      <c r="K23" s="12">
        <v>42407</v>
      </c>
      <c r="L23" s="26" t="s">
        <v>79</v>
      </c>
      <c r="N23" t="s">
        <v>136</v>
      </c>
      <c r="O23">
        <f t="shared" si="0"/>
        <v>23</v>
      </c>
      <c r="P23" s="15" t="s">
        <v>137</v>
      </c>
      <c r="Q23" s="16" t="s">
        <v>92</v>
      </c>
      <c r="R23" s="18" t="s">
        <v>138</v>
      </c>
    </row>
    <row r="24" spans="1:18" ht="23.25" thickBot="1" x14ac:dyDescent="0.3">
      <c r="A24" s="21"/>
      <c r="B24" s="29"/>
      <c r="C24" s="31"/>
      <c r="D24" s="21"/>
      <c r="E24" s="31"/>
      <c r="F24" s="29"/>
      <c r="G24" s="21"/>
      <c r="H24" s="23"/>
      <c r="I24" s="25"/>
      <c r="J24" s="25"/>
      <c r="K24" s="13" t="s">
        <v>78</v>
      </c>
      <c r="L24" s="27"/>
      <c r="N24" t="s">
        <v>136</v>
      </c>
      <c r="O24">
        <f t="shared" si="0"/>
        <v>24</v>
      </c>
      <c r="P24" s="15" t="s">
        <v>137</v>
      </c>
      <c r="Q24" s="17" t="s">
        <v>100</v>
      </c>
      <c r="R24" s="18" t="s">
        <v>138</v>
      </c>
    </row>
    <row r="25" spans="1:18" ht="18" customHeight="1" thickBot="1" x14ac:dyDescent="0.3">
      <c r="A25" s="20"/>
      <c r="B25" s="28" t="s">
        <v>124</v>
      </c>
      <c r="C25" s="30">
        <v>0</v>
      </c>
      <c r="D25" s="20"/>
      <c r="E25" s="30">
        <v>0</v>
      </c>
      <c r="F25" s="28" t="s">
        <v>125</v>
      </c>
      <c r="G25" s="20"/>
      <c r="H25" s="22"/>
      <c r="I25" s="24" t="s">
        <v>126</v>
      </c>
      <c r="J25" s="24" t="s">
        <v>127</v>
      </c>
      <c r="K25" s="12">
        <v>42406</v>
      </c>
      <c r="L25" s="26" t="s">
        <v>79</v>
      </c>
      <c r="N25" t="s">
        <v>136</v>
      </c>
      <c r="O25">
        <f t="shared" si="0"/>
        <v>25</v>
      </c>
      <c r="P25" s="15" t="s">
        <v>137</v>
      </c>
      <c r="Q25" s="16" t="s">
        <v>81</v>
      </c>
      <c r="R25" s="18" t="s">
        <v>138</v>
      </c>
    </row>
    <row r="26" spans="1:18" ht="15.75" customHeight="1" thickBot="1" x14ac:dyDescent="0.3">
      <c r="A26" s="21"/>
      <c r="B26" s="29"/>
      <c r="C26" s="31"/>
      <c r="D26" s="21"/>
      <c r="E26" s="31"/>
      <c r="F26" s="29"/>
      <c r="G26" s="21"/>
      <c r="H26" s="23"/>
      <c r="I26" s="25"/>
      <c r="J26" s="25"/>
      <c r="K26" s="13" t="s">
        <v>78</v>
      </c>
      <c r="L26" s="27"/>
      <c r="N26" t="s">
        <v>136</v>
      </c>
      <c r="O26">
        <f t="shared" si="0"/>
        <v>26</v>
      </c>
      <c r="P26" s="15" t="s">
        <v>137</v>
      </c>
      <c r="Q26" s="17" t="s">
        <v>132</v>
      </c>
      <c r="R26" s="18" t="s">
        <v>138</v>
      </c>
    </row>
    <row r="27" spans="1:18" ht="18" customHeight="1" thickBot="1" x14ac:dyDescent="0.3">
      <c r="A27" s="20"/>
      <c r="B27" s="28" t="s">
        <v>128</v>
      </c>
      <c r="C27" s="30">
        <v>2</v>
      </c>
      <c r="D27" s="20"/>
      <c r="E27" s="30">
        <v>1</v>
      </c>
      <c r="F27" s="28" t="s">
        <v>129</v>
      </c>
      <c r="G27" s="20"/>
      <c r="H27" s="22"/>
      <c r="I27" s="24" t="s">
        <v>130</v>
      </c>
      <c r="J27" s="24" t="s">
        <v>131</v>
      </c>
      <c r="K27" s="12">
        <v>42407</v>
      </c>
      <c r="L27" s="26" t="s">
        <v>79</v>
      </c>
      <c r="N27" t="s">
        <v>136</v>
      </c>
      <c r="O27">
        <f t="shared" si="0"/>
        <v>27</v>
      </c>
      <c r="P27" s="15" t="s">
        <v>137</v>
      </c>
      <c r="Q27" s="16" t="s">
        <v>124</v>
      </c>
      <c r="R27" s="18" t="s">
        <v>138</v>
      </c>
    </row>
    <row r="28" spans="1:18" ht="15.75" customHeight="1" thickBot="1" x14ac:dyDescent="0.3">
      <c r="A28" s="21"/>
      <c r="B28" s="29"/>
      <c r="C28" s="31"/>
      <c r="D28" s="21"/>
      <c r="E28" s="31"/>
      <c r="F28" s="29"/>
      <c r="G28" s="21"/>
      <c r="H28" s="23"/>
      <c r="I28" s="25"/>
      <c r="J28" s="25"/>
      <c r="K28" s="13" t="s">
        <v>78</v>
      </c>
      <c r="L28" s="27"/>
      <c r="N28" t="s">
        <v>136</v>
      </c>
      <c r="O28">
        <f t="shared" si="0"/>
        <v>28</v>
      </c>
      <c r="P28" s="15" t="s">
        <v>137</v>
      </c>
      <c r="Q28" s="17" t="s">
        <v>109</v>
      </c>
      <c r="R28" s="18" t="s">
        <v>138</v>
      </c>
    </row>
    <row r="29" spans="1:18" ht="18" customHeight="1" thickBot="1" x14ac:dyDescent="0.3">
      <c r="A29" s="20"/>
      <c r="B29" s="28" t="s">
        <v>132</v>
      </c>
      <c r="C29" s="30">
        <v>2</v>
      </c>
      <c r="D29" s="20"/>
      <c r="E29" s="30">
        <v>1</v>
      </c>
      <c r="F29" s="28" t="s">
        <v>133</v>
      </c>
      <c r="G29" s="20"/>
      <c r="H29" s="22"/>
      <c r="I29" s="24" t="s">
        <v>134</v>
      </c>
      <c r="J29" s="24" t="s">
        <v>135</v>
      </c>
      <c r="K29" s="12">
        <v>42406</v>
      </c>
      <c r="L29" s="26" t="s">
        <v>79</v>
      </c>
      <c r="N29" t="s">
        <v>136</v>
      </c>
      <c r="O29">
        <f t="shared" si="0"/>
        <v>29</v>
      </c>
      <c r="P29" s="15" t="s">
        <v>137</v>
      </c>
      <c r="Q29" s="16" t="s">
        <v>121</v>
      </c>
      <c r="R29" s="18" t="s">
        <v>138</v>
      </c>
    </row>
    <row r="30" spans="1:18" ht="23.25" thickBot="1" x14ac:dyDescent="0.3">
      <c r="A30" s="21"/>
      <c r="B30" s="29"/>
      <c r="C30" s="31"/>
      <c r="D30" s="21"/>
      <c r="E30" s="31"/>
      <c r="F30" s="29"/>
      <c r="G30" s="21"/>
      <c r="H30" s="23"/>
      <c r="I30" s="25"/>
      <c r="J30" s="25"/>
      <c r="K30" s="13" t="s">
        <v>78</v>
      </c>
      <c r="L30" s="27"/>
      <c r="N30" t="s">
        <v>136</v>
      </c>
      <c r="O30">
        <f t="shared" si="0"/>
        <v>30</v>
      </c>
      <c r="P30" s="15" t="s">
        <v>137</v>
      </c>
      <c r="Q30" s="19" t="s">
        <v>75</v>
      </c>
      <c r="R30" s="18" t="s">
        <v>138</v>
      </c>
    </row>
  </sheetData>
  <sortState ref="Q2:Q30">
    <sortCondition ref="Q1"/>
  </sortState>
  <mergeCells count="165"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F3:F4"/>
    <mergeCell ref="G3:G4"/>
    <mergeCell ref="H3:H4"/>
    <mergeCell ref="I3:I4"/>
    <mergeCell ref="J3:J4"/>
    <mergeCell ref="L3:L4"/>
    <mergeCell ref="G1:G2"/>
    <mergeCell ref="H1:H2"/>
    <mergeCell ref="I1:I2"/>
    <mergeCell ref="J1:J2"/>
    <mergeCell ref="L1:L2"/>
    <mergeCell ref="F1:F2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F7:F8"/>
    <mergeCell ref="G7:G8"/>
    <mergeCell ref="H7:H8"/>
    <mergeCell ref="I7:I8"/>
    <mergeCell ref="J7:J8"/>
    <mergeCell ref="L7:L8"/>
    <mergeCell ref="G5:G6"/>
    <mergeCell ref="H5:H6"/>
    <mergeCell ref="I5:I6"/>
    <mergeCell ref="J5:J6"/>
    <mergeCell ref="L5:L6"/>
    <mergeCell ref="F5:F6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F11:F12"/>
    <mergeCell ref="G11:G12"/>
    <mergeCell ref="H11:H12"/>
    <mergeCell ref="I11:I12"/>
    <mergeCell ref="J11:J12"/>
    <mergeCell ref="L11:L12"/>
    <mergeCell ref="G9:G10"/>
    <mergeCell ref="H9:H10"/>
    <mergeCell ref="I9:I10"/>
    <mergeCell ref="J9:J10"/>
    <mergeCell ref="L9:L10"/>
    <mergeCell ref="F9:F10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F15:F16"/>
    <mergeCell ref="G15:G16"/>
    <mergeCell ref="H15:H16"/>
    <mergeCell ref="I15:I16"/>
    <mergeCell ref="J15:J16"/>
    <mergeCell ref="L15:L16"/>
    <mergeCell ref="G13:G14"/>
    <mergeCell ref="H13:H14"/>
    <mergeCell ref="I13:I14"/>
    <mergeCell ref="J13:J14"/>
    <mergeCell ref="L13:L14"/>
    <mergeCell ref="F13:F14"/>
    <mergeCell ref="A19:A20"/>
    <mergeCell ref="B19:B20"/>
    <mergeCell ref="C19:C20"/>
    <mergeCell ref="D19:D20"/>
    <mergeCell ref="E19:E20"/>
    <mergeCell ref="A17:A18"/>
    <mergeCell ref="B17:B18"/>
    <mergeCell ref="C17:C18"/>
    <mergeCell ref="D17:D18"/>
    <mergeCell ref="E17:E18"/>
    <mergeCell ref="F19:F20"/>
    <mergeCell ref="G19:G20"/>
    <mergeCell ref="H19:H20"/>
    <mergeCell ref="I19:I20"/>
    <mergeCell ref="J19:J20"/>
    <mergeCell ref="L19:L20"/>
    <mergeCell ref="G17:G18"/>
    <mergeCell ref="H17:H18"/>
    <mergeCell ref="I17:I18"/>
    <mergeCell ref="J17:J18"/>
    <mergeCell ref="L17:L18"/>
    <mergeCell ref="F17:F18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F23:F24"/>
    <mergeCell ref="G23:G24"/>
    <mergeCell ref="H23:H24"/>
    <mergeCell ref="I23:I24"/>
    <mergeCell ref="J23:J24"/>
    <mergeCell ref="L23:L24"/>
    <mergeCell ref="G21:G22"/>
    <mergeCell ref="H21:H22"/>
    <mergeCell ref="I21:I22"/>
    <mergeCell ref="J21:J22"/>
    <mergeCell ref="L21:L22"/>
    <mergeCell ref="F21:F22"/>
    <mergeCell ref="A27:A28"/>
    <mergeCell ref="B27:B28"/>
    <mergeCell ref="C27:C28"/>
    <mergeCell ref="D27:D28"/>
    <mergeCell ref="E27:E28"/>
    <mergeCell ref="A25:A26"/>
    <mergeCell ref="B25:B26"/>
    <mergeCell ref="C25:C26"/>
    <mergeCell ref="D25:D26"/>
    <mergeCell ref="E25:E26"/>
    <mergeCell ref="F27:F28"/>
    <mergeCell ref="G27:G28"/>
    <mergeCell ref="H27:H28"/>
    <mergeCell ref="I27:I28"/>
    <mergeCell ref="J27:J28"/>
    <mergeCell ref="L27:L28"/>
    <mergeCell ref="G25:G26"/>
    <mergeCell ref="H25:H26"/>
    <mergeCell ref="I25:I26"/>
    <mergeCell ref="J25:J26"/>
    <mergeCell ref="L25:L26"/>
    <mergeCell ref="F25:F26"/>
    <mergeCell ref="G29:G30"/>
    <mergeCell ref="H29:H30"/>
    <mergeCell ref="I29:I30"/>
    <mergeCell ref="J29:J30"/>
    <mergeCell ref="L29:L30"/>
    <mergeCell ref="A29:A30"/>
    <mergeCell ref="B29:B30"/>
    <mergeCell ref="C29:C30"/>
    <mergeCell ref="D29:D30"/>
    <mergeCell ref="E29:E30"/>
    <mergeCell ref="F29:F30"/>
  </mergeCells>
  <hyperlinks>
    <hyperlink ref="L1" r:id="rId1" display="http://www.ole.com.ar/estadisticas/futbol/modal.html?fichaTournament=1&amp;fichaSeason=1&amp;fichaId=2182889"/>
    <hyperlink ref="L3" r:id="rId2" display="http://www.ole.com.ar/estadisticas/futbol/modal.html?fichaTournament=1&amp;fichaSeason=1&amp;fichaId=2182890"/>
    <hyperlink ref="L5" r:id="rId3" display="http://www.ole.com.ar/estadisticas/futbol/modal.html?fichaTournament=1&amp;fichaSeason=1&amp;fichaId=2182891"/>
    <hyperlink ref="L7" r:id="rId4" display="http://www.ole.com.ar/estadisticas/futbol/modal.html?fichaTournament=1&amp;fichaSeason=1&amp;fichaId=2182892"/>
    <hyperlink ref="L9" r:id="rId5" display="http://www.ole.com.ar/estadisticas/futbol/modal.html?fichaTournament=1&amp;fichaSeason=1&amp;fichaId=2182893"/>
    <hyperlink ref="L11" r:id="rId6" display="http://www.ole.com.ar/estadisticas/futbol/modal.html?fichaTournament=1&amp;fichaSeason=1&amp;fichaId=2182894"/>
    <hyperlink ref="L13" r:id="rId7" display="http://www.ole.com.ar/estadisticas/futbol/modal.html?fichaTournament=1&amp;fichaSeason=1&amp;fichaId=2182895"/>
    <hyperlink ref="L15" r:id="rId8" display="http://www.ole.com.ar/estadisticas/futbol/modal.html?fichaTournament=1&amp;fichaSeason=1&amp;fichaId=2182896"/>
    <hyperlink ref="L17" r:id="rId9" display="http://www.ole.com.ar/estadisticas/futbol/modal.html?fichaTournament=1&amp;fichaSeason=1&amp;fichaId=2182897"/>
    <hyperlink ref="L19" r:id="rId10" display="http://www.ole.com.ar/estadisticas/futbol/modal.html?fichaTournament=1&amp;fichaSeason=1&amp;fichaId=2182898"/>
    <hyperlink ref="L21" r:id="rId11" display="http://www.ole.com.ar/estadisticas/futbol/modal.html?fichaTournament=1&amp;fichaSeason=1&amp;fichaId=2182899"/>
    <hyperlink ref="L23" r:id="rId12" display="http://www.ole.com.ar/estadisticas/futbol/modal.html?fichaTournament=1&amp;fichaSeason=1&amp;fichaId=2182900"/>
    <hyperlink ref="L25" r:id="rId13" display="http://www.ole.com.ar/estadisticas/futbol/modal.html?fichaTournament=1&amp;fichaSeason=1&amp;fichaId=2182901"/>
    <hyperlink ref="L27" r:id="rId14" display="http://www.ole.com.ar/estadisticas/futbol/modal.html?fichaTournament=1&amp;fichaSeason=1&amp;fichaId=2182902"/>
    <hyperlink ref="L29" r:id="rId15" display="http://www.ole.com.ar/estadisticas/futbol/modal.html?fichaTournament=1&amp;fichaSeason=1&amp;fichaId=2182903"/>
  </hyperlinks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" workbookViewId="0">
      <selection activeCell="A22" sqref="A22"/>
    </sheetView>
  </sheetViews>
  <sheetFormatPr baseColWidth="10" defaultRowHeight="15" x14ac:dyDescent="0.25"/>
  <cols>
    <col min="1" max="1" width="61.42578125" customWidth="1"/>
    <col min="4" max="4" width="21.85546875" bestFit="1" customWidth="1"/>
    <col min="7" max="7" width="23.85546875" bestFit="1" customWidth="1"/>
  </cols>
  <sheetData>
    <row r="1" spans="1:8" x14ac:dyDescent="0.25">
      <c r="A1" t="s">
        <v>171</v>
      </c>
      <c r="B1">
        <v>1</v>
      </c>
      <c r="C1" t="s">
        <v>137</v>
      </c>
      <c r="D1" t="s">
        <v>104</v>
      </c>
      <c r="E1" t="s">
        <v>138</v>
      </c>
      <c r="F1" t="s">
        <v>170</v>
      </c>
      <c r="G1" t="s">
        <v>143</v>
      </c>
      <c r="H1" s="18" t="s">
        <v>169</v>
      </c>
    </row>
    <row r="2" spans="1:8" x14ac:dyDescent="0.25">
      <c r="A2" t="s">
        <v>171</v>
      </c>
      <c r="B2">
        <v>2</v>
      </c>
      <c r="C2" t="s">
        <v>137</v>
      </c>
      <c r="D2" t="s">
        <v>108</v>
      </c>
      <c r="E2" t="s">
        <v>138</v>
      </c>
      <c r="F2" t="s">
        <v>170</v>
      </c>
      <c r="G2" t="s">
        <v>144</v>
      </c>
      <c r="H2" s="18" t="s">
        <v>169</v>
      </c>
    </row>
    <row r="3" spans="1:8" x14ac:dyDescent="0.25">
      <c r="A3" t="s">
        <v>171</v>
      </c>
      <c r="B3">
        <v>3</v>
      </c>
      <c r="C3" t="s">
        <v>137</v>
      </c>
      <c r="D3" t="s">
        <v>89</v>
      </c>
      <c r="E3" t="s">
        <v>138</v>
      </c>
      <c r="F3" t="s">
        <v>170</v>
      </c>
      <c r="G3" t="s">
        <v>145</v>
      </c>
      <c r="H3" s="18" t="s">
        <v>169</v>
      </c>
    </row>
    <row r="4" spans="1:8" x14ac:dyDescent="0.25">
      <c r="A4" t="s">
        <v>171</v>
      </c>
      <c r="B4">
        <v>4</v>
      </c>
      <c r="C4" t="s">
        <v>137</v>
      </c>
      <c r="D4" t="s">
        <v>113</v>
      </c>
      <c r="E4" t="s">
        <v>138</v>
      </c>
      <c r="F4" t="s">
        <v>170</v>
      </c>
      <c r="G4" t="s">
        <v>146</v>
      </c>
      <c r="H4" s="18" t="s">
        <v>169</v>
      </c>
    </row>
    <row r="5" spans="1:8" x14ac:dyDescent="0.25">
      <c r="A5" t="s">
        <v>171</v>
      </c>
      <c r="B5">
        <v>5</v>
      </c>
      <c r="C5" t="s">
        <v>137</v>
      </c>
      <c r="D5" t="s">
        <v>128</v>
      </c>
      <c r="E5" t="s">
        <v>138</v>
      </c>
      <c r="F5" t="s">
        <v>170</v>
      </c>
      <c r="G5" t="s">
        <v>147</v>
      </c>
      <c r="H5" s="18" t="s">
        <v>169</v>
      </c>
    </row>
    <row r="6" spans="1:8" x14ac:dyDescent="0.25">
      <c r="A6" t="s">
        <v>171</v>
      </c>
      <c r="B6">
        <v>6</v>
      </c>
      <c r="C6" t="s">
        <v>137</v>
      </c>
      <c r="D6" t="s">
        <v>84</v>
      </c>
      <c r="E6" t="s">
        <v>138</v>
      </c>
      <c r="F6" t="s">
        <v>170</v>
      </c>
      <c r="G6" t="s">
        <v>141</v>
      </c>
      <c r="H6" s="18" t="s">
        <v>169</v>
      </c>
    </row>
    <row r="7" spans="1:8" x14ac:dyDescent="0.25">
      <c r="A7" t="s">
        <v>171</v>
      </c>
      <c r="B7">
        <v>7</v>
      </c>
      <c r="C7" t="s">
        <v>137</v>
      </c>
      <c r="D7" t="s">
        <v>97</v>
      </c>
      <c r="E7" t="s">
        <v>138</v>
      </c>
      <c r="F7" t="s">
        <v>170</v>
      </c>
      <c r="G7" t="s">
        <v>148</v>
      </c>
      <c r="H7" s="18" t="s">
        <v>169</v>
      </c>
    </row>
    <row r="8" spans="1:8" x14ac:dyDescent="0.25">
      <c r="A8" t="s">
        <v>171</v>
      </c>
      <c r="B8">
        <v>8</v>
      </c>
      <c r="C8" t="s">
        <v>137</v>
      </c>
      <c r="D8" t="s">
        <v>125</v>
      </c>
      <c r="E8" t="s">
        <v>138</v>
      </c>
      <c r="F8" t="s">
        <v>170</v>
      </c>
      <c r="G8" t="s">
        <v>149</v>
      </c>
      <c r="H8" s="18" t="s">
        <v>169</v>
      </c>
    </row>
    <row r="9" spans="1:8" x14ac:dyDescent="0.25">
      <c r="A9" t="s">
        <v>171</v>
      </c>
      <c r="B9">
        <v>9</v>
      </c>
      <c r="C9" t="s">
        <v>137</v>
      </c>
      <c r="D9" t="s">
        <v>88</v>
      </c>
      <c r="E9" t="s">
        <v>138</v>
      </c>
      <c r="F9" t="s">
        <v>170</v>
      </c>
      <c r="G9" t="s">
        <v>142</v>
      </c>
      <c r="H9" s="18" t="s">
        <v>169</v>
      </c>
    </row>
    <row r="10" spans="1:8" x14ac:dyDescent="0.25">
      <c r="A10" t="s">
        <v>171</v>
      </c>
      <c r="B10">
        <v>10</v>
      </c>
      <c r="C10" t="s">
        <v>137</v>
      </c>
      <c r="D10" t="s">
        <v>120</v>
      </c>
      <c r="E10" t="s">
        <v>138</v>
      </c>
      <c r="F10" t="s">
        <v>170</v>
      </c>
      <c r="G10" t="s">
        <v>150</v>
      </c>
      <c r="H10" s="18" t="s">
        <v>169</v>
      </c>
    </row>
    <row r="11" spans="1:8" x14ac:dyDescent="0.25">
      <c r="A11" t="s">
        <v>171</v>
      </c>
      <c r="B11">
        <v>11</v>
      </c>
      <c r="C11" t="s">
        <v>137</v>
      </c>
      <c r="D11" t="s">
        <v>116</v>
      </c>
      <c r="E11" t="s">
        <v>138</v>
      </c>
      <c r="F11" t="s">
        <v>170</v>
      </c>
      <c r="G11" t="s">
        <v>151</v>
      </c>
      <c r="H11" s="18" t="s">
        <v>169</v>
      </c>
    </row>
    <row r="12" spans="1:8" x14ac:dyDescent="0.25">
      <c r="A12" t="s">
        <v>171</v>
      </c>
      <c r="B12">
        <v>12</v>
      </c>
      <c r="C12" t="s">
        <v>137</v>
      </c>
      <c r="D12" t="s">
        <v>85</v>
      </c>
      <c r="E12" t="s">
        <v>138</v>
      </c>
      <c r="F12" t="s">
        <v>170</v>
      </c>
      <c r="G12" t="s">
        <v>152</v>
      </c>
      <c r="H12" s="18" t="s">
        <v>169</v>
      </c>
    </row>
    <row r="13" spans="1:8" x14ac:dyDescent="0.25">
      <c r="A13" t="s">
        <v>171</v>
      </c>
      <c r="B13">
        <v>13</v>
      </c>
      <c r="C13" t="s">
        <v>137</v>
      </c>
      <c r="D13" t="s">
        <v>101</v>
      </c>
      <c r="E13" t="s">
        <v>138</v>
      </c>
      <c r="F13" t="s">
        <v>170</v>
      </c>
      <c r="G13" t="s">
        <v>153</v>
      </c>
      <c r="H13" s="18" t="s">
        <v>169</v>
      </c>
    </row>
    <row r="14" spans="1:8" x14ac:dyDescent="0.25">
      <c r="A14" t="s">
        <v>171</v>
      </c>
      <c r="B14">
        <v>14</v>
      </c>
      <c r="C14" t="s">
        <v>137</v>
      </c>
      <c r="D14" t="s">
        <v>112</v>
      </c>
      <c r="E14" t="s">
        <v>138</v>
      </c>
      <c r="F14" t="s">
        <v>170</v>
      </c>
      <c r="G14" t="s">
        <v>154</v>
      </c>
      <c r="H14" s="18" t="s">
        <v>169</v>
      </c>
    </row>
    <row r="15" spans="1:8" x14ac:dyDescent="0.25">
      <c r="A15" t="s">
        <v>171</v>
      </c>
      <c r="B15">
        <v>15</v>
      </c>
      <c r="C15" t="s">
        <v>137</v>
      </c>
      <c r="D15" t="s">
        <v>96</v>
      </c>
      <c r="E15" t="s">
        <v>138</v>
      </c>
      <c r="F15" t="s">
        <v>170</v>
      </c>
      <c r="G15" t="s">
        <v>155</v>
      </c>
      <c r="H15" s="18" t="s">
        <v>169</v>
      </c>
    </row>
    <row r="16" spans="1:8" x14ac:dyDescent="0.25">
      <c r="A16" t="s">
        <v>171</v>
      </c>
      <c r="B16">
        <v>16</v>
      </c>
      <c r="C16" t="s">
        <v>137</v>
      </c>
      <c r="D16" t="s">
        <v>117</v>
      </c>
      <c r="E16" t="s">
        <v>138</v>
      </c>
      <c r="F16" t="s">
        <v>170</v>
      </c>
      <c r="G16" t="s">
        <v>156</v>
      </c>
      <c r="H16" s="18" t="s">
        <v>169</v>
      </c>
    </row>
    <row r="17" spans="1:8" x14ac:dyDescent="0.25">
      <c r="A17" t="s">
        <v>171</v>
      </c>
      <c r="B17">
        <v>17</v>
      </c>
      <c r="C17" t="s">
        <v>137</v>
      </c>
      <c r="D17" t="s">
        <v>133</v>
      </c>
      <c r="E17" t="s">
        <v>138</v>
      </c>
      <c r="F17" t="s">
        <v>170</v>
      </c>
      <c r="G17" t="s">
        <v>157</v>
      </c>
      <c r="H17" s="18" t="s">
        <v>169</v>
      </c>
    </row>
    <row r="18" spans="1:8" x14ac:dyDescent="0.25">
      <c r="A18" t="s">
        <v>171</v>
      </c>
      <c r="B18">
        <v>18</v>
      </c>
      <c r="C18" t="s">
        <v>137</v>
      </c>
      <c r="D18" t="s">
        <v>105</v>
      </c>
      <c r="E18" t="s">
        <v>138</v>
      </c>
      <c r="F18" t="s">
        <v>170</v>
      </c>
      <c r="G18" t="s">
        <v>158</v>
      </c>
      <c r="H18" s="18" t="s">
        <v>169</v>
      </c>
    </row>
    <row r="19" spans="1:8" x14ac:dyDescent="0.25">
      <c r="A19" t="s">
        <v>171</v>
      </c>
      <c r="B19">
        <v>19</v>
      </c>
      <c r="C19" t="s">
        <v>137</v>
      </c>
      <c r="D19" t="s">
        <v>80</v>
      </c>
      <c r="E19" t="s">
        <v>138</v>
      </c>
      <c r="F19" t="s">
        <v>170</v>
      </c>
      <c r="G19" t="s">
        <v>140</v>
      </c>
      <c r="H19" s="18" t="s">
        <v>169</v>
      </c>
    </row>
    <row r="20" spans="1:8" x14ac:dyDescent="0.25">
      <c r="A20" t="s">
        <v>171</v>
      </c>
      <c r="B20">
        <v>20</v>
      </c>
      <c r="C20" t="s">
        <v>137</v>
      </c>
      <c r="D20" t="s">
        <v>93</v>
      </c>
      <c r="E20" t="s">
        <v>138</v>
      </c>
      <c r="F20" t="s">
        <v>170</v>
      </c>
      <c r="G20" t="s">
        <v>159</v>
      </c>
      <c r="H20" s="18" t="s">
        <v>169</v>
      </c>
    </row>
    <row r="21" spans="1:8" x14ac:dyDescent="0.25">
      <c r="A21" t="s">
        <v>171</v>
      </c>
      <c r="B21">
        <v>21</v>
      </c>
      <c r="C21" t="s">
        <v>137</v>
      </c>
      <c r="D21" t="s">
        <v>129</v>
      </c>
      <c r="E21" t="s">
        <v>138</v>
      </c>
      <c r="F21" t="s">
        <v>170</v>
      </c>
      <c r="G21" t="s">
        <v>160</v>
      </c>
      <c r="H21" s="18" t="s">
        <v>169</v>
      </c>
    </row>
    <row r="22" spans="1:8" x14ac:dyDescent="0.25">
      <c r="A22" t="s">
        <v>171</v>
      </c>
      <c r="B22">
        <v>22</v>
      </c>
      <c r="C22" t="s">
        <v>137</v>
      </c>
      <c r="D22" t="s">
        <v>92</v>
      </c>
      <c r="E22" t="s">
        <v>138</v>
      </c>
      <c r="F22" t="s">
        <v>170</v>
      </c>
      <c r="G22" t="s">
        <v>161</v>
      </c>
      <c r="H22" s="18" t="s">
        <v>169</v>
      </c>
    </row>
    <row r="23" spans="1:8" x14ac:dyDescent="0.25">
      <c r="A23" t="s">
        <v>171</v>
      </c>
      <c r="B23">
        <v>23</v>
      </c>
      <c r="C23" t="s">
        <v>137</v>
      </c>
      <c r="D23" t="s">
        <v>100</v>
      </c>
      <c r="E23" t="s">
        <v>138</v>
      </c>
      <c r="F23" t="s">
        <v>170</v>
      </c>
      <c r="G23" t="s">
        <v>162</v>
      </c>
      <c r="H23" s="18" t="s">
        <v>169</v>
      </c>
    </row>
    <row r="24" spans="1:8" x14ac:dyDescent="0.25">
      <c r="A24" t="s">
        <v>171</v>
      </c>
      <c r="B24">
        <v>24</v>
      </c>
      <c r="C24" t="s">
        <v>137</v>
      </c>
      <c r="D24" t="s">
        <v>81</v>
      </c>
      <c r="E24" t="s">
        <v>138</v>
      </c>
      <c r="F24" t="s">
        <v>170</v>
      </c>
      <c r="G24" t="s">
        <v>163</v>
      </c>
      <c r="H24" s="18" t="s">
        <v>169</v>
      </c>
    </row>
    <row r="25" spans="1:8" x14ac:dyDescent="0.25">
      <c r="A25" t="s">
        <v>171</v>
      </c>
      <c r="B25">
        <v>25</v>
      </c>
      <c r="C25" t="s">
        <v>137</v>
      </c>
      <c r="D25" t="s">
        <v>132</v>
      </c>
      <c r="E25" t="s">
        <v>138</v>
      </c>
      <c r="F25" t="s">
        <v>170</v>
      </c>
      <c r="G25" t="s">
        <v>164</v>
      </c>
      <c r="H25" s="18" t="s">
        <v>169</v>
      </c>
    </row>
    <row r="26" spans="1:8" x14ac:dyDescent="0.25">
      <c r="A26" t="s">
        <v>171</v>
      </c>
      <c r="B26">
        <v>26</v>
      </c>
      <c r="C26" t="s">
        <v>137</v>
      </c>
      <c r="D26" t="s">
        <v>74</v>
      </c>
      <c r="E26" t="s">
        <v>138</v>
      </c>
      <c r="F26" t="s">
        <v>170</v>
      </c>
      <c r="G26" t="s">
        <v>139</v>
      </c>
      <c r="H26" s="18" t="s">
        <v>169</v>
      </c>
    </row>
    <row r="27" spans="1:8" x14ac:dyDescent="0.25">
      <c r="A27" t="s">
        <v>171</v>
      </c>
      <c r="B27">
        <v>27</v>
      </c>
      <c r="C27" t="s">
        <v>137</v>
      </c>
      <c r="D27" t="s">
        <v>124</v>
      </c>
      <c r="E27" t="s">
        <v>138</v>
      </c>
      <c r="F27" t="s">
        <v>170</v>
      </c>
      <c r="G27" t="s">
        <v>165</v>
      </c>
      <c r="H27" s="18" t="s">
        <v>169</v>
      </c>
    </row>
    <row r="28" spans="1:8" x14ac:dyDescent="0.25">
      <c r="A28" t="s">
        <v>171</v>
      </c>
      <c r="B28">
        <v>28</v>
      </c>
      <c r="C28" t="s">
        <v>137</v>
      </c>
      <c r="D28" t="s">
        <v>109</v>
      </c>
      <c r="E28" t="s">
        <v>138</v>
      </c>
      <c r="F28" t="s">
        <v>170</v>
      </c>
      <c r="G28" t="s">
        <v>166</v>
      </c>
      <c r="H28" s="18" t="s">
        <v>169</v>
      </c>
    </row>
    <row r="29" spans="1:8" x14ac:dyDescent="0.25">
      <c r="A29" t="s">
        <v>171</v>
      </c>
      <c r="B29">
        <v>29</v>
      </c>
      <c r="C29" t="s">
        <v>137</v>
      </c>
      <c r="D29" t="s">
        <v>121</v>
      </c>
      <c r="E29" t="s">
        <v>138</v>
      </c>
      <c r="F29" t="s">
        <v>170</v>
      </c>
      <c r="G29" t="s">
        <v>167</v>
      </c>
      <c r="H29" s="18" t="s">
        <v>169</v>
      </c>
    </row>
    <row r="30" spans="1:8" x14ac:dyDescent="0.25">
      <c r="A30" t="s">
        <v>171</v>
      </c>
      <c r="B30">
        <v>30</v>
      </c>
      <c r="C30" t="s">
        <v>137</v>
      </c>
      <c r="D30" t="s">
        <v>75</v>
      </c>
      <c r="E30" t="s">
        <v>138</v>
      </c>
      <c r="F30" t="s">
        <v>170</v>
      </c>
      <c r="G30" t="s">
        <v>168</v>
      </c>
      <c r="H30" s="18" t="s">
        <v>169</v>
      </c>
    </row>
  </sheetData>
  <sortState ref="D1:D30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6" sqref="A1:F16"/>
    </sheetView>
  </sheetViews>
  <sheetFormatPr baseColWidth="10" defaultRowHeight="15" x14ac:dyDescent="0.25"/>
  <cols>
    <col min="1" max="1" width="76" bestFit="1" customWidth="1"/>
    <col min="2" max="3" width="2" bestFit="1" customWidth="1"/>
    <col min="5" max="5" width="2.42578125" bestFit="1" customWidth="1"/>
    <col min="6" max="6" width="31.140625" bestFit="1" customWidth="1"/>
  </cols>
  <sheetData>
    <row r="1" spans="1:6" x14ac:dyDescent="0.25">
      <c r="A1" t="s">
        <v>172</v>
      </c>
      <c r="B1">
        <v>1</v>
      </c>
      <c r="C1" t="s">
        <v>137</v>
      </c>
      <c r="D1" t="s">
        <v>173</v>
      </c>
      <c r="E1" s="18" t="s">
        <v>174</v>
      </c>
      <c r="F1" t="s">
        <v>175</v>
      </c>
    </row>
    <row r="4" spans="1:6" x14ac:dyDescent="0.25">
      <c r="A4" t="s">
        <v>176</v>
      </c>
      <c r="B4">
        <v>1</v>
      </c>
      <c r="C4" t="s">
        <v>137</v>
      </c>
      <c r="D4" t="s">
        <v>179</v>
      </c>
      <c r="E4" s="18" t="s">
        <v>177</v>
      </c>
      <c r="F4" t="s">
        <v>178</v>
      </c>
    </row>
    <row r="7" spans="1:6" x14ac:dyDescent="0.25">
      <c r="A7" t="s">
        <v>183</v>
      </c>
      <c r="B7" s="2">
        <v>1</v>
      </c>
      <c r="C7" t="s">
        <v>137</v>
      </c>
      <c r="D7" s="2" t="s">
        <v>1</v>
      </c>
      <c r="E7" s="18" t="s">
        <v>182</v>
      </c>
    </row>
    <row r="8" spans="1:6" x14ac:dyDescent="0.25">
      <c r="A8" t="s">
        <v>183</v>
      </c>
      <c r="B8" s="2">
        <v>2</v>
      </c>
      <c r="C8" t="s">
        <v>137</v>
      </c>
      <c r="D8" s="2" t="s">
        <v>0</v>
      </c>
      <c r="E8" s="18" t="s">
        <v>182</v>
      </c>
    </row>
    <row r="11" spans="1:6" x14ac:dyDescent="0.25">
      <c r="A11" t="s">
        <v>184</v>
      </c>
      <c r="B11">
        <v>1</v>
      </c>
      <c r="C11" t="s">
        <v>137</v>
      </c>
      <c r="D11" s="2" t="s">
        <v>185</v>
      </c>
      <c r="E11" s="18" t="s">
        <v>182</v>
      </c>
    </row>
    <row r="12" spans="1:6" x14ac:dyDescent="0.25">
      <c r="A12" t="s">
        <v>184</v>
      </c>
      <c r="B12">
        <v>2</v>
      </c>
      <c r="C12" t="s">
        <v>137</v>
      </c>
      <c r="D12" s="2" t="s">
        <v>186</v>
      </c>
      <c r="E12" s="18" t="s">
        <v>182</v>
      </c>
    </row>
    <row r="13" spans="1:6" x14ac:dyDescent="0.25">
      <c r="A13" t="s">
        <v>184</v>
      </c>
      <c r="B13">
        <v>3</v>
      </c>
      <c r="C13" t="s">
        <v>137</v>
      </c>
      <c r="D13" s="2" t="s">
        <v>187</v>
      </c>
      <c r="E13" s="18" t="s">
        <v>182</v>
      </c>
    </row>
    <row r="16" spans="1:6" x14ac:dyDescent="0.25">
      <c r="A1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Andolfatto Tello Mariano Cruz</dc:creator>
  <cp:lastModifiedBy>Andolfatto Tello Mariano Cruz</cp:lastModifiedBy>
  <dcterms:created xsi:type="dcterms:W3CDTF">2016-03-15T17:24:16Z</dcterms:created>
  <dcterms:modified xsi:type="dcterms:W3CDTF">2016-04-01T21:00:47Z</dcterms:modified>
</cp:coreProperties>
</file>