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TUP.CO\Desktop\ExcelDashboard\Cars Dataset\"/>
    </mc:Choice>
  </mc:AlternateContent>
  <xr:revisionPtr revIDLastSave="0" documentId="13_ncr:1_{3BD6888E-259B-4E59-A064-DC6A6427495A}" xr6:coauthVersionLast="47" xr6:coauthVersionMax="47" xr10:uidLastSave="{00000000-0000-0000-0000-000000000000}"/>
  <bookViews>
    <workbookView xWindow="0" yWindow="0" windowWidth="21600" windowHeight="12900" activeTab="1" xr2:uid="{00000000-000D-0000-FFFF-FFFF00000000}"/>
  </bookViews>
  <sheets>
    <sheet name="DataBase" sheetId="1" r:id="rId1"/>
    <sheet name="Dashboard" sheetId="2" r:id="rId2"/>
    <sheet name="PreProcess" sheetId="3" r:id="rId3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10" i="3" l="1" a="1"/>
  <c r="N10" i="3" s="1"/>
  <c r="S3" i="3"/>
  <c r="S4" i="3"/>
  <c r="S5" i="3"/>
  <c r="S2" i="3"/>
  <c r="T2" i="3" l="1"/>
  <c r="T3" i="3"/>
  <c r="T5" i="3"/>
  <c r="T4" i="3"/>
  <c r="H8" i="3"/>
  <c r="H17" i="3"/>
  <c r="H9" i="3"/>
  <c r="H3" i="3"/>
  <c r="H18" i="3"/>
  <c r="H15" i="3"/>
  <c r="H10" i="3"/>
  <c r="H7" i="3"/>
  <c r="H6" i="3"/>
  <c r="H21" i="3"/>
  <c r="Z22" i="3" s="1"/>
  <c r="H13" i="3"/>
  <c r="H5" i="3"/>
  <c r="H16" i="3"/>
  <c r="H2" i="3"/>
  <c r="H20" i="3"/>
  <c r="H12" i="3"/>
  <c r="H4" i="3"/>
  <c r="H14" i="3"/>
  <c r="H19" i="3"/>
  <c r="H11" i="3"/>
  <c r="C4" i="3"/>
  <c r="D4" i="3" s="1"/>
  <c r="C11" i="3"/>
  <c r="C10" i="3"/>
  <c r="D10" i="3" s="1"/>
  <c r="C8" i="3"/>
  <c r="C2" i="3"/>
  <c r="C6" i="3"/>
  <c r="D6" i="3" s="1"/>
  <c r="C3" i="3"/>
  <c r="D3" i="3" s="1"/>
  <c r="C9" i="3"/>
  <c r="D9" i="3" s="1"/>
  <c r="C7" i="3"/>
  <c r="D7" i="3" s="1"/>
  <c r="C13" i="3"/>
  <c r="D13" i="3" s="1"/>
  <c r="C5" i="3"/>
  <c r="C12" i="3"/>
  <c r="D12" i="3" s="1"/>
  <c r="D11" i="3" l="1"/>
  <c r="N24" i="3"/>
  <c r="K24" i="3"/>
  <c r="D8" i="3"/>
  <c r="M24" i="3"/>
  <c r="D5" i="3"/>
  <c r="L24" i="3"/>
  <c r="D2" i="3"/>
  <c r="Z11" i="3"/>
  <c r="Z3" i="3"/>
  <c r="Z12" i="3"/>
  <c r="Z6" i="3"/>
  <c r="Z4" i="3"/>
  <c r="Z21" i="3"/>
  <c r="Z20" i="3"/>
  <c r="Z14" i="3"/>
  <c r="Z10" i="3"/>
  <c r="Z13" i="3"/>
  <c r="Z18" i="3"/>
  <c r="Z8" i="3"/>
  <c r="Z5" i="3"/>
  <c r="Z7" i="3"/>
  <c r="Z9" i="3"/>
  <c r="C14" i="3"/>
  <c r="K25" i="3" l="1"/>
  <c r="K29" i="3" s="1"/>
  <c r="K31" i="3" s="1"/>
  <c r="N25" i="3"/>
  <c r="N29" i="3" s="1"/>
  <c r="N31" i="3" s="1"/>
  <c r="L25" i="3"/>
  <c r="L29" i="3" s="1"/>
  <c r="L31" i="3" s="1"/>
  <c r="M25" i="3"/>
  <c r="M29" i="3" s="1"/>
  <c r="M31" i="3" s="1"/>
  <c r="I16" i="3"/>
  <c r="I17" i="3"/>
  <c r="I12" i="3"/>
  <c r="I15" i="3"/>
  <c r="I4" i="3"/>
  <c r="I10" i="3"/>
  <c r="I13" i="3"/>
  <c r="I20" i="3"/>
  <c r="I8" i="3"/>
  <c r="I5" i="3"/>
  <c r="I21" i="3"/>
  <c r="I18" i="3"/>
  <c r="I9" i="3"/>
  <c r="I11" i="3"/>
  <c r="I3" i="3"/>
  <c r="I19" i="3"/>
  <c r="I14" i="3"/>
  <c r="I6" i="3"/>
  <c r="I7" i="3"/>
  <c r="O25" i="3" l="1"/>
  <c r="I2" i="3"/>
  <c r="H22" i="3"/>
  <c r="Z19" i="3" l="1"/>
  <c r="Z17" i="3"/>
  <c r="Z16" i="3"/>
  <c r="Z15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<sst xmlns="http://schemas.openxmlformats.org/spreadsheetml/2006/main" count="4891" uniqueCount="65">
  <si>
    <t>State</t>
  </si>
  <si>
    <t>Month</t>
  </si>
  <si>
    <t>Car_Brand</t>
  </si>
  <si>
    <t>Units_Sold</t>
  </si>
  <si>
    <t>Revenue_USD</t>
  </si>
  <si>
    <t>Ad_Spending_USD</t>
  </si>
  <si>
    <t>Dealers_Count</t>
  </si>
  <si>
    <t>Customer_Satisfaction</t>
  </si>
  <si>
    <t>Region</t>
  </si>
  <si>
    <t>California</t>
  </si>
  <si>
    <t>Texas</t>
  </si>
  <si>
    <t>Florida</t>
  </si>
  <si>
    <t>New York</t>
  </si>
  <si>
    <t>Illinois</t>
  </si>
  <si>
    <t>Ohio</t>
  </si>
  <si>
    <t>Georgia</t>
  </si>
  <si>
    <t>North Carolina</t>
  </si>
  <si>
    <t>Michigan</t>
  </si>
  <si>
    <t>Washington</t>
  </si>
  <si>
    <t>Arizona</t>
  </si>
  <si>
    <t>Massachusetts</t>
  </si>
  <si>
    <t>Pennsylvania</t>
  </si>
  <si>
    <t>Tennessee</t>
  </si>
  <si>
    <t>Colorado</t>
  </si>
  <si>
    <t>Indiana</t>
  </si>
  <si>
    <t>Missouri</t>
  </si>
  <si>
    <t>Oregon</t>
  </si>
  <si>
    <t>Virginia</t>
  </si>
  <si>
    <t>New Jersey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</si>
  <si>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</si>
  <si>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</si>
  <si>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</si>
  <si>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</si>
  <si>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</si>
  <si>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</si>
  <si>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</si>
  <si>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</si>
  <si>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</si>
  <si>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</si>
  <si>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</si>
  <si>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</si>
  <si>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Tesla</t>
  </si>
  <si>
    <t>Ford</t>
  </si>
  <si>
    <t>Toyota</t>
  </si>
  <si>
    <t>Chevrolet</t>
  </si>
  <si>
    <t>Honda</t>
  </si>
  <si>
    <t>West</t>
  </si>
  <si>
    <t>South</t>
  </si>
  <si>
    <t>Northeast</t>
  </si>
  <si>
    <t>Midwest</t>
  </si>
  <si>
    <t>TotalSale</t>
  </si>
  <si>
    <t>Total:</t>
  </si>
  <si>
    <t>Revenue</t>
  </si>
  <si>
    <t>States</t>
  </si>
  <si>
    <t>Total</t>
  </si>
  <si>
    <t>Latitude</t>
  </si>
  <si>
    <t>Longitude</t>
  </si>
  <si>
    <t>states</t>
  </si>
  <si>
    <t>value</t>
  </si>
  <si>
    <t>Percentage Spring</t>
  </si>
  <si>
    <t>Percentage Fall</t>
  </si>
  <si>
    <t>Percentage Winter</t>
  </si>
  <si>
    <t>Percentage summer</t>
  </si>
  <si>
    <t>Background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</si>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</sst>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70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3" tint="0.39997558519241921"/>
      <name val="Arial Rounded MT Bold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Bahnschrift SemiLight SemiCo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Alignment="1">
      <alignment horizontal="centerContinuous"/>
    </xf>
    <xf numFmtId="0" fontId="1" fillId="0" borderId="0" xfId="0" applyFont="1"/>
    <xf numFmtId="164" fontId="4" fillId="0" borderId="0" xfId="1" applyNumberFormat="1" applyFont="1"/>
    <xf numFmtId="164" fontId="0" fillId="0" borderId="0" xfId="0" applyNumberFormat="1"/>
    <xf numFmtId="164" fontId="5" fillId="0" borderId="0" xfId="1" applyNumberFormat="1" applyFont="1"/>
    <xf numFmtId="164" fontId="5" fillId="2" borderId="0" xfId="1" applyNumberFormat="1" applyFont="1" applyFill="1"/>
    <xf numFmtId="0" fontId="6" fillId="0" borderId="0" xfId="0" applyFont="1"/>
    <xf numFmtId="0" fontId="6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7" fillId="2" borderId="0" xfId="0" applyFont="1" applyFill="1"/>
    <xf numFmtId="0" fontId="0" fillId="0" borderId="0" xfId="0" applyNumberFormat="1"/>
    <xf numFmtId="0" fontId="6" fillId="0" borderId="0" xfId="0" applyFont="1" applyAlignment="1">
      <alignment horizontal="center"/>
    </xf>
    <xf numFmtId="164" fontId="8" fillId="2" borderId="0" xfId="1" applyNumberFormat="1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5" fillId="0" borderId="0" xfId="0" applyFont="1"/>
    <xf numFmtId="164" fontId="0" fillId="0" borderId="0" xfId="1" applyNumberFormat="1" applyFont="1" applyAlignment="1">
      <alignment horizontal="left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9" fontId="9" fillId="0" borderId="0" xfId="2" applyFont="1" applyAlignment="1">
      <alignment horizontal="center"/>
    </xf>
    <xf numFmtId="17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xVal>
            <c:numRef>
              <c:f>PreProcess!$X$3:$X$22</c:f>
              <c:numCache>
                <c:formatCode>General</c:formatCode>
                <c:ptCount val="20"/>
                <c:pt idx="0">
                  <c:v>5</c:v>
                </c:pt>
                <c:pt idx="1">
                  <c:v>-3</c:v>
                </c:pt>
                <c:pt idx="2">
                  <c:v>15</c:v>
                </c:pt>
                <c:pt idx="3">
                  <c:v>48.5</c:v>
                </c:pt>
                <c:pt idx="4">
                  <c:v>44</c:v>
                </c:pt>
                <c:pt idx="5">
                  <c:v>36</c:v>
                </c:pt>
                <c:pt idx="6">
                  <c:v>39</c:v>
                </c:pt>
                <c:pt idx="7">
                  <c:v>55</c:v>
                </c:pt>
                <c:pt idx="8">
                  <c:v>40</c:v>
                </c:pt>
                <c:pt idx="9">
                  <c:v>32</c:v>
                </c:pt>
                <c:pt idx="10">
                  <c:v>53</c:v>
                </c:pt>
                <c:pt idx="11">
                  <c:v>50</c:v>
                </c:pt>
                <c:pt idx="12">
                  <c:v>50</c:v>
                </c:pt>
                <c:pt idx="13">
                  <c:v>43</c:v>
                </c:pt>
                <c:pt idx="14">
                  <c:v>-1</c:v>
                </c:pt>
                <c:pt idx="15">
                  <c:v>50</c:v>
                </c:pt>
                <c:pt idx="16">
                  <c:v>40</c:v>
                </c:pt>
                <c:pt idx="17">
                  <c:v>25</c:v>
                </c:pt>
                <c:pt idx="18">
                  <c:v>50</c:v>
                </c:pt>
                <c:pt idx="19">
                  <c:v>0</c:v>
                </c:pt>
              </c:numCache>
            </c:numRef>
          </c:xVal>
          <c:yVal>
            <c:numRef>
              <c:f>PreProcess!$Y$3:$Y$22</c:f>
              <c:numCache>
                <c:formatCode>General</c:formatCode>
                <c:ptCount val="20"/>
                <c:pt idx="0">
                  <c:v>20</c:v>
                </c:pt>
                <c:pt idx="1">
                  <c:v>28</c:v>
                </c:pt>
                <c:pt idx="2">
                  <c:v>28</c:v>
                </c:pt>
                <c:pt idx="3">
                  <c:v>0</c:v>
                </c:pt>
                <c:pt idx="4">
                  <c:v>12</c:v>
                </c:pt>
                <c:pt idx="5">
                  <c:v>26</c:v>
                </c:pt>
                <c:pt idx="6">
                  <c:v>30</c:v>
                </c:pt>
                <c:pt idx="7">
                  <c:v>40</c:v>
                </c:pt>
                <c:pt idx="8">
                  <c:v>40</c:v>
                </c:pt>
                <c:pt idx="9">
                  <c:v>25</c:v>
                </c:pt>
                <c:pt idx="10">
                  <c:v>35</c:v>
                </c:pt>
                <c:pt idx="11">
                  <c:v>40</c:v>
                </c:pt>
                <c:pt idx="12">
                  <c:v>20</c:v>
                </c:pt>
                <c:pt idx="13">
                  <c:v>30</c:v>
                </c:pt>
                <c:pt idx="14">
                  <c:v>45</c:v>
                </c:pt>
                <c:pt idx="15">
                  <c:v>33</c:v>
                </c:pt>
                <c:pt idx="16">
                  <c:v>18</c:v>
                </c:pt>
                <c:pt idx="17">
                  <c:v>5</c:v>
                </c:pt>
                <c:pt idx="18">
                  <c:v>25</c:v>
                </c:pt>
                <c:pt idx="19">
                  <c:v>52</c:v>
                </c:pt>
              </c:numCache>
            </c:numRef>
          </c:yVal>
          <c:bubbleSize>
            <c:numRef>
              <c:f>PreProcess!$Z$3:$Z$22</c:f>
              <c:numCache>
                <c:formatCode>_("$"* #,##0_);_("$"* \(#,##0\);_("$"* "-"??_);_(@_)</c:formatCode>
                <c:ptCount val="20"/>
                <c:pt idx="0">
                  <c:v>1295734427</c:v>
                </c:pt>
                <c:pt idx="1">
                  <c:v>1288980736</c:v>
                </c:pt>
                <c:pt idx="2">
                  <c:v>1324768928</c:v>
                </c:pt>
                <c:pt idx="3">
                  <c:v>1435882445</c:v>
                </c:pt>
                <c:pt idx="4">
                  <c:v>1301025941</c:v>
                </c:pt>
                <c:pt idx="5">
                  <c:v>1818744465</c:v>
                </c:pt>
                <c:pt idx="6">
                  <c:v>1322166074</c:v>
                </c:pt>
                <c:pt idx="7">
                  <c:v>1393483462</c:v>
                </c:pt>
                <c:pt idx="8">
                  <c:v>1585611028</c:v>
                </c:pt>
                <c:pt idx="9">
                  <c:v>1466924725</c:v>
                </c:pt>
                <c:pt idx="10">
                  <c:v>1128856416</c:v>
                </c:pt>
                <c:pt idx="11">
                  <c:v>1591492743</c:v>
                </c:pt>
                <c:pt idx="12">
                  <c:v>1732968162</c:v>
                </c:pt>
                <c:pt idx="13">
                  <c:v>1172101373</c:v>
                </c:pt>
                <c:pt idx="14">
                  <c:v>888910373</c:v>
                </c:pt>
                <c:pt idx="15">
                  <c:v>1840059135</c:v>
                </c:pt>
                <c:pt idx="16">
                  <c:v>1446789820</c:v>
                </c:pt>
                <c:pt idx="17">
                  <c:v>1671955679</c:v>
                </c:pt>
                <c:pt idx="18">
                  <c:v>1731247129</c:v>
                </c:pt>
                <c:pt idx="19">
                  <c:v>1776978404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37-4740-AC65-554C5BC9F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40"/>
        <c:showNegBubbles val="0"/>
        <c:axId val="802233328"/>
        <c:axId val="802237904"/>
      </c:bubbleChart>
      <c:valAx>
        <c:axId val="802233328"/>
        <c:scaling>
          <c:orientation val="minMax"/>
          <c:min val="-10"/>
        </c:scaling>
        <c:delete val="1"/>
        <c:axPos val="b"/>
        <c:numFmt formatCode="General" sourceLinked="1"/>
        <c:majorTickMark val="none"/>
        <c:minorTickMark val="none"/>
        <c:tickLblPos val="nextTo"/>
        <c:crossAx val="802237904"/>
        <c:crosses val="autoZero"/>
        <c:crossBetween val="midCat"/>
      </c:valAx>
      <c:valAx>
        <c:axId val="802237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0223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PreProcess!$O$27</c:f>
              <c:strCache>
                <c:ptCount val="1"/>
                <c:pt idx="0">
                  <c:v>Background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E1-40A7-B02B-66F99C4D0C23}"/>
              </c:ext>
            </c:extLst>
          </c:dPt>
          <c:dPt>
            <c:idx val="1"/>
            <c:bubble3D val="0"/>
            <c:spPr>
              <a:gradFill>
                <a:gsLst>
                  <a:gs pos="2000">
                    <a:srgbClr val="002060"/>
                  </a:gs>
                  <a:gs pos="94000">
                    <a:srgbClr val="002060"/>
                  </a:gs>
                  <a:gs pos="63000">
                    <a:schemeClr val="tx2">
                      <a:lumMod val="75000"/>
                    </a:schemeClr>
                  </a:gs>
                  <a:gs pos="35000">
                    <a:srgbClr val="002060"/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E1-40A7-B02B-66F99C4D0C23}"/>
              </c:ext>
            </c:extLst>
          </c:dPt>
          <c:dPt>
            <c:idx val="2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E1-40A7-B02B-66F99C4D0C23}"/>
              </c:ext>
            </c:extLst>
          </c:dPt>
          <c:dPt>
            <c:idx val="3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E1-40A7-B02B-66F99C4D0C23}"/>
              </c:ext>
            </c:extLst>
          </c:dPt>
          <c:val>
            <c:numRef>
              <c:f>PreProcess!$O$28:$O$31</c:f>
              <c:numCache>
                <c:formatCode>General</c:formatCode>
                <c:ptCount val="4"/>
                <c:pt idx="0">
                  <c:v>180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E1-40A7-B02B-66F99C4D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DB-4221-BDA9-B5E53C5A5BB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DB-4221-BDA9-B5E53C5A5BB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2DB-4221-BDA9-B5E53C5A5BBF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DB-4221-BDA9-B5E53C5A5BBF}"/>
              </c:ext>
            </c:extLst>
          </c:dPt>
          <c:val>
            <c:numRef>
              <c:f>PreProcess!$K$28:$K$31</c:f>
              <c:numCache>
                <c:formatCode>General</c:formatCode>
                <c:ptCount val="4"/>
                <c:pt idx="0">
                  <c:v>180</c:v>
                </c:pt>
                <c:pt idx="1">
                  <c:v>38.498869097287965</c:v>
                </c:pt>
                <c:pt idx="2">
                  <c:v>2</c:v>
                </c:pt>
                <c:pt idx="3" formatCode="0">
                  <c:v>139.50113090271202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DB-4221-BDA9-B5E53C5A5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PreProcess!$O$27</c:f>
              <c:strCache>
                <c:ptCount val="1"/>
                <c:pt idx="0">
                  <c:v>Background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9F-4B1B-BECE-2751BC5E0BC1}"/>
              </c:ext>
            </c:extLst>
          </c:dPt>
          <c:dPt>
            <c:idx val="1"/>
            <c:bubble3D val="0"/>
            <c:spPr>
              <a:gradFill>
                <a:gsLst>
                  <a:gs pos="2000">
                    <a:srgbClr val="002060"/>
                  </a:gs>
                  <a:gs pos="94000">
                    <a:srgbClr val="002060"/>
                  </a:gs>
                  <a:gs pos="63000">
                    <a:schemeClr val="tx2">
                      <a:lumMod val="75000"/>
                    </a:schemeClr>
                  </a:gs>
                  <a:gs pos="35000">
                    <a:srgbClr val="002060"/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F-4B1B-BECE-2751BC5E0BC1}"/>
              </c:ext>
            </c:extLst>
          </c:dPt>
          <c:dPt>
            <c:idx val="2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9F-4B1B-BECE-2751BC5E0BC1}"/>
              </c:ext>
            </c:extLst>
          </c:dPt>
          <c:dPt>
            <c:idx val="3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79F-4B1B-BECE-2751BC5E0BC1}"/>
              </c:ext>
            </c:extLst>
          </c:dPt>
          <c:val>
            <c:numRef>
              <c:f>PreProcess!$O$28:$O$31</c:f>
              <c:numCache>
                <c:formatCode>General</c:formatCode>
                <c:ptCount val="4"/>
                <c:pt idx="0">
                  <c:v>180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9F-4B1B-BECE-2751BC5E0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A06-45B5-9DCC-D2336A7A80B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A06-45B5-9DCC-D2336A7A80BB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A06-45B5-9DCC-D2336A7A80BB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A06-45B5-9DCC-D2336A7A80BB}"/>
              </c:ext>
            </c:extLst>
          </c:dPt>
          <c:val>
            <c:numRef>
              <c:f>PreProcess!$N$28:$N$31</c:f>
              <c:numCache>
                <c:formatCode>General</c:formatCode>
                <c:ptCount val="4"/>
                <c:pt idx="0">
                  <c:v>180</c:v>
                </c:pt>
                <c:pt idx="1">
                  <c:v>43.489830031593677</c:v>
                </c:pt>
                <c:pt idx="2">
                  <c:v>2</c:v>
                </c:pt>
                <c:pt idx="3" formatCode="0">
                  <c:v>134.51016996840633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06-45B5-9DCC-D2336A7A8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PreProcess!$O$27</c:f>
              <c:strCache>
                <c:ptCount val="1"/>
                <c:pt idx="0">
                  <c:v>Background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C3-4D8D-95E1-CD37A9E36F58}"/>
              </c:ext>
            </c:extLst>
          </c:dPt>
          <c:dPt>
            <c:idx val="1"/>
            <c:bubble3D val="0"/>
            <c:spPr>
              <a:gradFill>
                <a:gsLst>
                  <a:gs pos="2000">
                    <a:srgbClr val="002060"/>
                  </a:gs>
                  <a:gs pos="94000">
                    <a:srgbClr val="002060"/>
                  </a:gs>
                  <a:gs pos="63000">
                    <a:schemeClr val="tx2">
                      <a:lumMod val="75000"/>
                    </a:schemeClr>
                  </a:gs>
                  <a:gs pos="35000">
                    <a:srgbClr val="002060"/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C3-4D8D-95E1-CD37A9E36F58}"/>
              </c:ext>
            </c:extLst>
          </c:dPt>
          <c:dPt>
            <c:idx val="2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C3-4D8D-95E1-CD37A9E36F58}"/>
              </c:ext>
            </c:extLst>
          </c:dPt>
          <c:dPt>
            <c:idx val="3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7C3-4D8D-95E1-CD37A9E36F58}"/>
              </c:ext>
            </c:extLst>
          </c:dPt>
          <c:val>
            <c:numRef>
              <c:f>PreProcess!$O$28:$O$31</c:f>
              <c:numCache>
                <c:formatCode>General</c:formatCode>
                <c:ptCount val="4"/>
                <c:pt idx="0">
                  <c:v>180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C3-4D8D-95E1-CD37A9E36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0C-495C-9DAB-CA1122B4891A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A0C-495C-9DAB-CA1122B4891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A0C-495C-9DAB-CA1122B4891A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A0C-495C-9DAB-CA1122B4891A}"/>
              </c:ext>
            </c:extLst>
          </c:dPt>
          <c:val>
            <c:numRef>
              <c:f>PreProcess!$L$28:$L$31</c:f>
              <c:numCache>
                <c:formatCode>General</c:formatCode>
                <c:ptCount val="4"/>
                <c:pt idx="0">
                  <c:v>180</c:v>
                </c:pt>
                <c:pt idx="1">
                  <c:v>45.393513055713889</c:v>
                </c:pt>
                <c:pt idx="2">
                  <c:v>2</c:v>
                </c:pt>
                <c:pt idx="3" formatCode="0">
                  <c:v>132.60648694428613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0C-495C-9DAB-CA1122B48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PreProcess!$O$27</c:f>
              <c:strCache>
                <c:ptCount val="1"/>
                <c:pt idx="0">
                  <c:v>Background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8-49E2-B5C5-C76D01479864}"/>
              </c:ext>
            </c:extLst>
          </c:dPt>
          <c:dPt>
            <c:idx val="1"/>
            <c:bubble3D val="0"/>
            <c:spPr>
              <a:gradFill>
                <a:gsLst>
                  <a:gs pos="2000">
                    <a:srgbClr val="002060"/>
                  </a:gs>
                  <a:gs pos="94000">
                    <a:srgbClr val="002060"/>
                  </a:gs>
                  <a:gs pos="63000">
                    <a:schemeClr val="tx2">
                      <a:lumMod val="75000"/>
                    </a:schemeClr>
                  </a:gs>
                  <a:gs pos="35000">
                    <a:srgbClr val="002060"/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8-49E2-B5C5-C76D01479864}"/>
              </c:ext>
            </c:extLst>
          </c:dPt>
          <c:dPt>
            <c:idx val="2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8-49E2-B5C5-C76D01479864}"/>
              </c:ext>
            </c:extLst>
          </c:dPt>
          <c:dPt>
            <c:idx val="3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8-49E2-B5C5-C76D01479864}"/>
              </c:ext>
            </c:extLst>
          </c:dPt>
          <c:val>
            <c:numRef>
              <c:f>PreProcess!$O$28:$O$31</c:f>
              <c:numCache>
                <c:formatCode>General</c:formatCode>
                <c:ptCount val="4"/>
                <c:pt idx="0">
                  <c:v>180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E38-49E2-B5C5-C76D01479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23-439E-9F39-A470EABEB9FB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23-439E-9F39-A470EABEB9FB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E23-439E-9F39-A470EABEB9FB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23-439E-9F39-A470EABEB9FB}"/>
              </c:ext>
            </c:extLst>
          </c:dPt>
          <c:val>
            <c:numRef>
              <c:f>PreProcess!$M$28:$M$31</c:f>
              <c:numCache>
                <c:formatCode>General</c:formatCode>
                <c:ptCount val="4"/>
                <c:pt idx="0">
                  <c:v>180</c:v>
                </c:pt>
                <c:pt idx="1">
                  <c:v>52.617787815404469</c:v>
                </c:pt>
                <c:pt idx="2">
                  <c:v>2</c:v>
                </c:pt>
                <c:pt idx="3" formatCode="0">
                  <c:v>125.38221218459552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23-439E-9F39-A470EABEB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100000">
                  <a:schemeClr val="accent1">
                    <a:lumMod val="89000"/>
                  </a:schemeClr>
                </a:gs>
                <a:gs pos="32000">
                  <a:srgbClr val="0070C0"/>
                </a:gs>
                <a:gs pos="64000">
                  <a:schemeClr val="accent1">
                    <a:lumMod val="75000"/>
                  </a:schemeClr>
                </a:gs>
                <a:gs pos="0">
                  <a:srgbClr val="00B0F0"/>
                </a:gs>
              </a:gsLst>
              <a:path path="circle">
                <a:fillToRect l="100000" b="100000"/>
              </a:path>
              <a:tileRect t="-100000" r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PreProcess!$S$2:$S$5</c:f>
              <c:strCache>
                <c:ptCount val="4"/>
                <c:pt idx="0">
                  <c:v>West</c:v>
                </c:pt>
                <c:pt idx="1">
                  <c:v>South</c:v>
                </c:pt>
                <c:pt idx="2">
                  <c:v>Northeast</c:v>
                </c:pt>
                <c:pt idx="3">
                  <c:v>Midwest</c:v>
                </c:pt>
              </c:strCache>
            </c:strRef>
          </c:cat>
          <c:val>
            <c:numRef>
              <c:f>PreProcess!$T$2:$T$5</c:f>
              <c:numCache>
                <c:formatCode>"$"#,##0</c:formatCode>
                <c:ptCount val="4"/>
                <c:pt idx="0">
                  <c:v>6575372868</c:v>
                </c:pt>
                <c:pt idx="1">
                  <c:v>9319869176</c:v>
                </c:pt>
                <c:pt idx="2">
                  <c:v>5953891756</c:v>
                </c:pt>
                <c:pt idx="3">
                  <c:v>7365547665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7-46FA-8422-DEEC0C8520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-27"/>
        <c:axId val="1283105120"/>
        <c:axId val="1283089312"/>
      </c:barChart>
      <c:catAx>
        <c:axId val="128310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089312"/>
        <c:crosses val="autoZero"/>
        <c:auto val="1"/>
        <c:lblAlgn val="ctr"/>
        <c:lblOffset val="100"/>
        <c:noMultiLvlLbl val="0"/>
      </c:catAx>
      <c:valAx>
        <c:axId val="1283089312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128310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677943034898419E-2"/>
          <c:y val="4.3818466353677622E-2"/>
          <c:w val="0.89461423803506046"/>
          <c:h val="0.89045383411580592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PreProcess!$X$3:$X$22</c:f>
              <c:numCache>
                <c:formatCode>General</c:formatCode>
                <c:ptCount val="20"/>
                <c:pt idx="0">
                  <c:v>5</c:v>
                </c:pt>
                <c:pt idx="1">
                  <c:v>-3</c:v>
                </c:pt>
                <c:pt idx="2">
                  <c:v>15</c:v>
                </c:pt>
                <c:pt idx="3">
                  <c:v>48.5</c:v>
                </c:pt>
                <c:pt idx="4">
                  <c:v>44</c:v>
                </c:pt>
                <c:pt idx="5">
                  <c:v>36</c:v>
                </c:pt>
                <c:pt idx="6">
                  <c:v>39</c:v>
                </c:pt>
                <c:pt idx="7">
                  <c:v>55</c:v>
                </c:pt>
                <c:pt idx="8">
                  <c:v>40</c:v>
                </c:pt>
                <c:pt idx="9">
                  <c:v>32</c:v>
                </c:pt>
                <c:pt idx="10">
                  <c:v>53</c:v>
                </c:pt>
                <c:pt idx="11">
                  <c:v>50</c:v>
                </c:pt>
                <c:pt idx="12">
                  <c:v>50</c:v>
                </c:pt>
                <c:pt idx="13">
                  <c:v>43</c:v>
                </c:pt>
                <c:pt idx="14">
                  <c:v>-1</c:v>
                </c:pt>
                <c:pt idx="15">
                  <c:v>50</c:v>
                </c:pt>
                <c:pt idx="16">
                  <c:v>40</c:v>
                </c:pt>
                <c:pt idx="17">
                  <c:v>25</c:v>
                </c:pt>
                <c:pt idx="18">
                  <c:v>50</c:v>
                </c:pt>
                <c:pt idx="19">
                  <c:v>0</c:v>
                </c:pt>
              </c:numCache>
            </c:numRef>
          </c:xVal>
          <c:yVal>
            <c:numRef>
              <c:f>PreProcess!$Y$3:$Y$22</c:f>
              <c:numCache>
                <c:formatCode>General</c:formatCode>
                <c:ptCount val="20"/>
                <c:pt idx="0">
                  <c:v>20</c:v>
                </c:pt>
                <c:pt idx="1">
                  <c:v>28</c:v>
                </c:pt>
                <c:pt idx="2">
                  <c:v>28</c:v>
                </c:pt>
                <c:pt idx="3">
                  <c:v>0</c:v>
                </c:pt>
                <c:pt idx="4">
                  <c:v>12</c:v>
                </c:pt>
                <c:pt idx="5">
                  <c:v>26</c:v>
                </c:pt>
                <c:pt idx="6">
                  <c:v>30</c:v>
                </c:pt>
                <c:pt idx="7">
                  <c:v>40</c:v>
                </c:pt>
                <c:pt idx="8">
                  <c:v>40</c:v>
                </c:pt>
                <c:pt idx="9">
                  <c:v>25</c:v>
                </c:pt>
                <c:pt idx="10">
                  <c:v>35</c:v>
                </c:pt>
                <c:pt idx="11">
                  <c:v>40</c:v>
                </c:pt>
                <c:pt idx="12">
                  <c:v>20</c:v>
                </c:pt>
                <c:pt idx="13">
                  <c:v>30</c:v>
                </c:pt>
                <c:pt idx="14">
                  <c:v>45</c:v>
                </c:pt>
                <c:pt idx="15">
                  <c:v>33</c:v>
                </c:pt>
                <c:pt idx="16">
                  <c:v>18</c:v>
                </c:pt>
                <c:pt idx="17">
                  <c:v>5</c:v>
                </c:pt>
                <c:pt idx="18">
                  <c:v>25</c:v>
                </c:pt>
                <c:pt idx="19">
                  <c:v>52</c:v>
                </c:pt>
              </c:numCache>
            </c:numRef>
          </c:yVal>
          <c:bubbleSize>
            <c:numRef>
              <c:f>PreProcess!$Z$3:$Z$22</c:f>
              <c:numCache>
                <c:formatCode>_("$"* #,##0_);_("$"* \(#,##0\);_("$"* "-"??_);_(@_)</c:formatCode>
                <c:ptCount val="20"/>
                <c:pt idx="0">
                  <c:v>1295734427</c:v>
                </c:pt>
                <c:pt idx="1">
                  <c:v>1288980736</c:v>
                </c:pt>
                <c:pt idx="2">
                  <c:v>1324768928</c:v>
                </c:pt>
                <c:pt idx="3">
                  <c:v>1435882445</c:v>
                </c:pt>
                <c:pt idx="4">
                  <c:v>1301025941</c:v>
                </c:pt>
                <c:pt idx="5">
                  <c:v>1818744465</c:v>
                </c:pt>
                <c:pt idx="6">
                  <c:v>1322166074</c:v>
                </c:pt>
                <c:pt idx="7">
                  <c:v>1393483462</c:v>
                </c:pt>
                <c:pt idx="8">
                  <c:v>1585611028</c:v>
                </c:pt>
                <c:pt idx="9">
                  <c:v>1466924725</c:v>
                </c:pt>
                <c:pt idx="10">
                  <c:v>1128856416</c:v>
                </c:pt>
                <c:pt idx="11">
                  <c:v>1591492743</c:v>
                </c:pt>
                <c:pt idx="12">
                  <c:v>1732968162</c:v>
                </c:pt>
                <c:pt idx="13">
                  <c:v>1172101373</c:v>
                </c:pt>
                <c:pt idx="14">
                  <c:v>888910373</c:v>
                </c:pt>
                <c:pt idx="15">
                  <c:v>1840059135</c:v>
                </c:pt>
                <c:pt idx="16">
                  <c:v>1446789820</c:v>
                </c:pt>
                <c:pt idx="17">
                  <c:v>1671955679</c:v>
                </c:pt>
                <c:pt idx="18">
                  <c:v>1731247129</c:v>
                </c:pt>
                <c:pt idx="19">
                  <c:v>1776978404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E7F6-4FEA-A1E1-FEF45DC25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40"/>
        <c:showNegBubbles val="0"/>
        <c:axId val="479587360"/>
        <c:axId val="479580704"/>
      </c:bubbleChart>
      <c:valAx>
        <c:axId val="479587360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80704"/>
        <c:crosses val="autoZero"/>
        <c:crossBetween val="midCat"/>
      </c:valAx>
      <c:valAx>
        <c:axId val="479580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8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PreProcess!$O$27</c:f>
              <c:strCache>
                <c:ptCount val="1"/>
                <c:pt idx="0">
                  <c:v>Background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96-4BDC-8089-F443433A3988}"/>
              </c:ext>
            </c:extLst>
          </c:dPt>
          <c:dPt>
            <c:idx val="1"/>
            <c:bubble3D val="0"/>
            <c:spPr>
              <a:gradFill>
                <a:gsLst>
                  <a:gs pos="2000">
                    <a:srgbClr val="002060"/>
                  </a:gs>
                  <a:gs pos="94000">
                    <a:srgbClr val="002060"/>
                  </a:gs>
                  <a:gs pos="63000">
                    <a:schemeClr val="tx2">
                      <a:lumMod val="75000"/>
                    </a:schemeClr>
                  </a:gs>
                  <a:gs pos="35000">
                    <a:srgbClr val="002060"/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96-4BDC-8089-F443433A3988}"/>
              </c:ext>
            </c:extLst>
          </c:dPt>
          <c:dPt>
            <c:idx val="2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896-4BDC-8089-F443433A3988}"/>
              </c:ext>
            </c:extLst>
          </c:dPt>
          <c:dPt>
            <c:idx val="3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896-4BDC-8089-F443433A3988}"/>
              </c:ext>
            </c:extLst>
          </c:dPt>
          <c:val>
            <c:numRef>
              <c:f>PreProcess!$O$28:$O$31</c:f>
              <c:numCache>
                <c:formatCode>General</c:formatCode>
                <c:ptCount val="4"/>
                <c:pt idx="0">
                  <c:v>180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96-4BDC-8089-F443433A3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E1-4A19-8995-A481D8CCC0C3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E1-4A19-8995-A481D8CCC0C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E1-4A19-8995-A481D8CCC0C3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E1-4A19-8995-A481D8CCC0C3}"/>
              </c:ext>
            </c:extLst>
          </c:dPt>
          <c:val>
            <c:numRef>
              <c:f>PreProcess!$N$28:$N$31</c:f>
              <c:numCache>
                <c:formatCode>General</c:formatCode>
                <c:ptCount val="4"/>
                <c:pt idx="0">
                  <c:v>180</c:v>
                </c:pt>
                <c:pt idx="1">
                  <c:v>43.489830031593677</c:v>
                </c:pt>
                <c:pt idx="2">
                  <c:v>2</c:v>
                </c:pt>
                <c:pt idx="3" formatCode="0">
                  <c:v>134.51016996840633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E1-4A19-8995-A481D8CCC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100000">
                  <a:schemeClr val="accent1">
                    <a:lumMod val="89000"/>
                  </a:schemeClr>
                </a:gs>
                <a:gs pos="32000">
                  <a:srgbClr val="0070C0"/>
                </a:gs>
                <a:gs pos="64000">
                  <a:schemeClr val="accent1">
                    <a:lumMod val="75000"/>
                  </a:schemeClr>
                </a:gs>
                <a:gs pos="0">
                  <a:srgbClr val="00B0F0"/>
                </a:gs>
              </a:gsLst>
              <a:path path="circle">
                <a:fillToRect l="100000" b="100000"/>
              </a:path>
              <a:tileRect t="-100000" r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PreProcess!$S$2:$S$5</c:f>
              <c:strCache>
                <c:ptCount val="4"/>
                <c:pt idx="0">
                  <c:v>West</c:v>
                </c:pt>
                <c:pt idx="1">
                  <c:v>South</c:v>
                </c:pt>
                <c:pt idx="2">
                  <c:v>Northeast</c:v>
                </c:pt>
                <c:pt idx="3">
                  <c:v>Midwest</c:v>
                </c:pt>
              </c:strCache>
            </c:strRef>
          </c:cat>
          <c:val>
            <c:numRef>
              <c:f>PreProcess!$T$2:$T$5</c:f>
              <c:numCache>
                <c:formatCode>"$"#,##0</c:formatCode>
                <c:ptCount val="4"/>
                <c:pt idx="0">
                  <c:v>6575372868</c:v>
                </c:pt>
                <c:pt idx="1">
                  <c:v>9319869176</c:v>
                </c:pt>
                <c:pt idx="2">
                  <c:v>5953891756</c:v>
                </c:pt>
                <c:pt idx="3">
                  <c:v>7365547665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8-4B9E-9D21-AE3ECF84CD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83105120"/>
        <c:axId val="1283089312"/>
      </c:barChart>
      <c:catAx>
        <c:axId val="128310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089312"/>
        <c:crosses val="autoZero"/>
        <c:auto val="1"/>
        <c:lblAlgn val="ctr"/>
        <c:lblOffset val="100"/>
        <c:noMultiLvlLbl val="0"/>
      </c:catAx>
      <c:valAx>
        <c:axId val="1283089312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128310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PreProcess!$N$2" fmlaRange="PreProcess!$M$2:$M$6" noThreeD="1" sel="4" val="0"/>
</file>

<file path=xl/ctrlProps/ctrlProp2.xml><?xml version="1.0" encoding="utf-8"?>
<formControlPr xmlns="http://schemas.microsoft.com/office/spreadsheetml/2009/9/main" objectType="CheckBox" checked="Checked" fmlaLink="PreProcess!$R$2" lockText="1" noThreeD="1"/>
</file>

<file path=xl/ctrlProps/ctrlProp3.xml><?xml version="1.0" encoding="utf-8"?>
<formControlPr xmlns="http://schemas.microsoft.com/office/spreadsheetml/2009/9/main" objectType="CheckBox" checked="Checked" fmlaLink="PreProcess!$R$3" lockText="1" noThreeD="1"/>
</file>

<file path=xl/ctrlProps/ctrlProp4.xml><?xml version="1.0" encoding="utf-8"?>
<formControlPr xmlns="http://schemas.microsoft.com/office/spreadsheetml/2009/9/main" objectType="CheckBox" checked="Checked" fmlaLink="PreProcess!$R$4" lockText="1" noThreeD="1"/>
</file>

<file path=xl/ctrlProps/ctrlProp5.xml><?xml version="1.0" encoding="utf-8"?>
<formControlPr xmlns="http://schemas.microsoft.com/office/spreadsheetml/2009/9/main" objectType="CheckBox" checked="Checked" fmlaLink="PreProcess!$R$5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13" Type="http://schemas.openxmlformats.org/officeDocument/2006/relationships/chart" Target="../charts/chart10.xml"/><Relationship Id="rId3" Type="http://schemas.openxmlformats.org/officeDocument/2006/relationships/image" Target="../media/image3.png"/><Relationship Id="rId7" Type="http://schemas.openxmlformats.org/officeDocument/2006/relationships/chart" Target="../charts/chart4.xml"/><Relationship Id="rId12" Type="http://schemas.openxmlformats.org/officeDocument/2006/relationships/chart" Target="../charts/chart9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chart" Target="../charts/chart3.xml"/><Relationship Id="rId11" Type="http://schemas.openxmlformats.org/officeDocument/2006/relationships/chart" Target="../charts/chart8.xml"/><Relationship Id="rId5" Type="http://schemas.openxmlformats.org/officeDocument/2006/relationships/chart" Target="../charts/chart2.xml"/><Relationship Id="rId10" Type="http://schemas.openxmlformats.org/officeDocument/2006/relationships/chart" Target="../charts/chart7.xml"/><Relationship Id="rId4" Type="http://schemas.openxmlformats.org/officeDocument/2006/relationships/chart" Target="../charts/chart1.xml"/><Relationship Id="rId9" Type="http://schemas.openxmlformats.org/officeDocument/2006/relationships/chart" Target="../charts/chart6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13</xdr:col>
      <xdr:colOff>895350</xdr:colOff>
      <xdr:row>4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8575" y="47625"/>
          <a:ext cx="8341099" cy="752475"/>
        </a:xfrm>
        <a:prstGeom prst="roundRect">
          <a:avLst/>
        </a:prstGeom>
        <a:solidFill>
          <a:schemeClr val="tx2"/>
        </a:solidFill>
        <a:ln>
          <a:solidFill>
            <a:srgbClr val="0070C0"/>
          </a:solidFill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66676</xdr:colOff>
      <xdr:row>4</xdr:row>
      <xdr:rowOff>114299</xdr:rowOff>
    </xdr:from>
    <xdr:to>
      <xdr:col>5</xdr:col>
      <xdr:colOff>459442</xdr:colOff>
      <xdr:row>23</xdr:row>
      <xdr:rowOff>85724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6676" y="876299"/>
          <a:ext cx="3418354" cy="3590925"/>
        </a:xfrm>
        <a:prstGeom prst="roundRect">
          <a:avLst>
            <a:gd name="adj" fmla="val 6571"/>
          </a:avLst>
        </a:prstGeom>
        <a:noFill/>
        <a:ln w="38100">
          <a:solidFill>
            <a:schemeClr val="tx2">
              <a:lumMod val="40000"/>
              <a:lumOff val="6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526678</xdr:colOff>
      <xdr:row>4</xdr:row>
      <xdr:rowOff>123823</xdr:rowOff>
    </xdr:from>
    <xdr:to>
      <xdr:col>9</xdr:col>
      <xdr:colOff>313765</xdr:colOff>
      <xdr:row>39</xdr:row>
      <xdr:rowOff>142874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552266" y="885823"/>
          <a:ext cx="2207558" cy="6126257"/>
        </a:xfrm>
        <a:prstGeom prst="roundRect">
          <a:avLst>
            <a:gd name="adj" fmla="val 6571"/>
          </a:avLst>
        </a:prstGeom>
        <a:noFill/>
        <a:ln w="38100">
          <a:solidFill>
            <a:schemeClr val="tx2">
              <a:lumMod val="40000"/>
              <a:lumOff val="6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380999</xdr:colOff>
      <xdr:row>4</xdr:row>
      <xdr:rowOff>114300</xdr:rowOff>
    </xdr:from>
    <xdr:to>
      <xdr:col>13</xdr:col>
      <xdr:colOff>851647</xdr:colOff>
      <xdr:row>22</xdr:row>
      <xdr:rowOff>133350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827058" y="876300"/>
          <a:ext cx="2498913" cy="3448050"/>
        </a:xfrm>
        <a:prstGeom prst="roundRect">
          <a:avLst>
            <a:gd name="adj" fmla="val 6571"/>
          </a:avLst>
        </a:prstGeom>
        <a:noFill/>
        <a:ln w="38100">
          <a:solidFill>
            <a:schemeClr val="tx2">
              <a:lumMod val="40000"/>
              <a:lumOff val="6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76201</xdr:colOff>
      <xdr:row>24</xdr:row>
      <xdr:rowOff>0</xdr:rowOff>
    </xdr:from>
    <xdr:to>
      <xdr:col>5</xdr:col>
      <xdr:colOff>468967</xdr:colOff>
      <xdr:row>39</xdr:row>
      <xdr:rowOff>152400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6201" y="4572000"/>
          <a:ext cx="3418354" cy="2449606"/>
        </a:xfrm>
        <a:prstGeom prst="roundRect">
          <a:avLst>
            <a:gd name="adj" fmla="val 6571"/>
          </a:avLst>
        </a:prstGeom>
        <a:noFill/>
        <a:ln w="38100">
          <a:solidFill>
            <a:schemeClr val="tx2">
              <a:lumMod val="40000"/>
              <a:lumOff val="6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369795</xdr:colOff>
      <xdr:row>22</xdr:row>
      <xdr:rowOff>180976</xdr:rowOff>
    </xdr:from>
    <xdr:to>
      <xdr:col>13</xdr:col>
      <xdr:colOff>857250</xdr:colOff>
      <xdr:row>39</xdr:row>
      <xdr:rowOff>133350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5880688" y="4371976"/>
          <a:ext cx="2528526" cy="2632981"/>
          <a:chOff x="5772151" y="2924174"/>
          <a:chExt cx="2571749" cy="2200275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5772151" y="2924174"/>
            <a:ext cx="2571749" cy="2200275"/>
          </a:xfrm>
          <a:prstGeom prst="roundRect">
            <a:avLst>
              <a:gd name="adj" fmla="val 6571"/>
            </a:avLst>
          </a:prstGeom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857875" y="3051163"/>
            <a:ext cx="1181100" cy="94297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7105651" y="3051163"/>
            <a:ext cx="1171574" cy="94297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5857875" y="4070339"/>
            <a:ext cx="1181100" cy="94297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7105651" y="4070339"/>
            <a:ext cx="1171574" cy="94297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463456</xdr:colOff>
          <xdr:row>5</xdr:row>
          <xdr:rowOff>78441</xdr:rowOff>
        </xdr:from>
        <xdr:to>
          <xdr:col>13</xdr:col>
          <xdr:colOff>806822</xdr:colOff>
          <xdr:row>22</xdr:row>
          <xdr:rowOff>43207</xdr:rowOff>
        </xdr:to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reProcess!$B$1:$D$14" spid="_x0000_s11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09515" y="1030941"/>
              <a:ext cx="2371631" cy="320326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593912</xdr:colOff>
          <xdr:row>5</xdr:row>
          <xdr:rowOff>78441</xdr:rowOff>
        </xdr:from>
        <xdr:to>
          <xdr:col>9</xdr:col>
          <xdr:colOff>280147</xdr:colOff>
          <xdr:row>37</xdr:row>
          <xdr:rowOff>11206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reProcess!$G$1:$I$22" spid="_x0000_s116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619500" y="1030941"/>
              <a:ext cx="2106706" cy="581585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14</xdr:col>
      <xdr:colOff>56029</xdr:colOff>
      <xdr:row>5</xdr:row>
      <xdr:rowOff>145677</xdr:rowOff>
    </xdr:from>
    <xdr:to>
      <xdr:col>17</xdr:col>
      <xdr:colOff>67235</xdr:colOff>
      <xdr:row>22</xdr:row>
      <xdr:rowOff>11206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8642136" y="1098177"/>
          <a:ext cx="2174742" cy="3104029"/>
          <a:chOff x="9648265" y="2667000"/>
          <a:chExt cx="1893794" cy="2947147"/>
        </a:xfrm>
      </xdr:grpSpPr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9648265" y="2667000"/>
            <a:ext cx="1893794" cy="2947147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9971975" y="3063408"/>
            <a:ext cx="1246375" cy="2154331"/>
            <a:chOff x="9410420" y="1487581"/>
            <a:chExt cx="1143560" cy="2026024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66" name="Check Box 42" hidden="1">
                  <a:extLst>
                    <a:ext uri="{63B3BB69-23CF-44E3-9099-C40C66FF867C}">
                      <a14:compatExt spid="_x0000_s1066"/>
                    </a:ext>
                    <a:ext uri="{FF2B5EF4-FFF2-40B4-BE49-F238E27FC236}">
                      <a16:creationId xmlns:a16="http://schemas.microsoft.com/office/drawing/2014/main" id="{00000000-0008-0000-0100-00002A040000}"/>
                    </a:ext>
                  </a:extLst>
                </xdr:cNvPr>
                <xdr:cNvSpPr/>
              </xdr:nvSpPr>
              <xdr:spPr bwMode="auto">
                <a:xfrm>
                  <a:off x="9410420" y="2488828"/>
                  <a:ext cx="1143560" cy="27622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67" name="Check Box 43" hidden="1">
                  <a:extLst>
                    <a:ext uri="{63B3BB69-23CF-44E3-9099-C40C66FF867C}">
                      <a14:compatExt spid="_x0000_s1067"/>
                    </a:ext>
                    <a:ext uri="{FF2B5EF4-FFF2-40B4-BE49-F238E27FC236}">
                      <a16:creationId xmlns:a16="http://schemas.microsoft.com/office/drawing/2014/main" id="{00000000-0008-0000-0100-00002B040000}"/>
                    </a:ext>
                  </a:extLst>
                </xdr:cNvPr>
                <xdr:cNvSpPr/>
              </xdr:nvSpPr>
              <xdr:spPr bwMode="auto">
                <a:xfrm>
                  <a:off x="9410420" y="2753286"/>
                  <a:ext cx="1143560" cy="27622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68" name="Check Box 44" hidden="1">
                  <a:extLst>
                    <a:ext uri="{63B3BB69-23CF-44E3-9099-C40C66FF867C}">
                      <a14:compatExt spid="_x0000_s1068"/>
                    </a:ext>
                    <a:ext uri="{FF2B5EF4-FFF2-40B4-BE49-F238E27FC236}">
                      <a16:creationId xmlns:a16="http://schemas.microsoft.com/office/drawing/2014/main" id="{00000000-0008-0000-0100-00002C040000}"/>
                    </a:ext>
                  </a:extLst>
                </xdr:cNvPr>
                <xdr:cNvSpPr/>
              </xdr:nvSpPr>
              <xdr:spPr bwMode="auto">
                <a:xfrm>
                  <a:off x="9410420" y="3017745"/>
                  <a:ext cx="1143560" cy="27622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69" name="Check Box 45" hidden="1">
                  <a:extLst>
                    <a:ext uri="{63B3BB69-23CF-44E3-9099-C40C66FF867C}">
                      <a14:compatExt spid="_x0000_s1069"/>
                    </a:ext>
                    <a:ext uri="{FF2B5EF4-FFF2-40B4-BE49-F238E27FC236}">
                      <a16:creationId xmlns:a16="http://schemas.microsoft.com/office/drawing/2014/main" id="{00000000-0008-0000-0100-00002D040000}"/>
                    </a:ext>
                  </a:extLst>
                </xdr:cNvPr>
                <xdr:cNvSpPr/>
              </xdr:nvSpPr>
              <xdr:spPr bwMode="auto">
                <a:xfrm>
                  <a:off x="9410420" y="3237380"/>
                  <a:ext cx="1143560" cy="27622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GrpSpPr/>
          </xdr:nvGrpSpPr>
          <xdr:grpSpPr>
            <a:xfrm>
              <a:off x="9415183" y="1487581"/>
              <a:ext cx="1134035" cy="1986242"/>
              <a:chOff x="9415183" y="1487581"/>
              <a:chExt cx="1134035" cy="1986242"/>
            </a:xfrm>
          </xdr:grpSpPr>
          <xdr:sp macro="" textlink="">
            <xdr:nvSpPr>
              <xdr:cNvPr id="27" name="TextBox 26">
                <a:extLst>
                  <a:ext uri="{FF2B5EF4-FFF2-40B4-BE49-F238E27FC236}">
                    <a16:creationId xmlns:a16="http://schemas.microsoft.com/office/drawing/2014/main" id="{00000000-0008-0000-0100-00001B000000}"/>
                  </a:ext>
                </a:extLst>
              </xdr:cNvPr>
              <xdr:cNvSpPr txBox="1"/>
            </xdr:nvSpPr>
            <xdr:spPr>
              <a:xfrm>
                <a:off x="9590274" y="2254062"/>
                <a:ext cx="806262" cy="28967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200">
                    <a:solidFill>
                      <a:schemeClr val="tx2"/>
                    </a:solidFill>
                    <a:latin typeface="Lucida Fax" panose="02060602050505020204" pitchFamily="18" charset="0"/>
                    <a:cs typeface="2  Tehran" panose="00000400000000000000" pitchFamily="2" charset="-78"/>
                  </a:rPr>
                  <a:t>Reigon</a:t>
                </a:r>
              </a:p>
            </xdr:txBody>
          </xdr:sp>
          <xdr:grpSp>
            <xdr:nvGrpSpPr>
              <xdr:cNvPr id="18" name="Group 17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GrpSpPr/>
            </xdr:nvGrpSpPr>
            <xdr:grpSpPr>
              <a:xfrm>
                <a:off x="9415183" y="1487581"/>
                <a:ext cx="1134035" cy="1986242"/>
                <a:chOff x="9415183" y="1487581"/>
                <a:chExt cx="1134035" cy="1986242"/>
              </a:xfrm>
            </xdr:grpSpPr>
            <xdr:grpSp>
              <xdr:nvGrpSpPr>
                <xdr:cNvPr id="16" name="Group 15">
                  <a:extLst>
                    <a:ext uri="{FF2B5EF4-FFF2-40B4-BE49-F238E27FC236}">
                      <a16:creationId xmlns:a16="http://schemas.microsoft.com/office/drawing/2014/main" id="{00000000-0008-0000-0100-000010000000}"/>
                    </a:ext>
                  </a:extLst>
                </xdr:cNvPr>
                <xdr:cNvGrpSpPr/>
              </xdr:nvGrpSpPr>
              <xdr:grpSpPr>
                <a:xfrm>
                  <a:off x="9415183" y="1850653"/>
                  <a:ext cx="1134035" cy="1623170"/>
                  <a:chOff x="9458326" y="1850653"/>
                  <a:chExt cx="1134035" cy="1623170"/>
                </a:xfrm>
              </xdr:grpSpPr>
              <mc:AlternateContent xmlns:mc="http://schemas.openxmlformats.org/markup-compatibility/2006">
                <mc:Choice xmlns:a14="http://schemas.microsoft.com/office/drawing/2010/main" Requires="a14">
                  <xdr:sp macro="" textlink="">
                    <xdr:nvSpPr>
                      <xdr:cNvPr id="1059" name="Drop Down 35" hidden="1">
                        <a:extLst>
                          <a:ext uri="{63B3BB69-23CF-44E3-9099-C40C66FF867C}">
                            <a14:compatExt spid="_x0000_s1059"/>
                          </a:ext>
                          <a:ext uri="{FF2B5EF4-FFF2-40B4-BE49-F238E27FC236}">
                            <a16:creationId xmlns:a16="http://schemas.microsoft.com/office/drawing/2014/main" id="{00000000-0008-0000-0100-000023040000}"/>
                          </a:ext>
                        </a:extLst>
                      </xdr:cNvPr>
                      <xdr:cNvSpPr/>
                    </xdr:nvSpPr>
                    <xdr:spPr bwMode="auto">
                      <a:xfrm>
                        <a:off x="9458326" y="1850653"/>
                        <a:ext cx="1134035" cy="345702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  <a:extLst>
                        <a:ext uri="{91240B29-F687-4F45-9708-019B960494DF}">
                          <a14:hiddenLine w="9525">
                            <a:noFill/>
                            <a:miter lim="800000"/>
                            <a:headEnd/>
                            <a:tailEnd/>
                          </a14:hiddenLine>
                        </a:ext>
                      </a:extLst>
                    </xdr:spPr>
                  </xdr:sp>
                </mc:Choice>
                <mc:Fallback/>
              </mc:AlternateContent>
              <xdr:sp macro="" textlink="">
                <xdr:nvSpPr>
                  <xdr:cNvPr id="6" name="TextBox 5">
                    <a:extLst>
                      <a:ext uri="{FF2B5EF4-FFF2-40B4-BE49-F238E27FC236}">
                        <a16:creationId xmlns:a16="http://schemas.microsoft.com/office/drawing/2014/main" id="{00000000-0008-0000-0100-000006000000}"/>
                      </a:ext>
                    </a:extLst>
                  </xdr:cNvPr>
                  <xdr:cNvSpPr txBox="1"/>
                </xdr:nvSpPr>
                <xdr:spPr>
                  <a:xfrm>
                    <a:off x="9739593" y="2498911"/>
                    <a:ext cx="571500" cy="24653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200">
                        <a:latin typeface="Impact" panose="020B0806030902050204" pitchFamily="34" charset="0"/>
                        <a:cs typeface="2  Tehran" panose="00000400000000000000" pitchFamily="2" charset="-78"/>
                      </a:rPr>
                      <a:t>West</a:t>
                    </a:r>
                  </a:p>
                </xdr:txBody>
              </xdr:sp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00000000-0008-0000-0100-000016000000}"/>
                      </a:ext>
                    </a:extLst>
                  </xdr:cNvPr>
                  <xdr:cNvSpPr txBox="1"/>
                </xdr:nvSpPr>
                <xdr:spPr>
                  <a:xfrm>
                    <a:off x="9739593" y="2763370"/>
                    <a:ext cx="571500" cy="24653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marL="0" indent="0"/>
                    <a:r>
                      <a:rPr lang="en-US" sz="1200">
                        <a:solidFill>
                          <a:schemeClr val="dk1"/>
                        </a:solidFill>
                        <a:latin typeface="Impact" panose="020B0806030902050204" pitchFamily="34" charset="0"/>
                        <a:ea typeface="+mn-ea"/>
                        <a:cs typeface="2  Tehran" panose="00000400000000000000" pitchFamily="2" charset="-78"/>
                      </a:rPr>
                      <a:t>South </a:t>
                    </a:r>
                  </a:p>
                </xdr:txBody>
              </xdr:sp>
              <xdr:sp macro="" textlink="">
                <xdr:nvSpPr>
                  <xdr:cNvPr id="23" name="TextBox 22">
                    <a:extLst>
                      <a:ext uri="{FF2B5EF4-FFF2-40B4-BE49-F238E27FC236}">
                        <a16:creationId xmlns:a16="http://schemas.microsoft.com/office/drawing/2014/main" id="{00000000-0008-0000-0100-000017000000}"/>
                      </a:ext>
                    </a:extLst>
                  </xdr:cNvPr>
                  <xdr:cNvSpPr txBox="1"/>
                </xdr:nvSpPr>
                <xdr:spPr>
                  <a:xfrm>
                    <a:off x="9656670" y="3016622"/>
                    <a:ext cx="871818" cy="221877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200">
                        <a:solidFill>
                          <a:schemeClr val="dk1"/>
                        </a:solidFill>
                        <a:latin typeface="Impact" panose="020B0806030902050204" pitchFamily="34" charset="0"/>
                        <a:ea typeface="+mn-ea"/>
                        <a:cs typeface="2  Tehran" panose="00000400000000000000" pitchFamily="2" charset="-78"/>
                      </a:rPr>
                      <a:t>Northeast</a:t>
                    </a:r>
                    <a:r>
                      <a:rPr lang="en-US"/>
                      <a:t> </a:t>
                    </a:r>
                    <a:r>
                      <a:rPr lang="en-US" sz="1200"/>
                      <a:t> </a:t>
                    </a:r>
                    <a:endParaRPr lang="en-US" sz="1200">
                      <a:latin typeface="Impact" panose="020B0806030902050204" pitchFamily="34" charset="0"/>
                      <a:cs typeface="2  Tehran" panose="00000400000000000000" pitchFamily="2" charset="-78"/>
                    </a:endParaRPr>
                  </a:p>
                </xdr:txBody>
              </xdr:sp>
              <xdr:sp macro="" textlink="">
                <xdr:nvSpPr>
                  <xdr:cNvPr id="24" name="TextBox 23">
                    <a:extLst>
                      <a:ext uri="{FF2B5EF4-FFF2-40B4-BE49-F238E27FC236}">
                        <a16:creationId xmlns:a16="http://schemas.microsoft.com/office/drawing/2014/main" id="{00000000-0008-0000-0100-000018000000}"/>
                      </a:ext>
                    </a:extLst>
                  </xdr:cNvPr>
                  <xdr:cNvSpPr txBox="1"/>
                </xdr:nvSpPr>
                <xdr:spPr>
                  <a:xfrm>
                    <a:off x="9704855" y="3247464"/>
                    <a:ext cx="842682" cy="226359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200">
                        <a:solidFill>
                          <a:schemeClr val="dk1"/>
                        </a:solidFill>
                        <a:latin typeface="Impact" panose="020B0806030902050204" pitchFamily="34" charset="0"/>
                        <a:ea typeface="+mn-ea"/>
                        <a:cs typeface="2  Tehran" panose="00000400000000000000" pitchFamily="2" charset="-78"/>
                      </a:rPr>
                      <a:t>Midwest</a:t>
                    </a:r>
                    <a:r>
                      <a:rPr lang="en-US"/>
                      <a:t> </a:t>
                    </a:r>
                    <a:endParaRPr lang="en-US" sz="1200">
                      <a:latin typeface="Impact" panose="020B0806030902050204" pitchFamily="34" charset="0"/>
                      <a:cs typeface="2  Tehran" panose="00000400000000000000" pitchFamily="2" charset="-78"/>
                    </a:endParaRPr>
                  </a:p>
                </xdr:txBody>
              </xdr:sp>
            </xdr:grp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00000000-0008-0000-0100-00001C000000}"/>
                    </a:ext>
                  </a:extLst>
                </xdr:cNvPr>
                <xdr:cNvSpPr txBox="1"/>
              </xdr:nvSpPr>
              <xdr:spPr>
                <a:xfrm>
                  <a:off x="9579069" y="1487581"/>
                  <a:ext cx="806262" cy="289672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200">
                      <a:solidFill>
                        <a:schemeClr val="tx2"/>
                      </a:solidFill>
                      <a:latin typeface="Lucida Fax" panose="02060602050505020204" pitchFamily="18" charset="0"/>
                      <a:cs typeface="2  Tehran" panose="00000400000000000000" pitchFamily="2" charset="-78"/>
                    </a:rPr>
                    <a:t>Brand</a:t>
                  </a:r>
                </a:p>
              </xdr:txBody>
            </xdr:sp>
          </xdr:grpSp>
        </xdr:grpSp>
      </xdr:grpSp>
    </xdr:grpSp>
    <xdr:clientData/>
  </xdr:twoCellAnchor>
  <xdr:twoCellAnchor>
    <xdr:from>
      <xdr:col>0</xdr:col>
      <xdr:colOff>67235</xdr:colOff>
      <xdr:row>7</xdr:row>
      <xdr:rowOff>22412</xdr:rowOff>
    </xdr:from>
    <xdr:to>
      <xdr:col>5</xdr:col>
      <xdr:colOff>493059</xdr:colOff>
      <xdr:row>22</xdr:row>
      <xdr:rowOff>44824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67235" y="1355912"/>
          <a:ext cx="3487431" cy="2879912"/>
          <a:chOff x="21231226" y="685800"/>
          <a:chExt cx="5114924" cy="3800475"/>
        </a:xfrm>
      </xdr:grpSpPr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231226" y="685800"/>
            <a:ext cx="5114924" cy="3800475"/>
          </a:xfrm>
          <a:prstGeom prst="rect">
            <a:avLst/>
          </a:prstGeom>
        </xdr:spPr>
      </xdr:pic>
      <xdr:graphicFrame macro="">
        <xdr:nvGraphicFramePr>
          <xdr:cNvPr id="34" name="Chart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aphicFramePr/>
        </xdr:nvGraphicFramePr>
        <xdr:xfrm>
          <a:off x="21278849" y="1004887"/>
          <a:ext cx="5019676" cy="31623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11</xdr:col>
      <xdr:colOff>179294</xdr:colOff>
      <xdr:row>22</xdr:row>
      <xdr:rowOff>100853</xdr:rowOff>
    </xdr:from>
    <xdr:to>
      <xdr:col>14</xdr:col>
      <xdr:colOff>11205</xdr:colOff>
      <xdr:row>31</xdr:row>
      <xdr:rowOff>33618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1AB9C32-C0AD-4A58-BA91-90A92E803EDC}"/>
            </a:ext>
          </a:extLst>
        </xdr:cNvPr>
        <xdr:cNvGrpSpPr/>
      </xdr:nvGrpSpPr>
      <xdr:grpSpPr>
        <a:xfrm>
          <a:off x="6914830" y="4291853"/>
          <a:ext cx="1682482" cy="1647265"/>
          <a:chOff x="6835588" y="4291853"/>
          <a:chExt cx="1692088" cy="1647265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GrpSpPr/>
        </xdr:nvGrpSpPr>
        <xdr:grpSpPr>
          <a:xfrm>
            <a:off x="6835588" y="4291853"/>
            <a:ext cx="1692088" cy="1647265"/>
            <a:chOff x="8162925" y="6765131"/>
            <a:chExt cx="2100265" cy="2143125"/>
          </a:xfrm>
        </xdr:grpSpPr>
        <xdr:graphicFrame macro="">
          <xdr:nvGraphicFramePr>
            <xdr:cNvPr id="40" name="Chart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GraphicFramePr>
              <a:graphicFrameLocks/>
            </xdr:cNvGraphicFramePr>
          </xdr:nvGraphicFramePr>
          <xdr:xfrm>
            <a:off x="8162925" y="6979443"/>
            <a:ext cx="2100265" cy="17145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41" name="Flowchart: Connector 40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/>
          </xdr:nvSpPr>
          <xdr:spPr>
            <a:xfrm>
              <a:off x="9129922" y="7747396"/>
              <a:ext cx="166271" cy="178594"/>
            </a:xfrm>
            <a:prstGeom prst="flowChartConnector">
              <a:avLst/>
            </a:prstGeom>
            <a:solidFill>
              <a:schemeClr val="tx1"/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42" name="Chart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GraphicFramePr>
              <a:graphicFrameLocks/>
            </xdr:cNvGraphicFramePr>
          </xdr:nvGraphicFramePr>
          <xdr:xfrm>
            <a:off x="8372951" y="6765131"/>
            <a:ext cx="1680212" cy="21431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PreProcess!K25">
        <xdr:nvSpPr>
          <xdr:cNvPr id="45" name="TextBox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 txBox="1"/>
        </xdr:nvSpPr>
        <xdr:spPr>
          <a:xfrm>
            <a:off x="7507942" y="5143500"/>
            <a:ext cx="403412" cy="2353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A165842-F095-4C11-99DE-BA474E9FFB2B}" type="TxLink">
              <a:rPr lang="en-US" sz="1100" b="0" i="0" u="none" strike="noStrike">
                <a:solidFill>
                  <a:srgbClr val="000000"/>
                </a:solidFill>
                <a:latin typeface="Bahnschrift SemiLight SemiConde"/>
                <a:cs typeface="Calibri"/>
              </a:rPr>
              <a:pPr/>
              <a:t>21%</a:t>
            </a:fld>
            <a:endParaRPr lang="en-US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BFAB8337-1CD0-4CF3-B54D-6E10F816DC3E}"/>
              </a:ext>
            </a:extLst>
          </xdr:cNvPr>
          <xdr:cNvSpPr txBox="1"/>
        </xdr:nvSpPr>
        <xdr:spPr>
          <a:xfrm>
            <a:off x="7407088" y="5311589"/>
            <a:ext cx="627529" cy="2353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rgbClr val="002060"/>
                </a:solidFill>
                <a:latin typeface="Microsoft New Tai Lue" panose="020B0502040204020203" pitchFamily="34" charset="0"/>
                <a:cs typeface="Microsoft New Tai Lue" panose="020B0502040204020203" pitchFamily="34" charset="0"/>
              </a:rPr>
              <a:t>Spring</a:t>
            </a:r>
          </a:p>
        </xdr:txBody>
      </xdr:sp>
    </xdr:grpSp>
    <xdr:clientData/>
  </xdr:twoCellAnchor>
  <xdr:twoCellAnchor>
    <xdr:from>
      <xdr:col>11</xdr:col>
      <xdr:colOff>201706</xdr:colOff>
      <xdr:row>28</xdr:row>
      <xdr:rowOff>168088</xdr:rowOff>
    </xdr:from>
    <xdr:to>
      <xdr:col>14</xdr:col>
      <xdr:colOff>33169</xdr:colOff>
      <xdr:row>40</xdr:row>
      <xdr:rowOff>9861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2B873205-7D82-4E77-B0B7-AEFA14D2B1BD}"/>
            </a:ext>
          </a:extLst>
        </xdr:cNvPr>
        <xdr:cNvGrpSpPr/>
      </xdr:nvGrpSpPr>
      <xdr:grpSpPr>
        <a:xfrm>
          <a:off x="6937242" y="5502088"/>
          <a:ext cx="1682034" cy="1651523"/>
          <a:chOff x="6858000" y="5502088"/>
          <a:chExt cx="1691640" cy="1645920"/>
        </a:xfrm>
      </xdr:grpSpPr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GrpSpPr/>
        </xdr:nvGrpSpPr>
        <xdr:grpSpPr>
          <a:xfrm>
            <a:off x="6858000" y="5502088"/>
            <a:ext cx="1691640" cy="1645920"/>
            <a:chOff x="8510586" y="6605587"/>
            <a:chExt cx="1691640" cy="1645920"/>
          </a:xfrm>
        </xdr:grpSpPr>
        <xdr:graphicFrame macro="">
          <xdr:nvGraphicFramePr>
            <xdr:cNvPr id="57" name="Chart 56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GraphicFramePr>
              <a:graphicFrameLocks/>
            </xdr:cNvGraphicFramePr>
          </xdr:nvGraphicFramePr>
          <xdr:xfrm>
            <a:off x="8510586" y="6770179"/>
            <a:ext cx="1691640" cy="131673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sp macro="" textlink="">
          <xdr:nvSpPr>
            <xdr:cNvPr id="58" name="Flowchart: Connector 57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/>
          </xdr:nvSpPr>
          <xdr:spPr>
            <a:xfrm>
              <a:off x="9289445" y="7359967"/>
              <a:ext cx="133922" cy="137160"/>
            </a:xfrm>
            <a:prstGeom prst="flowChartConnector">
              <a:avLst/>
            </a:prstGeom>
            <a:solidFill>
              <a:schemeClr val="tx1"/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59" name="Chart 58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GraphicFramePr>
              <a:graphicFrameLocks/>
            </xdr:cNvGraphicFramePr>
          </xdr:nvGraphicFramePr>
          <xdr:xfrm>
            <a:off x="8679750" y="6605587"/>
            <a:ext cx="1353312" cy="1645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</xdr:grpSp>
      <xdr:sp macro="" textlink="PreProcess!$N$25">
        <xdr:nvSpPr>
          <xdr:cNvPr id="60" name="TextBox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 txBox="1"/>
        </xdr:nvSpPr>
        <xdr:spPr>
          <a:xfrm>
            <a:off x="7550524" y="6373905"/>
            <a:ext cx="484093" cy="2711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5F9394AF-F7DB-4DBB-A6EE-B3BE9AFCADE5}" type="TxLink">
              <a:rPr lang="en-US" sz="1100" b="0" i="0" u="none" strike="noStrike">
                <a:solidFill>
                  <a:srgbClr val="000000"/>
                </a:solidFill>
                <a:latin typeface="Bahnschrift SemiLight SemiConde"/>
                <a:cs typeface="Calibri"/>
              </a:rPr>
              <a:pPr/>
              <a:t>24%</a:t>
            </a:fld>
            <a:endParaRPr lang="en-US" sz="1100"/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898BC9BF-A7BD-402C-BAAB-D31AA6F9EB37}"/>
              </a:ext>
            </a:extLst>
          </xdr:cNvPr>
          <xdr:cNvSpPr txBox="1"/>
        </xdr:nvSpPr>
        <xdr:spPr>
          <a:xfrm>
            <a:off x="7425019" y="6567770"/>
            <a:ext cx="627529" cy="2353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rgbClr val="002060"/>
                </a:solidFill>
                <a:latin typeface="Microsoft New Tai Lue" panose="020B0502040204020203" pitchFamily="34" charset="0"/>
                <a:cs typeface="Microsoft New Tai Lue" panose="020B0502040204020203" pitchFamily="34" charset="0"/>
              </a:rPr>
              <a:t>Winter</a:t>
            </a:r>
          </a:p>
        </xdr:txBody>
      </xdr:sp>
    </xdr:grpSp>
    <xdr:clientData/>
  </xdr:twoCellAnchor>
  <xdr:twoCellAnchor>
    <xdr:from>
      <xdr:col>9</xdr:col>
      <xdr:colOff>201706</xdr:colOff>
      <xdr:row>22</xdr:row>
      <xdr:rowOff>100853</xdr:rowOff>
    </xdr:from>
    <xdr:to>
      <xdr:col>12</xdr:col>
      <xdr:colOff>77993</xdr:colOff>
      <xdr:row>31</xdr:row>
      <xdr:rowOff>32273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41128549-82F3-445A-A1DE-19DAF9FD8064}"/>
            </a:ext>
          </a:extLst>
        </xdr:cNvPr>
        <xdr:cNvGrpSpPr/>
      </xdr:nvGrpSpPr>
      <xdr:grpSpPr>
        <a:xfrm>
          <a:off x="5712599" y="4291853"/>
          <a:ext cx="1713251" cy="1645920"/>
          <a:chOff x="5647765" y="4291853"/>
          <a:chExt cx="1691640" cy="1645920"/>
        </a:xfrm>
      </xdr:grpSpPr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5647765" y="4291853"/>
            <a:ext cx="1691640" cy="1645920"/>
            <a:chOff x="8773647" y="6868926"/>
            <a:chExt cx="1692088" cy="1647265"/>
          </a:xfrm>
        </xdr:grpSpPr>
        <xdr:graphicFrame macro="">
          <xdr:nvGraphicFramePr>
            <xdr:cNvPr id="47" name="Chart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GraphicFramePr>
              <a:graphicFrameLocks/>
            </xdr:cNvGraphicFramePr>
          </xdr:nvGraphicFramePr>
          <xdr:xfrm>
            <a:off x="8773647" y="7033652"/>
            <a:ext cx="1692088" cy="131781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">
          <xdr:nvSpPr>
            <xdr:cNvPr id="48" name="Flowchart: Connector 47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/>
          </xdr:nvSpPr>
          <xdr:spPr>
            <a:xfrm>
              <a:off x="9552711" y="7623922"/>
              <a:ext cx="133957" cy="137272"/>
            </a:xfrm>
            <a:prstGeom prst="flowChartConnector">
              <a:avLst/>
            </a:prstGeom>
            <a:solidFill>
              <a:schemeClr val="tx1"/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49" name="Chart 48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GraphicFramePr>
              <a:graphicFrameLocks/>
            </xdr:cNvGraphicFramePr>
          </xdr:nvGraphicFramePr>
          <xdr:xfrm>
            <a:off x="8942854" y="6868926"/>
            <a:ext cx="1353670" cy="164726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</xdr:grpSp>
      <xdr:sp macro="" textlink="PreProcess!$L$25">
        <xdr:nvSpPr>
          <xdr:cNvPr id="50" name="TextBox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 txBox="1"/>
        </xdr:nvSpPr>
        <xdr:spPr>
          <a:xfrm>
            <a:off x="6326842" y="5172635"/>
            <a:ext cx="403412" cy="2353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9103BE7-79E3-46EC-AF1F-A92ED90627E1}" type="TxLink">
              <a:rPr lang="en-US" sz="1100" b="0" i="0" u="none" strike="noStrike">
                <a:solidFill>
                  <a:srgbClr val="000000"/>
                </a:solidFill>
                <a:latin typeface="Bahnschrift SemiLight SemiConde"/>
                <a:cs typeface="Calibri"/>
              </a:rPr>
              <a:pPr/>
              <a:t>25%</a:t>
            </a:fld>
            <a:endParaRPr lang="en-US" sz="1100"/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9EF828F1-9969-4845-AF76-BF564DBE414D}"/>
              </a:ext>
            </a:extLst>
          </xdr:cNvPr>
          <xdr:cNvSpPr txBox="1"/>
        </xdr:nvSpPr>
        <xdr:spPr>
          <a:xfrm>
            <a:off x="6147547" y="5318313"/>
            <a:ext cx="699248" cy="273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rgbClr val="002060"/>
                </a:solidFill>
                <a:latin typeface="Microsoft New Tai Lue" panose="020B0502040204020203" pitchFamily="34" charset="0"/>
                <a:cs typeface="Microsoft New Tai Lue" panose="020B0502040204020203" pitchFamily="34" charset="0"/>
              </a:rPr>
              <a:t>Summer</a:t>
            </a:r>
          </a:p>
        </xdr:txBody>
      </xdr:sp>
    </xdr:grpSp>
    <xdr:clientData/>
  </xdr:twoCellAnchor>
  <xdr:twoCellAnchor>
    <xdr:from>
      <xdr:col>9</xdr:col>
      <xdr:colOff>212912</xdr:colOff>
      <xdr:row>28</xdr:row>
      <xdr:rowOff>145676</xdr:rowOff>
    </xdr:from>
    <xdr:to>
      <xdr:col>12</xdr:col>
      <xdr:colOff>43479</xdr:colOff>
      <xdr:row>40</xdr:row>
      <xdr:rowOff>32273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D1F0A9C9-48DB-44E2-82D6-0568862AEF84}"/>
            </a:ext>
          </a:extLst>
        </xdr:cNvPr>
        <xdr:cNvGrpSpPr/>
      </xdr:nvGrpSpPr>
      <xdr:grpSpPr>
        <a:xfrm>
          <a:off x="5723805" y="5479676"/>
          <a:ext cx="1667531" cy="1696347"/>
          <a:chOff x="5658971" y="5479676"/>
          <a:chExt cx="1645920" cy="1690744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GrpSpPr/>
        </xdr:nvGrpSpPr>
        <xdr:grpSpPr>
          <a:xfrm>
            <a:off x="5658971" y="5479676"/>
            <a:ext cx="1645920" cy="1690744"/>
            <a:chOff x="6528243" y="5932741"/>
            <a:chExt cx="1691640" cy="1645920"/>
          </a:xfrm>
        </xdr:grpSpPr>
        <xdr:graphicFrame macro="">
          <xdr:nvGraphicFramePr>
            <xdr:cNvPr id="52" name="Chart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GraphicFramePr>
              <a:graphicFrameLocks/>
            </xdr:cNvGraphicFramePr>
          </xdr:nvGraphicFramePr>
          <xdr:xfrm>
            <a:off x="6528243" y="6097333"/>
            <a:ext cx="1691640" cy="131673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sp macro="" textlink="">
          <xdr:nvSpPr>
            <xdr:cNvPr id="53" name="Flowchart: Connector 52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/>
          </xdr:nvSpPr>
          <xdr:spPr>
            <a:xfrm>
              <a:off x="7307102" y="6687121"/>
              <a:ext cx="133922" cy="137160"/>
            </a:xfrm>
            <a:prstGeom prst="flowChartConnector">
              <a:avLst/>
            </a:prstGeom>
            <a:solidFill>
              <a:schemeClr val="tx1"/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54" name="Chart 53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GraphicFramePr>
              <a:graphicFrameLocks/>
            </xdr:cNvGraphicFramePr>
          </xdr:nvGraphicFramePr>
          <xdr:xfrm>
            <a:off x="6697407" y="5932741"/>
            <a:ext cx="1353312" cy="1645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2"/>
            </a:graphicData>
          </a:graphic>
        </xdr:graphicFrame>
      </xdr:grpSp>
      <xdr:sp macro="" textlink="PreProcess!$L$25">
        <xdr:nvSpPr>
          <xdr:cNvPr id="55" name="TextBox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 txBox="1"/>
        </xdr:nvSpPr>
        <xdr:spPr>
          <a:xfrm>
            <a:off x="6322360" y="6389594"/>
            <a:ext cx="403412" cy="2353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9103BE7-79E3-46EC-AF1F-A92ED90627E1}" type="TxLink">
              <a:rPr lang="en-US" sz="1100" b="0" i="0" u="none" strike="noStrike">
                <a:solidFill>
                  <a:srgbClr val="000000"/>
                </a:solidFill>
                <a:latin typeface="Bahnschrift SemiLight SemiConde"/>
                <a:cs typeface="Calibri"/>
              </a:rPr>
              <a:pPr/>
              <a:t>25%</a:t>
            </a:fld>
            <a:endParaRPr lang="en-US" sz="11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4E0CB354-4D12-4CD4-8E92-1082ED0AD3CE}"/>
              </a:ext>
            </a:extLst>
          </xdr:cNvPr>
          <xdr:cNvSpPr txBox="1"/>
        </xdr:nvSpPr>
        <xdr:spPr>
          <a:xfrm>
            <a:off x="6266329" y="6582338"/>
            <a:ext cx="412377" cy="273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rgbClr val="002060"/>
                </a:solidFill>
                <a:latin typeface="Microsoft New Tai Lue" panose="020B0502040204020203" pitchFamily="34" charset="0"/>
                <a:cs typeface="Microsoft New Tai Lue" panose="020B0502040204020203" pitchFamily="34" charset="0"/>
              </a:rPr>
              <a:t>Fall</a:t>
            </a:r>
          </a:p>
        </xdr:txBody>
      </xdr:sp>
    </xdr:grpSp>
    <xdr:clientData/>
  </xdr:twoCellAnchor>
  <xdr:twoCellAnchor>
    <xdr:from>
      <xdr:col>0</xdr:col>
      <xdr:colOff>156883</xdr:colOff>
      <xdr:row>26</xdr:row>
      <xdr:rowOff>134470</xdr:rowOff>
    </xdr:from>
    <xdr:to>
      <xdr:col>5</xdr:col>
      <xdr:colOff>392207</xdr:colOff>
      <xdr:row>39</xdr:row>
      <xdr:rowOff>100852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148B414C-CD57-4360-8735-7F935AD72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168088</xdr:colOff>
      <xdr:row>24</xdr:row>
      <xdr:rowOff>145676</xdr:rowOff>
    </xdr:from>
    <xdr:to>
      <xdr:col>3</xdr:col>
      <xdr:colOff>369794</xdr:colOff>
      <xdr:row>26</xdr:row>
      <xdr:rowOff>78441</xdr:rowOff>
    </xdr:to>
    <xdr:sp macro="" textlink="PreProcess!$N$10">
      <xdr:nvSpPr>
        <xdr:cNvPr id="35" name="TextBox 34">
          <a:extLst>
            <a:ext uri="{FF2B5EF4-FFF2-40B4-BE49-F238E27FC236}">
              <a16:creationId xmlns:a16="http://schemas.microsoft.com/office/drawing/2014/main" id="{F2E3F0FF-721C-4E74-A99F-E23FFC27FA24}"/>
            </a:ext>
          </a:extLst>
        </xdr:cNvPr>
        <xdr:cNvSpPr txBox="1"/>
      </xdr:nvSpPr>
      <xdr:spPr>
        <a:xfrm>
          <a:off x="1378323" y="4717676"/>
          <a:ext cx="806824" cy="313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1D9E5C9-FFED-4267-B6F2-3B0FE6A34595}" type="TxLink">
            <a:rPr lang="en-US" sz="1600" b="0" i="0" u="none" strike="noStrike">
              <a:solidFill>
                <a:srgbClr val="002060"/>
              </a:solidFill>
              <a:latin typeface="Cascadia Code SemiBold" panose="020B0609020000020004" pitchFamily="49" charset="0"/>
              <a:cs typeface="Cascadia Code SemiBold" panose="020B0609020000020004" pitchFamily="49" charset="0"/>
            </a:rPr>
            <a:pPr algn="ctr"/>
            <a:t>Chevrolet</a:t>
          </a:fld>
          <a:endParaRPr lang="en-US" sz="1600">
            <a:solidFill>
              <a:srgbClr val="002060"/>
            </a:solidFill>
            <a:latin typeface="Cascadia Code SemiBold" panose="020B0609020000020004" pitchFamily="49" charset="0"/>
            <a:cs typeface="Cascadia Code SemiBold" panose="020B0609020000020004" pitchFamily="49" charset="0"/>
          </a:endParaRPr>
        </a:p>
      </xdr:txBody>
    </xdr:sp>
    <xdr:clientData/>
  </xdr:twoCellAnchor>
  <xdr:twoCellAnchor>
    <xdr:from>
      <xdr:col>3</xdr:col>
      <xdr:colOff>344301</xdr:colOff>
      <xdr:row>0</xdr:row>
      <xdr:rowOff>149318</xdr:rowOff>
    </xdr:from>
    <xdr:to>
      <xdr:col>10</xdr:col>
      <xdr:colOff>187419</xdr:colOff>
      <xdr:row>3</xdr:row>
      <xdr:rowOff>126906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598CA0C-48C7-4143-96C7-671FB3FFF23E}"/>
            </a:ext>
          </a:extLst>
        </xdr:cNvPr>
        <xdr:cNvSpPr txBox="1"/>
      </xdr:nvSpPr>
      <xdr:spPr>
        <a:xfrm>
          <a:off x="2159654" y="149318"/>
          <a:ext cx="4078941" cy="5490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>
              <a:solidFill>
                <a:schemeClr val="bg1"/>
              </a:solidFill>
              <a:latin typeface="TFArdent" pitchFamily="2" charset="0"/>
            </a:rPr>
            <a:t>Car Sales Dashboard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295275</xdr:colOff>
      <xdr:row>1</xdr:row>
      <xdr:rowOff>171450</xdr:rowOff>
    </xdr:from>
    <xdr:to>
      <xdr:col>36</xdr:col>
      <xdr:colOff>371475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976311</xdr:colOff>
      <xdr:row>34</xdr:row>
      <xdr:rowOff>128587</xdr:rowOff>
    </xdr:from>
    <xdr:to>
      <xdr:col>12</xdr:col>
      <xdr:colOff>267651</xdr:colOff>
      <xdr:row>43</xdr:row>
      <xdr:rowOff>60007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8262936" y="6605587"/>
          <a:ext cx="1691640" cy="1645920"/>
          <a:chOff x="8510586" y="6605587"/>
          <a:chExt cx="1691640" cy="1645920"/>
        </a:xfrm>
      </xdr:grpSpPr>
      <xdr:graphicFrame macro="">
        <xdr:nvGraphicFramePr>
          <xdr:cNvPr id="38" name="Chart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GraphicFramePr>
            <a:graphicFrameLocks/>
          </xdr:cNvGraphicFramePr>
        </xdr:nvGraphicFramePr>
        <xdr:xfrm>
          <a:off x="8510586" y="6770179"/>
          <a:ext cx="1691640" cy="13167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9" name="Flowchart: Connector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9289445" y="7359967"/>
            <a:ext cx="133922" cy="137160"/>
          </a:xfrm>
          <a:prstGeom prst="flowChartConnector">
            <a:avLst/>
          </a:prstGeom>
          <a:solidFill>
            <a:schemeClr val="tx1"/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40" name="Chart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GraphicFramePr>
            <a:graphicFrameLocks/>
          </xdr:cNvGraphicFramePr>
        </xdr:nvGraphicFramePr>
        <xdr:xfrm>
          <a:off x="8679750" y="6605587"/>
          <a:ext cx="1353312" cy="16459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13</xdr:col>
      <xdr:colOff>733424</xdr:colOff>
      <xdr:row>11</xdr:row>
      <xdr:rowOff>114300</xdr:rowOff>
    </xdr:from>
    <xdr:to>
      <xdr:col>18</xdr:col>
      <xdr:colOff>619125</xdr:colOff>
      <xdr:row>20</xdr:row>
      <xdr:rowOff>138111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0E9BC6-5BFC-4D9D-A25D-EC1324169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0789E690-ABC8-45A3-B3B5-95664F9C4D5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7772400" cy="4868028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201"/>
  <sheetViews>
    <sheetView workbookViewId="0">
      <selection activeCell="C27" sqref="C27"/>
    </sheetView>
  </sheetViews>
  <sheetFormatPr defaultRowHeight="15" x14ac:dyDescent="0.25"/>
  <cols>
    <col min="1" max="1" width="14" bestFit="1" customWidth="1"/>
    <col min="2" max="2" width="7" bestFit="1" customWidth="1"/>
    <col min="3" max="3" width="10" bestFit="1" customWidth="1"/>
    <col min="4" max="4" width="10.5703125" bestFit="1" customWidth="1"/>
    <col min="5" max="5" width="13.7109375" bestFit="1" customWidth="1"/>
    <col min="6" max="6" width="17.7109375" bestFit="1" customWidth="1"/>
    <col min="7" max="7" width="14.140625" bestFit="1" customWidth="1"/>
    <col min="8" max="8" width="21.140625" bestFit="1" customWidth="1"/>
    <col min="9" max="9" width="9.85546875" bestFit="1" customWidth="1"/>
    <col min="11" max="11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29</v>
      </c>
      <c r="C2" t="s">
        <v>41</v>
      </c>
      <c r="D2">
        <v>1360</v>
      </c>
      <c r="E2">
        <v>79094880</v>
      </c>
      <c r="F2">
        <v>2192743</v>
      </c>
      <c r="G2">
        <v>30</v>
      </c>
      <c r="H2">
        <v>7.5</v>
      </c>
      <c r="I2" t="s">
        <v>46</v>
      </c>
    </row>
    <row r="3" spans="1:9" x14ac:dyDescent="0.25">
      <c r="A3" t="s">
        <v>9</v>
      </c>
      <c r="B3" t="s">
        <v>29</v>
      </c>
      <c r="C3" t="s">
        <v>42</v>
      </c>
      <c r="D3">
        <v>966</v>
      </c>
      <c r="E3">
        <v>55249404</v>
      </c>
      <c r="F3">
        <v>1636074</v>
      </c>
      <c r="G3">
        <v>33</v>
      </c>
      <c r="H3">
        <v>8</v>
      </c>
      <c r="I3" t="s">
        <v>46</v>
      </c>
    </row>
    <row r="4" spans="1:9" x14ac:dyDescent="0.25">
      <c r="A4" t="s">
        <v>9</v>
      </c>
      <c r="B4" t="s">
        <v>29</v>
      </c>
      <c r="C4" t="s">
        <v>43</v>
      </c>
      <c r="D4">
        <v>3419</v>
      </c>
      <c r="E4">
        <v>123162637</v>
      </c>
      <c r="F4">
        <v>2638242</v>
      </c>
      <c r="G4">
        <v>31</v>
      </c>
      <c r="H4">
        <v>7.2</v>
      </c>
      <c r="I4" t="s">
        <v>46</v>
      </c>
    </row>
    <row r="5" spans="1:9" x14ac:dyDescent="0.25">
      <c r="A5" t="s">
        <v>9</v>
      </c>
      <c r="B5" t="s">
        <v>29</v>
      </c>
      <c r="C5" t="s">
        <v>44</v>
      </c>
      <c r="D5">
        <v>2891</v>
      </c>
      <c r="E5">
        <v>64853803</v>
      </c>
      <c r="F5">
        <v>1291743</v>
      </c>
      <c r="G5">
        <v>30</v>
      </c>
      <c r="H5">
        <v>8.9</v>
      </c>
      <c r="I5" t="s">
        <v>46</v>
      </c>
    </row>
    <row r="6" spans="1:9" x14ac:dyDescent="0.25">
      <c r="A6" t="s">
        <v>9</v>
      </c>
      <c r="B6" t="s">
        <v>29</v>
      </c>
      <c r="C6" t="s">
        <v>45</v>
      </c>
      <c r="D6">
        <v>3885</v>
      </c>
      <c r="E6">
        <v>189172305</v>
      </c>
      <c r="F6">
        <v>1807371</v>
      </c>
      <c r="G6">
        <v>34</v>
      </c>
      <c r="H6">
        <v>7.9</v>
      </c>
      <c r="I6" t="s">
        <v>46</v>
      </c>
    </row>
    <row r="7" spans="1:9" x14ac:dyDescent="0.25">
      <c r="A7" t="s">
        <v>9</v>
      </c>
      <c r="B7" t="s">
        <v>30</v>
      </c>
      <c r="C7" t="s">
        <v>41</v>
      </c>
      <c r="D7">
        <v>1582</v>
      </c>
      <c r="E7">
        <v>61606244</v>
      </c>
      <c r="F7">
        <v>4030409</v>
      </c>
      <c r="G7">
        <v>37</v>
      </c>
      <c r="H7">
        <v>9.9</v>
      </c>
      <c r="I7" t="s">
        <v>46</v>
      </c>
    </row>
    <row r="8" spans="1:9" x14ac:dyDescent="0.25">
      <c r="A8" t="s">
        <v>9</v>
      </c>
      <c r="B8" t="s">
        <v>30</v>
      </c>
      <c r="C8" t="s">
        <v>42</v>
      </c>
      <c r="D8">
        <v>2306</v>
      </c>
      <c r="E8">
        <v>46555834</v>
      </c>
      <c r="F8">
        <v>3775709</v>
      </c>
      <c r="G8">
        <v>12</v>
      </c>
      <c r="H8">
        <v>9.6</v>
      </c>
      <c r="I8" t="s">
        <v>46</v>
      </c>
    </row>
    <row r="9" spans="1:9" x14ac:dyDescent="0.25">
      <c r="A9" t="s">
        <v>9</v>
      </c>
      <c r="B9" t="s">
        <v>30</v>
      </c>
      <c r="C9" t="s">
        <v>43</v>
      </c>
      <c r="D9">
        <v>1146</v>
      </c>
      <c r="E9">
        <v>58148040</v>
      </c>
      <c r="F9">
        <v>3070406</v>
      </c>
      <c r="G9">
        <v>27</v>
      </c>
      <c r="H9">
        <v>9.8000000000000007</v>
      </c>
      <c r="I9" t="s">
        <v>46</v>
      </c>
    </row>
    <row r="10" spans="1:9" x14ac:dyDescent="0.25">
      <c r="A10" t="s">
        <v>9</v>
      </c>
      <c r="B10" t="s">
        <v>30</v>
      </c>
      <c r="C10" t="s">
        <v>44</v>
      </c>
      <c r="D10">
        <v>2863</v>
      </c>
      <c r="E10">
        <v>81403679</v>
      </c>
      <c r="F10">
        <v>3295513</v>
      </c>
      <c r="G10">
        <v>18</v>
      </c>
      <c r="H10">
        <v>7</v>
      </c>
      <c r="I10" t="s">
        <v>46</v>
      </c>
    </row>
    <row r="11" spans="1:9" x14ac:dyDescent="0.25">
      <c r="A11" t="s">
        <v>9</v>
      </c>
      <c r="B11" t="s">
        <v>30</v>
      </c>
      <c r="C11" t="s">
        <v>45</v>
      </c>
      <c r="D11">
        <v>1863</v>
      </c>
      <c r="E11">
        <v>81008829</v>
      </c>
      <c r="F11">
        <v>4556518</v>
      </c>
      <c r="G11">
        <v>17</v>
      </c>
      <c r="H11">
        <v>7.1</v>
      </c>
      <c r="I11" t="s">
        <v>46</v>
      </c>
    </row>
    <row r="12" spans="1:9" x14ac:dyDescent="0.25">
      <c r="A12" t="s">
        <v>9</v>
      </c>
      <c r="B12" t="s">
        <v>31</v>
      </c>
      <c r="C12" t="s">
        <v>41</v>
      </c>
      <c r="D12">
        <v>3652</v>
      </c>
      <c r="E12">
        <v>169931212</v>
      </c>
      <c r="F12">
        <v>3057489</v>
      </c>
      <c r="G12">
        <v>49</v>
      </c>
      <c r="H12">
        <v>9.3000000000000007</v>
      </c>
      <c r="I12" t="s">
        <v>46</v>
      </c>
    </row>
    <row r="13" spans="1:9" x14ac:dyDescent="0.25">
      <c r="A13" t="s">
        <v>9</v>
      </c>
      <c r="B13" t="s">
        <v>31</v>
      </c>
      <c r="C13" t="s">
        <v>42</v>
      </c>
      <c r="D13">
        <v>1521</v>
      </c>
      <c r="E13">
        <v>48144213</v>
      </c>
      <c r="F13">
        <v>4410197</v>
      </c>
      <c r="G13">
        <v>13</v>
      </c>
      <c r="H13">
        <v>7.6</v>
      </c>
      <c r="I13" t="s">
        <v>46</v>
      </c>
    </row>
    <row r="14" spans="1:9" x14ac:dyDescent="0.25">
      <c r="A14" t="s">
        <v>9</v>
      </c>
      <c r="B14" t="s">
        <v>31</v>
      </c>
      <c r="C14" t="s">
        <v>43</v>
      </c>
      <c r="D14">
        <v>5298</v>
      </c>
      <c r="E14">
        <v>142373154</v>
      </c>
      <c r="F14">
        <v>2799435</v>
      </c>
      <c r="G14">
        <v>43</v>
      </c>
      <c r="H14">
        <v>8.1999999999999993</v>
      </c>
      <c r="I14" t="s">
        <v>46</v>
      </c>
    </row>
    <row r="15" spans="1:9" x14ac:dyDescent="0.25">
      <c r="A15" t="s">
        <v>9</v>
      </c>
      <c r="B15" t="s">
        <v>31</v>
      </c>
      <c r="C15" t="s">
        <v>44</v>
      </c>
      <c r="D15">
        <v>1495</v>
      </c>
      <c r="E15">
        <v>78645970</v>
      </c>
      <c r="F15">
        <v>2084398</v>
      </c>
      <c r="G15">
        <v>17</v>
      </c>
      <c r="H15">
        <v>8.6999999999999993</v>
      </c>
      <c r="I15" t="s">
        <v>46</v>
      </c>
    </row>
    <row r="16" spans="1:9" x14ac:dyDescent="0.25">
      <c r="A16" t="s">
        <v>9</v>
      </c>
      <c r="B16" t="s">
        <v>31</v>
      </c>
      <c r="C16" t="s">
        <v>45</v>
      </c>
      <c r="D16">
        <v>1775</v>
      </c>
      <c r="E16">
        <v>37303400</v>
      </c>
      <c r="F16">
        <v>1507293</v>
      </c>
      <c r="G16">
        <v>49</v>
      </c>
      <c r="H16">
        <v>9.5</v>
      </c>
      <c r="I16" t="s">
        <v>46</v>
      </c>
    </row>
    <row r="17" spans="1:9" x14ac:dyDescent="0.25">
      <c r="A17" t="s">
        <v>9</v>
      </c>
      <c r="B17" t="s">
        <v>32</v>
      </c>
      <c r="C17" t="s">
        <v>41</v>
      </c>
      <c r="D17">
        <v>837</v>
      </c>
      <c r="E17">
        <v>31188294</v>
      </c>
      <c r="F17">
        <v>3130708</v>
      </c>
      <c r="G17">
        <v>33</v>
      </c>
      <c r="H17">
        <v>8.1</v>
      </c>
      <c r="I17" t="s">
        <v>46</v>
      </c>
    </row>
    <row r="18" spans="1:9" x14ac:dyDescent="0.25">
      <c r="A18" t="s">
        <v>9</v>
      </c>
      <c r="B18" t="s">
        <v>32</v>
      </c>
      <c r="C18" t="s">
        <v>42</v>
      </c>
      <c r="D18">
        <v>5359</v>
      </c>
      <c r="E18">
        <v>316711541</v>
      </c>
      <c r="F18">
        <v>3113740</v>
      </c>
      <c r="G18">
        <v>38</v>
      </c>
      <c r="H18">
        <v>9.4</v>
      </c>
      <c r="I18" t="s">
        <v>46</v>
      </c>
    </row>
    <row r="19" spans="1:9" x14ac:dyDescent="0.25">
      <c r="A19" t="s">
        <v>9</v>
      </c>
      <c r="B19" t="s">
        <v>32</v>
      </c>
      <c r="C19" t="s">
        <v>43</v>
      </c>
      <c r="D19">
        <v>564</v>
      </c>
      <c r="E19">
        <v>12728352</v>
      </c>
      <c r="F19">
        <v>3765879</v>
      </c>
      <c r="G19">
        <v>10</v>
      </c>
      <c r="H19">
        <v>7.6</v>
      </c>
      <c r="I19" t="s">
        <v>46</v>
      </c>
    </row>
    <row r="20" spans="1:9" x14ac:dyDescent="0.25">
      <c r="A20" t="s">
        <v>9</v>
      </c>
      <c r="B20" t="s">
        <v>32</v>
      </c>
      <c r="C20" t="s">
        <v>44</v>
      </c>
      <c r="D20">
        <v>1995</v>
      </c>
      <c r="E20">
        <v>50389710</v>
      </c>
      <c r="F20">
        <v>2237095</v>
      </c>
      <c r="G20">
        <v>44</v>
      </c>
      <c r="H20">
        <v>9.4</v>
      </c>
      <c r="I20" t="s">
        <v>46</v>
      </c>
    </row>
    <row r="21" spans="1:9" x14ac:dyDescent="0.25">
      <c r="A21" t="s">
        <v>9</v>
      </c>
      <c r="B21" t="s">
        <v>32</v>
      </c>
      <c r="C21" t="s">
        <v>45</v>
      </c>
      <c r="D21">
        <v>4974</v>
      </c>
      <c r="E21">
        <v>291774840</v>
      </c>
      <c r="F21">
        <v>2731785</v>
      </c>
      <c r="G21">
        <v>48</v>
      </c>
      <c r="H21">
        <v>9</v>
      </c>
      <c r="I21" t="s">
        <v>46</v>
      </c>
    </row>
    <row r="22" spans="1:9" x14ac:dyDescent="0.25">
      <c r="A22" t="s">
        <v>9</v>
      </c>
      <c r="B22" t="s">
        <v>33</v>
      </c>
      <c r="C22" t="s">
        <v>41</v>
      </c>
      <c r="D22">
        <v>3599</v>
      </c>
      <c r="E22">
        <v>153540538</v>
      </c>
      <c r="F22">
        <v>2343400</v>
      </c>
      <c r="G22">
        <v>17</v>
      </c>
      <c r="H22">
        <v>8.3000000000000007</v>
      </c>
      <c r="I22" t="s">
        <v>46</v>
      </c>
    </row>
    <row r="23" spans="1:9" x14ac:dyDescent="0.25">
      <c r="A23" t="s">
        <v>9</v>
      </c>
      <c r="B23" t="s">
        <v>33</v>
      </c>
      <c r="C23" t="s">
        <v>42</v>
      </c>
      <c r="D23">
        <v>3604</v>
      </c>
      <c r="E23">
        <v>157130796</v>
      </c>
      <c r="F23">
        <v>2370230</v>
      </c>
      <c r="G23">
        <v>33</v>
      </c>
      <c r="H23">
        <v>9</v>
      </c>
      <c r="I23" t="s">
        <v>46</v>
      </c>
    </row>
    <row r="24" spans="1:9" x14ac:dyDescent="0.25">
      <c r="A24" t="s">
        <v>9</v>
      </c>
      <c r="B24" t="s">
        <v>33</v>
      </c>
      <c r="C24" t="s">
        <v>43</v>
      </c>
      <c r="D24">
        <v>3231</v>
      </c>
      <c r="E24">
        <v>100047915</v>
      </c>
      <c r="F24">
        <v>2621690</v>
      </c>
      <c r="G24">
        <v>44</v>
      </c>
      <c r="H24">
        <v>8.4</v>
      </c>
      <c r="I24" t="s">
        <v>46</v>
      </c>
    </row>
    <row r="25" spans="1:9" x14ac:dyDescent="0.25">
      <c r="A25" t="s">
        <v>9</v>
      </c>
      <c r="B25" t="s">
        <v>33</v>
      </c>
      <c r="C25" t="s">
        <v>44</v>
      </c>
      <c r="D25">
        <v>3190</v>
      </c>
      <c r="E25">
        <v>119344280</v>
      </c>
      <c r="F25">
        <v>3636729</v>
      </c>
      <c r="G25">
        <v>23</v>
      </c>
      <c r="H25">
        <v>8.5</v>
      </c>
      <c r="I25" t="s">
        <v>46</v>
      </c>
    </row>
    <row r="26" spans="1:9" x14ac:dyDescent="0.25">
      <c r="A26" t="s">
        <v>9</v>
      </c>
      <c r="B26" t="s">
        <v>33</v>
      </c>
      <c r="C26" t="s">
        <v>45</v>
      </c>
      <c r="D26">
        <v>4988</v>
      </c>
      <c r="E26">
        <v>100787528</v>
      </c>
      <c r="F26">
        <v>622409</v>
      </c>
      <c r="G26">
        <v>22</v>
      </c>
      <c r="H26">
        <v>7.6</v>
      </c>
      <c r="I26" t="s">
        <v>46</v>
      </c>
    </row>
    <row r="27" spans="1:9" x14ac:dyDescent="0.25">
      <c r="A27" t="s">
        <v>9</v>
      </c>
      <c r="B27" t="s">
        <v>34</v>
      </c>
      <c r="C27" t="s">
        <v>41</v>
      </c>
      <c r="D27">
        <v>1363</v>
      </c>
      <c r="E27">
        <v>57795289</v>
      </c>
      <c r="F27">
        <v>3332868</v>
      </c>
      <c r="G27">
        <v>32</v>
      </c>
      <c r="H27">
        <v>8.8000000000000007</v>
      </c>
      <c r="I27" t="s">
        <v>46</v>
      </c>
    </row>
    <row r="28" spans="1:9" x14ac:dyDescent="0.25">
      <c r="A28" t="s">
        <v>9</v>
      </c>
      <c r="B28" t="s">
        <v>34</v>
      </c>
      <c r="C28" t="s">
        <v>42</v>
      </c>
      <c r="D28">
        <v>2178</v>
      </c>
      <c r="E28">
        <v>117235206</v>
      </c>
      <c r="F28">
        <v>3970495</v>
      </c>
      <c r="G28">
        <v>16</v>
      </c>
      <c r="H28">
        <v>7.9</v>
      </c>
      <c r="I28" t="s">
        <v>46</v>
      </c>
    </row>
    <row r="29" spans="1:9" x14ac:dyDescent="0.25">
      <c r="A29" t="s">
        <v>9</v>
      </c>
      <c r="B29" t="s">
        <v>34</v>
      </c>
      <c r="C29" t="s">
        <v>43</v>
      </c>
      <c r="D29">
        <v>3657</v>
      </c>
      <c r="E29">
        <v>154687443</v>
      </c>
      <c r="F29">
        <v>543585</v>
      </c>
      <c r="G29">
        <v>15</v>
      </c>
      <c r="H29">
        <v>8.4</v>
      </c>
      <c r="I29" t="s">
        <v>46</v>
      </c>
    </row>
    <row r="30" spans="1:9" x14ac:dyDescent="0.25">
      <c r="A30" t="s">
        <v>9</v>
      </c>
      <c r="B30" t="s">
        <v>34</v>
      </c>
      <c r="C30" t="s">
        <v>44</v>
      </c>
      <c r="D30">
        <v>4127</v>
      </c>
      <c r="E30">
        <v>189590253</v>
      </c>
      <c r="F30">
        <v>2509021</v>
      </c>
      <c r="G30">
        <v>20</v>
      </c>
      <c r="H30">
        <v>8</v>
      </c>
      <c r="I30" t="s">
        <v>46</v>
      </c>
    </row>
    <row r="31" spans="1:9" x14ac:dyDescent="0.25">
      <c r="A31" t="s">
        <v>9</v>
      </c>
      <c r="B31" t="s">
        <v>34</v>
      </c>
      <c r="C31" t="s">
        <v>45</v>
      </c>
      <c r="D31">
        <v>2538</v>
      </c>
      <c r="E31">
        <v>90624366</v>
      </c>
      <c r="F31">
        <v>4060920</v>
      </c>
      <c r="G31">
        <v>48</v>
      </c>
      <c r="H31">
        <v>9.6999999999999993</v>
      </c>
      <c r="I31" t="s">
        <v>46</v>
      </c>
    </row>
    <row r="32" spans="1:9" x14ac:dyDescent="0.25">
      <c r="A32" t="s">
        <v>9</v>
      </c>
      <c r="B32" t="s">
        <v>35</v>
      </c>
      <c r="C32" t="s">
        <v>41</v>
      </c>
      <c r="D32">
        <v>5996</v>
      </c>
      <c r="E32">
        <v>127750776</v>
      </c>
      <c r="F32">
        <v>2735000</v>
      </c>
      <c r="G32">
        <v>22</v>
      </c>
      <c r="H32">
        <v>9.6</v>
      </c>
      <c r="I32" t="s">
        <v>46</v>
      </c>
    </row>
    <row r="33" spans="1:9" x14ac:dyDescent="0.25">
      <c r="A33" t="s">
        <v>9</v>
      </c>
      <c r="B33" t="s">
        <v>35</v>
      </c>
      <c r="C33" t="s">
        <v>42</v>
      </c>
      <c r="D33">
        <v>1209</v>
      </c>
      <c r="E33">
        <v>50728431</v>
      </c>
      <c r="F33">
        <v>4306618</v>
      </c>
      <c r="G33">
        <v>18</v>
      </c>
      <c r="H33">
        <v>8.5</v>
      </c>
      <c r="I33" t="s">
        <v>46</v>
      </c>
    </row>
    <row r="34" spans="1:9" x14ac:dyDescent="0.25">
      <c r="A34" t="s">
        <v>9</v>
      </c>
      <c r="B34" t="s">
        <v>35</v>
      </c>
      <c r="C34" t="s">
        <v>43</v>
      </c>
      <c r="D34">
        <v>5853</v>
      </c>
      <c r="E34">
        <v>120940539</v>
      </c>
      <c r="F34">
        <v>1884250</v>
      </c>
      <c r="G34">
        <v>41</v>
      </c>
      <c r="H34">
        <v>8.6</v>
      </c>
      <c r="I34" t="s">
        <v>46</v>
      </c>
    </row>
    <row r="35" spans="1:9" x14ac:dyDescent="0.25">
      <c r="A35" t="s">
        <v>9</v>
      </c>
      <c r="B35" t="s">
        <v>35</v>
      </c>
      <c r="C35" t="s">
        <v>44</v>
      </c>
      <c r="D35">
        <v>3804</v>
      </c>
      <c r="E35">
        <v>225778812</v>
      </c>
      <c r="F35">
        <v>3860011</v>
      </c>
      <c r="G35">
        <v>48</v>
      </c>
      <c r="H35">
        <v>8.5</v>
      </c>
      <c r="I35" t="s">
        <v>46</v>
      </c>
    </row>
    <row r="36" spans="1:9" x14ac:dyDescent="0.25">
      <c r="A36" t="s">
        <v>9</v>
      </c>
      <c r="B36" t="s">
        <v>35</v>
      </c>
      <c r="C36" t="s">
        <v>45</v>
      </c>
      <c r="D36">
        <v>2136</v>
      </c>
      <c r="E36">
        <v>85610880</v>
      </c>
      <c r="F36">
        <v>1313168</v>
      </c>
      <c r="G36">
        <v>11</v>
      </c>
      <c r="H36">
        <v>8.5</v>
      </c>
      <c r="I36" t="s">
        <v>46</v>
      </c>
    </row>
    <row r="37" spans="1:9" x14ac:dyDescent="0.25">
      <c r="A37" t="s">
        <v>9</v>
      </c>
      <c r="B37" t="s">
        <v>36</v>
      </c>
      <c r="C37" t="s">
        <v>41</v>
      </c>
      <c r="D37">
        <v>1354</v>
      </c>
      <c r="E37">
        <v>60317992</v>
      </c>
      <c r="F37">
        <v>769536</v>
      </c>
      <c r="G37">
        <v>10</v>
      </c>
      <c r="H37">
        <v>7.7</v>
      </c>
      <c r="I37" t="s">
        <v>46</v>
      </c>
    </row>
    <row r="38" spans="1:9" x14ac:dyDescent="0.25">
      <c r="A38" t="s">
        <v>9</v>
      </c>
      <c r="B38" t="s">
        <v>36</v>
      </c>
      <c r="C38" t="s">
        <v>42</v>
      </c>
      <c r="D38">
        <v>5749</v>
      </c>
      <c r="E38">
        <v>238905444</v>
      </c>
      <c r="F38">
        <v>2722809</v>
      </c>
      <c r="G38">
        <v>41</v>
      </c>
      <c r="H38">
        <v>8.6999999999999993</v>
      </c>
      <c r="I38" t="s">
        <v>46</v>
      </c>
    </row>
    <row r="39" spans="1:9" x14ac:dyDescent="0.25">
      <c r="A39" t="s">
        <v>9</v>
      </c>
      <c r="B39" t="s">
        <v>36</v>
      </c>
      <c r="C39" t="s">
        <v>43</v>
      </c>
      <c r="D39">
        <v>5431</v>
      </c>
      <c r="E39">
        <v>287680070</v>
      </c>
      <c r="F39">
        <v>2706903</v>
      </c>
      <c r="G39">
        <v>26</v>
      </c>
      <c r="H39">
        <v>9.1999999999999993</v>
      </c>
      <c r="I39" t="s">
        <v>46</v>
      </c>
    </row>
    <row r="40" spans="1:9" x14ac:dyDescent="0.25">
      <c r="A40" t="s">
        <v>9</v>
      </c>
      <c r="B40" t="s">
        <v>36</v>
      </c>
      <c r="C40" t="s">
        <v>44</v>
      </c>
      <c r="D40">
        <v>2827</v>
      </c>
      <c r="E40">
        <v>57096919</v>
      </c>
      <c r="F40">
        <v>2161909</v>
      </c>
      <c r="G40">
        <v>20</v>
      </c>
      <c r="H40">
        <v>9.4</v>
      </c>
      <c r="I40" t="s">
        <v>46</v>
      </c>
    </row>
    <row r="41" spans="1:9" x14ac:dyDescent="0.25">
      <c r="A41" t="s">
        <v>9</v>
      </c>
      <c r="B41" t="s">
        <v>36</v>
      </c>
      <c r="C41" t="s">
        <v>45</v>
      </c>
      <c r="D41">
        <v>1108</v>
      </c>
      <c r="E41">
        <v>53015584</v>
      </c>
      <c r="F41">
        <v>2508187</v>
      </c>
      <c r="G41">
        <v>15</v>
      </c>
      <c r="H41">
        <v>9.1</v>
      </c>
      <c r="I41" t="s">
        <v>46</v>
      </c>
    </row>
    <row r="42" spans="1:9" x14ac:dyDescent="0.25">
      <c r="A42" t="s">
        <v>9</v>
      </c>
      <c r="B42" t="s">
        <v>37</v>
      </c>
      <c r="C42" t="s">
        <v>41</v>
      </c>
      <c r="D42">
        <v>2294</v>
      </c>
      <c r="E42">
        <v>52328434</v>
      </c>
      <c r="F42">
        <v>4635314</v>
      </c>
      <c r="G42">
        <v>35</v>
      </c>
      <c r="H42">
        <v>8.5</v>
      </c>
      <c r="I42" t="s">
        <v>46</v>
      </c>
    </row>
    <row r="43" spans="1:9" x14ac:dyDescent="0.25">
      <c r="A43" t="s">
        <v>9</v>
      </c>
      <c r="B43" t="s">
        <v>37</v>
      </c>
      <c r="C43" t="s">
        <v>42</v>
      </c>
      <c r="D43">
        <v>646</v>
      </c>
      <c r="E43">
        <v>20291506</v>
      </c>
      <c r="F43">
        <v>3255423</v>
      </c>
      <c r="G43">
        <v>16</v>
      </c>
      <c r="H43">
        <v>7.5</v>
      </c>
      <c r="I43" t="s">
        <v>46</v>
      </c>
    </row>
    <row r="44" spans="1:9" x14ac:dyDescent="0.25">
      <c r="A44" t="s">
        <v>9</v>
      </c>
      <c r="B44" t="s">
        <v>37</v>
      </c>
      <c r="C44" t="s">
        <v>43</v>
      </c>
      <c r="D44">
        <v>3476</v>
      </c>
      <c r="E44">
        <v>133280268</v>
      </c>
      <c r="F44">
        <v>571295</v>
      </c>
      <c r="G44">
        <v>48</v>
      </c>
      <c r="H44">
        <v>9.8000000000000007</v>
      </c>
      <c r="I44" t="s">
        <v>46</v>
      </c>
    </row>
    <row r="45" spans="1:9" x14ac:dyDescent="0.25">
      <c r="A45" t="s">
        <v>9</v>
      </c>
      <c r="B45" t="s">
        <v>37</v>
      </c>
      <c r="C45" t="s">
        <v>44</v>
      </c>
      <c r="D45">
        <v>5236</v>
      </c>
      <c r="E45">
        <v>114155272</v>
      </c>
      <c r="F45">
        <v>4112600</v>
      </c>
      <c r="G45">
        <v>34</v>
      </c>
      <c r="H45">
        <v>7.6</v>
      </c>
      <c r="I45" t="s">
        <v>46</v>
      </c>
    </row>
    <row r="46" spans="1:9" x14ac:dyDescent="0.25">
      <c r="A46" t="s">
        <v>9</v>
      </c>
      <c r="B46" t="s">
        <v>37</v>
      </c>
      <c r="C46" t="s">
        <v>45</v>
      </c>
      <c r="D46">
        <v>4561</v>
      </c>
      <c r="E46">
        <v>229445666</v>
      </c>
      <c r="F46">
        <v>647718</v>
      </c>
      <c r="G46">
        <v>25</v>
      </c>
      <c r="H46">
        <v>9.5</v>
      </c>
      <c r="I46" t="s">
        <v>46</v>
      </c>
    </row>
    <row r="47" spans="1:9" x14ac:dyDescent="0.25">
      <c r="A47" t="s">
        <v>9</v>
      </c>
      <c r="B47" t="s">
        <v>38</v>
      </c>
      <c r="C47" t="s">
        <v>41</v>
      </c>
      <c r="D47">
        <v>1516</v>
      </c>
      <c r="E47">
        <v>55138436</v>
      </c>
      <c r="F47">
        <v>2019163</v>
      </c>
      <c r="G47">
        <v>11</v>
      </c>
      <c r="H47">
        <v>10</v>
      </c>
      <c r="I47" t="s">
        <v>46</v>
      </c>
    </row>
    <row r="48" spans="1:9" x14ac:dyDescent="0.25">
      <c r="A48" t="s">
        <v>9</v>
      </c>
      <c r="B48" t="s">
        <v>38</v>
      </c>
      <c r="C48" t="s">
        <v>42</v>
      </c>
      <c r="D48">
        <v>4223</v>
      </c>
      <c r="E48">
        <v>172855836</v>
      </c>
      <c r="F48">
        <v>617796</v>
      </c>
      <c r="G48">
        <v>41</v>
      </c>
      <c r="H48">
        <v>8.9</v>
      </c>
      <c r="I48" t="s">
        <v>46</v>
      </c>
    </row>
    <row r="49" spans="1:9" x14ac:dyDescent="0.25">
      <c r="A49" t="s">
        <v>9</v>
      </c>
      <c r="B49" t="s">
        <v>38</v>
      </c>
      <c r="C49" t="s">
        <v>43</v>
      </c>
      <c r="D49">
        <v>2556</v>
      </c>
      <c r="E49">
        <v>70034400</v>
      </c>
      <c r="F49">
        <v>4614639</v>
      </c>
      <c r="G49">
        <v>12</v>
      </c>
      <c r="H49">
        <v>9.6</v>
      </c>
      <c r="I49" t="s">
        <v>46</v>
      </c>
    </row>
    <row r="50" spans="1:9" x14ac:dyDescent="0.25">
      <c r="A50" t="s">
        <v>9</v>
      </c>
      <c r="B50" t="s">
        <v>38</v>
      </c>
      <c r="C50" t="s">
        <v>44</v>
      </c>
      <c r="D50">
        <v>3691</v>
      </c>
      <c r="E50">
        <v>118787453</v>
      </c>
      <c r="F50">
        <v>1168234</v>
      </c>
      <c r="G50">
        <v>17</v>
      </c>
      <c r="H50">
        <v>9.4</v>
      </c>
      <c r="I50" t="s">
        <v>46</v>
      </c>
    </row>
    <row r="51" spans="1:9" x14ac:dyDescent="0.25">
      <c r="A51" t="s">
        <v>9</v>
      </c>
      <c r="B51" t="s">
        <v>38</v>
      </c>
      <c r="C51" t="s">
        <v>45</v>
      </c>
      <c r="D51">
        <v>4699</v>
      </c>
      <c r="E51">
        <v>105995343</v>
      </c>
      <c r="F51">
        <v>3421944</v>
      </c>
      <c r="G51">
        <v>44</v>
      </c>
      <c r="H51">
        <v>9.9</v>
      </c>
      <c r="I51" t="s">
        <v>46</v>
      </c>
    </row>
    <row r="52" spans="1:9" x14ac:dyDescent="0.25">
      <c r="A52" t="s">
        <v>9</v>
      </c>
      <c r="B52" t="s">
        <v>39</v>
      </c>
      <c r="C52" t="s">
        <v>41</v>
      </c>
      <c r="D52">
        <v>3461</v>
      </c>
      <c r="E52">
        <v>143136577</v>
      </c>
      <c r="F52">
        <v>2600021</v>
      </c>
      <c r="G52">
        <v>44</v>
      </c>
      <c r="H52">
        <v>9</v>
      </c>
      <c r="I52" t="s">
        <v>46</v>
      </c>
    </row>
    <row r="53" spans="1:9" x14ac:dyDescent="0.25">
      <c r="A53" t="s">
        <v>9</v>
      </c>
      <c r="B53" t="s">
        <v>39</v>
      </c>
      <c r="C53" t="s">
        <v>42</v>
      </c>
      <c r="D53">
        <v>4567</v>
      </c>
      <c r="E53">
        <v>204309312</v>
      </c>
      <c r="F53">
        <v>2635619</v>
      </c>
      <c r="G53">
        <v>42</v>
      </c>
      <c r="H53">
        <v>8.5</v>
      </c>
      <c r="I53" t="s">
        <v>46</v>
      </c>
    </row>
    <row r="54" spans="1:9" x14ac:dyDescent="0.25">
      <c r="A54" t="s">
        <v>9</v>
      </c>
      <c r="B54" t="s">
        <v>39</v>
      </c>
      <c r="C54" t="s">
        <v>43</v>
      </c>
      <c r="D54">
        <v>5411</v>
      </c>
      <c r="E54">
        <v>129793657</v>
      </c>
      <c r="F54">
        <v>628391</v>
      </c>
      <c r="G54">
        <v>16</v>
      </c>
      <c r="H54">
        <v>9.1999999999999993</v>
      </c>
      <c r="I54" t="s">
        <v>46</v>
      </c>
    </row>
    <row r="55" spans="1:9" x14ac:dyDescent="0.25">
      <c r="A55" t="s">
        <v>9</v>
      </c>
      <c r="B55" t="s">
        <v>39</v>
      </c>
      <c r="C55" t="s">
        <v>44</v>
      </c>
      <c r="D55">
        <v>5235</v>
      </c>
      <c r="E55">
        <v>128545425</v>
      </c>
      <c r="F55">
        <v>4801754</v>
      </c>
      <c r="G55">
        <v>31</v>
      </c>
      <c r="H55">
        <v>7.8</v>
      </c>
      <c r="I55" t="s">
        <v>46</v>
      </c>
    </row>
    <row r="56" spans="1:9" x14ac:dyDescent="0.25">
      <c r="A56" t="s">
        <v>9</v>
      </c>
      <c r="B56" t="s">
        <v>39</v>
      </c>
      <c r="C56" t="s">
        <v>45</v>
      </c>
      <c r="D56">
        <v>2193</v>
      </c>
      <c r="E56">
        <v>75379989</v>
      </c>
      <c r="F56">
        <v>2120197</v>
      </c>
      <c r="G56">
        <v>17</v>
      </c>
      <c r="H56">
        <v>8.9</v>
      </c>
      <c r="I56" t="s">
        <v>46</v>
      </c>
    </row>
    <row r="57" spans="1:9" x14ac:dyDescent="0.25">
      <c r="A57" t="s">
        <v>9</v>
      </c>
      <c r="B57" t="s">
        <v>40</v>
      </c>
      <c r="C57" t="s">
        <v>41</v>
      </c>
      <c r="D57">
        <v>725</v>
      </c>
      <c r="E57">
        <v>37955200</v>
      </c>
      <c r="F57">
        <v>3643963</v>
      </c>
      <c r="G57">
        <v>42</v>
      </c>
      <c r="H57">
        <v>7.6</v>
      </c>
      <c r="I57" t="s">
        <v>46</v>
      </c>
    </row>
    <row r="58" spans="1:9" x14ac:dyDescent="0.25">
      <c r="A58" t="s">
        <v>9</v>
      </c>
      <c r="B58" t="s">
        <v>40</v>
      </c>
      <c r="C58" t="s">
        <v>42</v>
      </c>
      <c r="D58">
        <v>1315</v>
      </c>
      <c r="E58">
        <v>75494150</v>
      </c>
      <c r="F58">
        <v>4691423</v>
      </c>
      <c r="G58">
        <v>26</v>
      </c>
      <c r="H58">
        <v>10</v>
      </c>
      <c r="I58" t="s">
        <v>46</v>
      </c>
    </row>
    <row r="59" spans="1:9" x14ac:dyDescent="0.25">
      <c r="A59" t="s">
        <v>9</v>
      </c>
      <c r="B59" t="s">
        <v>40</v>
      </c>
      <c r="C59" t="s">
        <v>43</v>
      </c>
      <c r="D59">
        <v>2705</v>
      </c>
      <c r="E59">
        <v>101310365</v>
      </c>
      <c r="F59">
        <v>3944084</v>
      </c>
      <c r="G59">
        <v>15</v>
      </c>
      <c r="H59">
        <v>8.1</v>
      </c>
      <c r="I59" t="s">
        <v>46</v>
      </c>
    </row>
    <row r="60" spans="1:9" x14ac:dyDescent="0.25">
      <c r="A60" t="s">
        <v>9</v>
      </c>
      <c r="B60" t="s">
        <v>40</v>
      </c>
      <c r="C60" t="s">
        <v>44</v>
      </c>
      <c r="D60">
        <v>1560</v>
      </c>
      <c r="E60">
        <v>60389160</v>
      </c>
      <c r="F60">
        <v>3387004</v>
      </c>
      <c r="G60">
        <v>40</v>
      </c>
      <c r="H60">
        <v>9.9</v>
      </c>
      <c r="I60" t="s">
        <v>46</v>
      </c>
    </row>
    <row r="61" spans="1:9" x14ac:dyDescent="0.25">
      <c r="A61" t="s">
        <v>9</v>
      </c>
      <c r="B61" t="s">
        <v>40</v>
      </c>
      <c r="C61" t="s">
        <v>45</v>
      </c>
      <c r="D61">
        <v>5588</v>
      </c>
      <c r="E61">
        <v>112821720</v>
      </c>
      <c r="F61">
        <v>4835868</v>
      </c>
      <c r="G61">
        <v>30</v>
      </c>
      <c r="H61">
        <v>7.6</v>
      </c>
      <c r="I61" t="s">
        <v>46</v>
      </c>
    </row>
    <row r="62" spans="1:9" x14ac:dyDescent="0.25">
      <c r="A62" t="s">
        <v>10</v>
      </c>
      <c r="B62" t="s">
        <v>29</v>
      </c>
      <c r="C62" t="s">
        <v>41</v>
      </c>
      <c r="D62">
        <v>1684</v>
      </c>
      <c r="E62">
        <v>66986152</v>
      </c>
      <c r="F62">
        <v>1189944</v>
      </c>
      <c r="G62">
        <v>40</v>
      </c>
      <c r="H62">
        <v>9.5</v>
      </c>
      <c r="I62" t="s">
        <v>47</v>
      </c>
    </row>
    <row r="63" spans="1:9" x14ac:dyDescent="0.25">
      <c r="A63" t="s">
        <v>10</v>
      </c>
      <c r="B63" t="s">
        <v>29</v>
      </c>
      <c r="C63" t="s">
        <v>42</v>
      </c>
      <c r="D63">
        <v>5942</v>
      </c>
      <c r="E63">
        <v>324807546</v>
      </c>
      <c r="F63">
        <v>945101</v>
      </c>
      <c r="G63">
        <v>33</v>
      </c>
      <c r="H63">
        <v>7.6</v>
      </c>
      <c r="I63" t="s">
        <v>47</v>
      </c>
    </row>
    <row r="64" spans="1:9" x14ac:dyDescent="0.25">
      <c r="A64" t="s">
        <v>10</v>
      </c>
      <c r="B64" t="s">
        <v>29</v>
      </c>
      <c r="C64" t="s">
        <v>43</v>
      </c>
      <c r="D64">
        <v>4514</v>
      </c>
      <c r="E64">
        <v>140353802</v>
      </c>
      <c r="F64">
        <v>1605534</v>
      </c>
      <c r="G64">
        <v>36</v>
      </c>
      <c r="H64">
        <v>7.9</v>
      </c>
      <c r="I64" t="s">
        <v>47</v>
      </c>
    </row>
    <row r="65" spans="1:9" x14ac:dyDescent="0.25">
      <c r="A65" t="s">
        <v>10</v>
      </c>
      <c r="B65" t="s">
        <v>29</v>
      </c>
      <c r="C65" t="s">
        <v>44</v>
      </c>
      <c r="D65">
        <v>4557</v>
      </c>
      <c r="E65">
        <v>94712688</v>
      </c>
      <c r="F65">
        <v>4853127</v>
      </c>
      <c r="G65">
        <v>42</v>
      </c>
      <c r="H65">
        <v>7.4</v>
      </c>
      <c r="I65" t="s">
        <v>47</v>
      </c>
    </row>
    <row r="66" spans="1:9" x14ac:dyDescent="0.25">
      <c r="A66" t="s">
        <v>10</v>
      </c>
      <c r="B66" t="s">
        <v>29</v>
      </c>
      <c r="C66" t="s">
        <v>45</v>
      </c>
      <c r="D66">
        <v>4841</v>
      </c>
      <c r="E66">
        <v>290334134</v>
      </c>
      <c r="F66">
        <v>3176188</v>
      </c>
      <c r="G66">
        <v>35</v>
      </c>
      <c r="H66">
        <v>9.4</v>
      </c>
      <c r="I66" t="s">
        <v>47</v>
      </c>
    </row>
    <row r="67" spans="1:9" x14ac:dyDescent="0.25">
      <c r="A67" t="s">
        <v>10</v>
      </c>
      <c r="B67" t="s">
        <v>30</v>
      </c>
      <c r="C67" t="s">
        <v>41</v>
      </c>
      <c r="D67">
        <v>5516</v>
      </c>
      <c r="E67">
        <v>169048852</v>
      </c>
      <c r="F67">
        <v>4542787</v>
      </c>
      <c r="G67">
        <v>29</v>
      </c>
      <c r="H67">
        <v>8.9</v>
      </c>
      <c r="I67" t="s">
        <v>47</v>
      </c>
    </row>
    <row r="68" spans="1:9" x14ac:dyDescent="0.25">
      <c r="A68" t="s">
        <v>10</v>
      </c>
      <c r="B68" t="s">
        <v>30</v>
      </c>
      <c r="C68" t="s">
        <v>42</v>
      </c>
      <c r="D68">
        <v>4995</v>
      </c>
      <c r="E68">
        <v>154310535</v>
      </c>
      <c r="F68">
        <v>948982</v>
      </c>
      <c r="G68">
        <v>24</v>
      </c>
      <c r="H68">
        <v>8.1</v>
      </c>
      <c r="I68" t="s">
        <v>47</v>
      </c>
    </row>
    <row r="69" spans="1:9" x14ac:dyDescent="0.25">
      <c r="A69" t="s">
        <v>10</v>
      </c>
      <c r="B69" t="s">
        <v>30</v>
      </c>
      <c r="C69" t="s">
        <v>43</v>
      </c>
      <c r="D69">
        <v>5429</v>
      </c>
      <c r="E69">
        <v>168114414</v>
      </c>
      <c r="F69">
        <v>1149150</v>
      </c>
      <c r="G69">
        <v>31</v>
      </c>
      <c r="H69">
        <v>8</v>
      </c>
      <c r="I69" t="s">
        <v>47</v>
      </c>
    </row>
    <row r="70" spans="1:9" x14ac:dyDescent="0.25">
      <c r="A70" t="s">
        <v>10</v>
      </c>
      <c r="B70" t="s">
        <v>30</v>
      </c>
      <c r="C70" t="s">
        <v>44</v>
      </c>
      <c r="D70">
        <v>4269</v>
      </c>
      <c r="E70">
        <v>182188113</v>
      </c>
      <c r="F70">
        <v>4749913</v>
      </c>
      <c r="G70">
        <v>31</v>
      </c>
      <c r="H70">
        <v>7.8</v>
      </c>
      <c r="I70" t="s">
        <v>47</v>
      </c>
    </row>
    <row r="71" spans="1:9" x14ac:dyDescent="0.25">
      <c r="A71" t="s">
        <v>10</v>
      </c>
      <c r="B71" t="s">
        <v>30</v>
      </c>
      <c r="C71" t="s">
        <v>45</v>
      </c>
      <c r="D71">
        <v>5277</v>
      </c>
      <c r="E71">
        <v>262525473</v>
      </c>
      <c r="F71">
        <v>961243</v>
      </c>
      <c r="G71">
        <v>46</v>
      </c>
      <c r="H71">
        <v>8.6</v>
      </c>
      <c r="I71" t="s">
        <v>47</v>
      </c>
    </row>
    <row r="72" spans="1:9" x14ac:dyDescent="0.25">
      <c r="A72" t="s">
        <v>10</v>
      </c>
      <c r="B72" t="s">
        <v>31</v>
      </c>
      <c r="C72" t="s">
        <v>41</v>
      </c>
      <c r="D72">
        <v>3624</v>
      </c>
      <c r="E72">
        <v>83536824</v>
      </c>
      <c r="F72">
        <v>2252683</v>
      </c>
      <c r="G72">
        <v>14</v>
      </c>
      <c r="H72">
        <v>8.4</v>
      </c>
      <c r="I72" t="s">
        <v>47</v>
      </c>
    </row>
    <row r="73" spans="1:9" x14ac:dyDescent="0.25">
      <c r="A73" t="s">
        <v>10</v>
      </c>
      <c r="B73" t="s">
        <v>31</v>
      </c>
      <c r="C73" t="s">
        <v>42</v>
      </c>
      <c r="D73">
        <v>5369</v>
      </c>
      <c r="E73">
        <v>112083244</v>
      </c>
      <c r="F73">
        <v>4883711</v>
      </c>
      <c r="G73">
        <v>39</v>
      </c>
      <c r="H73">
        <v>8.6</v>
      </c>
      <c r="I73" t="s">
        <v>47</v>
      </c>
    </row>
    <row r="74" spans="1:9" x14ac:dyDescent="0.25">
      <c r="A74" t="s">
        <v>10</v>
      </c>
      <c r="B74" t="s">
        <v>31</v>
      </c>
      <c r="C74" t="s">
        <v>43</v>
      </c>
      <c r="D74">
        <v>4864</v>
      </c>
      <c r="E74">
        <v>278381312</v>
      </c>
      <c r="F74">
        <v>3400603</v>
      </c>
      <c r="G74">
        <v>39</v>
      </c>
      <c r="H74">
        <v>7.1</v>
      </c>
      <c r="I74" t="s">
        <v>47</v>
      </c>
    </row>
    <row r="75" spans="1:9" x14ac:dyDescent="0.25">
      <c r="A75" t="s">
        <v>10</v>
      </c>
      <c r="B75" t="s">
        <v>31</v>
      </c>
      <c r="C75" t="s">
        <v>44</v>
      </c>
      <c r="D75">
        <v>619</v>
      </c>
      <c r="E75">
        <v>23035466</v>
      </c>
      <c r="F75">
        <v>1923286</v>
      </c>
      <c r="G75">
        <v>35</v>
      </c>
      <c r="H75">
        <v>7.1</v>
      </c>
      <c r="I75" t="s">
        <v>47</v>
      </c>
    </row>
    <row r="76" spans="1:9" x14ac:dyDescent="0.25">
      <c r="A76" t="s">
        <v>10</v>
      </c>
      <c r="B76" t="s">
        <v>31</v>
      </c>
      <c r="C76" t="s">
        <v>45</v>
      </c>
      <c r="D76">
        <v>616</v>
      </c>
      <c r="E76">
        <v>15984584</v>
      </c>
      <c r="F76">
        <v>683062</v>
      </c>
      <c r="G76">
        <v>18</v>
      </c>
      <c r="H76">
        <v>9.1</v>
      </c>
      <c r="I76" t="s">
        <v>47</v>
      </c>
    </row>
    <row r="77" spans="1:9" x14ac:dyDescent="0.25">
      <c r="A77" t="s">
        <v>10</v>
      </c>
      <c r="B77" t="s">
        <v>32</v>
      </c>
      <c r="C77" t="s">
        <v>41</v>
      </c>
      <c r="D77">
        <v>2164</v>
      </c>
      <c r="E77">
        <v>45619284</v>
      </c>
      <c r="F77">
        <v>1303328</v>
      </c>
      <c r="G77">
        <v>43</v>
      </c>
      <c r="H77">
        <v>7.7</v>
      </c>
      <c r="I77" t="s">
        <v>47</v>
      </c>
    </row>
    <row r="78" spans="1:9" x14ac:dyDescent="0.25">
      <c r="A78" t="s">
        <v>10</v>
      </c>
      <c r="B78" t="s">
        <v>32</v>
      </c>
      <c r="C78" t="s">
        <v>42</v>
      </c>
      <c r="D78">
        <v>5737</v>
      </c>
      <c r="E78">
        <v>229801272</v>
      </c>
      <c r="F78">
        <v>676615</v>
      </c>
      <c r="G78">
        <v>10</v>
      </c>
      <c r="H78">
        <v>9.9</v>
      </c>
      <c r="I78" t="s">
        <v>47</v>
      </c>
    </row>
    <row r="79" spans="1:9" x14ac:dyDescent="0.25">
      <c r="A79" t="s">
        <v>10</v>
      </c>
      <c r="B79" t="s">
        <v>32</v>
      </c>
      <c r="C79" t="s">
        <v>43</v>
      </c>
      <c r="D79">
        <v>4570</v>
      </c>
      <c r="E79">
        <v>225643750</v>
      </c>
      <c r="F79">
        <v>1041252</v>
      </c>
      <c r="G79">
        <v>31</v>
      </c>
      <c r="H79">
        <v>9.1999999999999993</v>
      </c>
      <c r="I79" t="s">
        <v>47</v>
      </c>
    </row>
    <row r="80" spans="1:9" x14ac:dyDescent="0.25">
      <c r="A80" t="s">
        <v>10</v>
      </c>
      <c r="B80" t="s">
        <v>32</v>
      </c>
      <c r="C80" t="s">
        <v>44</v>
      </c>
      <c r="D80">
        <v>3647</v>
      </c>
      <c r="E80">
        <v>79063313</v>
      </c>
      <c r="F80">
        <v>2404050</v>
      </c>
      <c r="G80">
        <v>46</v>
      </c>
      <c r="H80">
        <v>7.4</v>
      </c>
      <c r="I80" t="s">
        <v>47</v>
      </c>
    </row>
    <row r="81" spans="1:9" x14ac:dyDescent="0.25">
      <c r="A81" t="s">
        <v>10</v>
      </c>
      <c r="B81" t="s">
        <v>32</v>
      </c>
      <c r="C81" t="s">
        <v>45</v>
      </c>
      <c r="D81">
        <v>3856</v>
      </c>
      <c r="E81">
        <v>113501360</v>
      </c>
      <c r="F81">
        <v>2248014</v>
      </c>
      <c r="G81">
        <v>39</v>
      </c>
      <c r="H81">
        <v>9.6</v>
      </c>
      <c r="I81" t="s">
        <v>47</v>
      </c>
    </row>
    <row r="82" spans="1:9" x14ac:dyDescent="0.25">
      <c r="A82" t="s">
        <v>10</v>
      </c>
      <c r="B82" t="s">
        <v>33</v>
      </c>
      <c r="C82" t="s">
        <v>41</v>
      </c>
      <c r="D82">
        <v>3559</v>
      </c>
      <c r="E82">
        <v>174832316</v>
      </c>
      <c r="F82">
        <v>1264121</v>
      </c>
      <c r="G82">
        <v>35</v>
      </c>
      <c r="H82">
        <v>8.5</v>
      </c>
      <c r="I82" t="s">
        <v>47</v>
      </c>
    </row>
    <row r="83" spans="1:9" x14ac:dyDescent="0.25">
      <c r="A83" t="s">
        <v>10</v>
      </c>
      <c r="B83" t="s">
        <v>33</v>
      </c>
      <c r="C83" t="s">
        <v>42</v>
      </c>
      <c r="D83">
        <v>5146</v>
      </c>
      <c r="E83">
        <v>237801806</v>
      </c>
      <c r="F83">
        <v>1607677</v>
      </c>
      <c r="G83">
        <v>46</v>
      </c>
      <c r="H83">
        <v>8.1999999999999993</v>
      </c>
      <c r="I83" t="s">
        <v>47</v>
      </c>
    </row>
    <row r="84" spans="1:9" x14ac:dyDescent="0.25">
      <c r="A84" t="s">
        <v>10</v>
      </c>
      <c r="B84" t="s">
        <v>33</v>
      </c>
      <c r="C84" t="s">
        <v>43</v>
      </c>
      <c r="D84">
        <v>3349</v>
      </c>
      <c r="E84">
        <v>144974861</v>
      </c>
      <c r="F84">
        <v>4966271</v>
      </c>
      <c r="G84">
        <v>10</v>
      </c>
      <c r="H84">
        <v>8.6</v>
      </c>
      <c r="I84" t="s">
        <v>47</v>
      </c>
    </row>
    <row r="85" spans="1:9" x14ac:dyDescent="0.25">
      <c r="A85" t="s">
        <v>10</v>
      </c>
      <c r="B85" t="s">
        <v>33</v>
      </c>
      <c r="C85" t="s">
        <v>44</v>
      </c>
      <c r="D85">
        <v>5111</v>
      </c>
      <c r="E85">
        <v>243605593</v>
      </c>
      <c r="F85">
        <v>1600567</v>
      </c>
      <c r="G85">
        <v>25</v>
      </c>
      <c r="H85">
        <v>8.9</v>
      </c>
      <c r="I85" t="s">
        <v>47</v>
      </c>
    </row>
    <row r="86" spans="1:9" x14ac:dyDescent="0.25">
      <c r="A86" t="s">
        <v>10</v>
      </c>
      <c r="B86" t="s">
        <v>33</v>
      </c>
      <c r="C86" t="s">
        <v>45</v>
      </c>
      <c r="D86">
        <v>5092</v>
      </c>
      <c r="E86">
        <v>231538332</v>
      </c>
      <c r="F86">
        <v>3837690</v>
      </c>
      <c r="G86">
        <v>29</v>
      </c>
      <c r="H86">
        <v>8.6999999999999993</v>
      </c>
      <c r="I86" t="s">
        <v>47</v>
      </c>
    </row>
    <row r="87" spans="1:9" x14ac:dyDescent="0.25">
      <c r="A87" t="s">
        <v>10</v>
      </c>
      <c r="B87" t="s">
        <v>34</v>
      </c>
      <c r="C87" t="s">
        <v>41</v>
      </c>
      <c r="D87">
        <v>4246</v>
      </c>
      <c r="E87">
        <v>234357970</v>
      </c>
      <c r="F87">
        <v>3323100</v>
      </c>
      <c r="G87">
        <v>46</v>
      </c>
      <c r="H87">
        <v>8.9</v>
      </c>
      <c r="I87" t="s">
        <v>47</v>
      </c>
    </row>
    <row r="88" spans="1:9" x14ac:dyDescent="0.25">
      <c r="A88" t="s">
        <v>10</v>
      </c>
      <c r="B88" t="s">
        <v>34</v>
      </c>
      <c r="C88" t="s">
        <v>42</v>
      </c>
      <c r="D88">
        <v>5787</v>
      </c>
      <c r="E88">
        <v>138384531</v>
      </c>
      <c r="F88">
        <v>2555723</v>
      </c>
      <c r="G88">
        <v>38</v>
      </c>
      <c r="H88">
        <v>7.2</v>
      </c>
      <c r="I88" t="s">
        <v>47</v>
      </c>
    </row>
    <row r="89" spans="1:9" x14ac:dyDescent="0.25">
      <c r="A89" t="s">
        <v>10</v>
      </c>
      <c r="B89" t="s">
        <v>34</v>
      </c>
      <c r="C89" t="s">
        <v>43</v>
      </c>
      <c r="D89">
        <v>3873</v>
      </c>
      <c r="E89">
        <v>124559553</v>
      </c>
      <c r="F89">
        <v>3476242</v>
      </c>
      <c r="G89">
        <v>44</v>
      </c>
      <c r="H89">
        <v>8</v>
      </c>
      <c r="I89" t="s">
        <v>47</v>
      </c>
    </row>
    <row r="90" spans="1:9" x14ac:dyDescent="0.25">
      <c r="A90" t="s">
        <v>10</v>
      </c>
      <c r="B90" t="s">
        <v>34</v>
      </c>
      <c r="C90" t="s">
        <v>44</v>
      </c>
      <c r="D90">
        <v>4685</v>
      </c>
      <c r="E90">
        <v>212469435</v>
      </c>
      <c r="F90">
        <v>3210108</v>
      </c>
      <c r="G90">
        <v>35</v>
      </c>
      <c r="H90">
        <v>9</v>
      </c>
      <c r="I90" t="s">
        <v>47</v>
      </c>
    </row>
    <row r="91" spans="1:9" x14ac:dyDescent="0.25">
      <c r="A91" t="s">
        <v>10</v>
      </c>
      <c r="B91" t="s">
        <v>34</v>
      </c>
      <c r="C91" t="s">
        <v>45</v>
      </c>
      <c r="D91">
        <v>3569</v>
      </c>
      <c r="E91">
        <v>72868273</v>
      </c>
      <c r="F91">
        <v>4489618</v>
      </c>
      <c r="G91">
        <v>16</v>
      </c>
      <c r="H91">
        <v>7.4</v>
      </c>
      <c r="I91" t="s">
        <v>47</v>
      </c>
    </row>
    <row r="92" spans="1:9" x14ac:dyDescent="0.25">
      <c r="A92" t="s">
        <v>10</v>
      </c>
      <c r="B92" t="s">
        <v>35</v>
      </c>
      <c r="C92" t="s">
        <v>41</v>
      </c>
      <c r="D92">
        <v>2016</v>
      </c>
      <c r="E92">
        <v>63177408</v>
      </c>
      <c r="F92">
        <v>2728636</v>
      </c>
      <c r="G92">
        <v>45</v>
      </c>
      <c r="H92">
        <v>8.3000000000000007</v>
      </c>
      <c r="I92" t="s">
        <v>47</v>
      </c>
    </row>
    <row r="93" spans="1:9" x14ac:dyDescent="0.25">
      <c r="A93" t="s">
        <v>10</v>
      </c>
      <c r="B93" t="s">
        <v>35</v>
      </c>
      <c r="C93" t="s">
        <v>42</v>
      </c>
      <c r="D93">
        <v>3308</v>
      </c>
      <c r="E93">
        <v>194364848</v>
      </c>
      <c r="F93">
        <v>3140328</v>
      </c>
      <c r="G93">
        <v>33</v>
      </c>
      <c r="H93">
        <v>9.4</v>
      </c>
      <c r="I93" t="s">
        <v>47</v>
      </c>
    </row>
    <row r="94" spans="1:9" x14ac:dyDescent="0.25">
      <c r="A94" t="s">
        <v>10</v>
      </c>
      <c r="B94" t="s">
        <v>35</v>
      </c>
      <c r="C94" t="s">
        <v>43</v>
      </c>
      <c r="D94">
        <v>1622</v>
      </c>
      <c r="E94">
        <v>65630986</v>
      </c>
      <c r="F94">
        <v>3663683</v>
      </c>
      <c r="G94">
        <v>27</v>
      </c>
      <c r="H94">
        <v>7.8</v>
      </c>
      <c r="I94" t="s">
        <v>47</v>
      </c>
    </row>
    <row r="95" spans="1:9" x14ac:dyDescent="0.25">
      <c r="A95" t="s">
        <v>10</v>
      </c>
      <c r="B95" t="s">
        <v>35</v>
      </c>
      <c r="C95" t="s">
        <v>44</v>
      </c>
      <c r="D95">
        <v>2643</v>
      </c>
      <c r="E95">
        <v>114151170</v>
      </c>
      <c r="F95">
        <v>4755780</v>
      </c>
      <c r="G95">
        <v>21</v>
      </c>
      <c r="H95">
        <v>8.3000000000000007</v>
      </c>
      <c r="I95" t="s">
        <v>47</v>
      </c>
    </row>
    <row r="96" spans="1:9" x14ac:dyDescent="0.25">
      <c r="A96" t="s">
        <v>10</v>
      </c>
      <c r="B96" t="s">
        <v>35</v>
      </c>
      <c r="C96" t="s">
        <v>45</v>
      </c>
      <c r="D96">
        <v>2826</v>
      </c>
      <c r="E96">
        <v>64754964</v>
      </c>
      <c r="F96">
        <v>3831869</v>
      </c>
      <c r="G96">
        <v>26</v>
      </c>
      <c r="H96">
        <v>8.6</v>
      </c>
      <c r="I96" t="s">
        <v>47</v>
      </c>
    </row>
    <row r="97" spans="1:9" x14ac:dyDescent="0.25">
      <c r="A97" t="s">
        <v>10</v>
      </c>
      <c r="B97" t="s">
        <v>36</v>
      </c>
      <c r="C97" t="s">
        <v>41</v>
      </c>
      <c r="D97">
        <v>1095</v>
      </c>
      <c r="E97">
        <v>22697160</v>
      </c>
      <c r="F97">
        <v>3764908</v>
      </c>
      <c r="G97">
        <v>28</v>
      </c>
      <c r="H97">
        <v>8.1999999999999993</v>
      </c>
      <c r="I97" t="s">
        <v>47</v>
      </c>
    </row>
    <row r="98" spans="1:9" x14ac:dyDescent="0.25">
      <c r="A98" t="s">
        <v>10</v>
      </c>
      <c r="B98" t="s">
        <v>36</v>
      </c>
      <c r="C98" t="s">
        <v>42</v>
      </c>
      <c r="D98">
        <v>895</v>
      </c>
      <c r="E98">
        <v>24523000</v>
      </c>
      <c r="F98">
        <v>4598502</v>
      </c>
      <c r="G98">
        <v>37</v>
      </c>
      <c r="H98">
        <v>9.9</v>
      </c>
      <c r="I98" t="s">
        <v>47</v>
      </c>
    </row>
    <row r="99" spans="1:9" x14ac:dyDescent="0.25">
      <c r="A99" t="s">
        <v>10</v>
      </c>
      <c r="B99" t="s">
        <v>36</v>
      </c>
      <c r="C99" t="s">
        <v>43</v>
      </c>
      <c r="D99">
        <v>5446</v>
      </c>
      <c r="E99">
        <v>138796756</v>
      </c>
      <c r="F99">
        <v>1539458</v>
      </c>
      <c r="G99">
        <v>21</v>
      </c>
      <c r="H99">
        <v>8</v>
      </c>
      <c r="I99" t="s">
        <v>47</v>
      </c>
    </row>
    <row r="100" spans="1:9" x14ac:dyDescent="0.25">
      <c r="A100" t="s">
        <v>10</v>
      </c>
      <c r="B100" t="s">
        <v>36</v>
      </c>
      <c r="C100" t="s">
        <v>44</v>
      </c>
      <c r="D100">
        <v>3438</v>
      </c>
      <c r="E100">
        <v>144299736</v>
      </c>
      <c r="F100">
        <v>2309891</v>
      </c>
      <c r="G100">
        <v>32</v>
      </c>
      <c r="H100">
        <v>9.3000000000000007</v>
      </c>
      <c r="I100" t="s">
        <v>47</v>
      </c>
    </row>
    <row r="101" spans="1:9" x14ac:dyDescent="0.25">
      <c r="A101" t="s">
        <v>10</v>
      </c>
      <c r="B101" t="s">
        <v>36</v>
      </c>
      <c r="C101" t="s">
        <v>45</v>
      </c>
      <c r="D101">
        <v>1562</v>
      </c>
      <c r="E101">
        <v>60199480</v>
      </c>
      <c r="F101">
        <v>1701193</v>
      </c>
      <c r="G101">
        <v>48</v>
      </c>
      <c r="H101">
        <v>10</v>
      </c>
      <c r="I101" t="s">
        <v>47</v>
      </c>
    </row>
    <row r="102" spans="1:9" x14ac:dyDescent="0.25">
      <c r="A102" t="s">
        <v>10</v>
      </c>
      <c r="B102" t="s">
        <v>37</v>
      </c>
      <c r="C102" t="s">
        <v>41</v>
      </c>
      <c r="D102">
        <v>5229</v>
      </c>
      <c r="E102">
        <v>153460692</v>
      </c>
      <c r="F102">
        <v>3538370</v>
      </c>
      <c r="G102">
        <v>32</v>
      </c>
      <c r="H102">
        <v>8.6</v>
      </c>
      <c r="I102" t="s">
        <v>47</v>
      </c>
    </row>
    <row r="103" spans="1:9" x14ac:dyDescent="0.25">
      <c r="A103" t="s">
        <v>10</v>
      </c>
      <c r="B103" t="s">
        <v>37</v>
      </c>
      <c r="C103" t="s">
        <v>42</v>
      </c>
      <c r="D103">
        <v>5346</v>
      </c>
      <c r="E103">
        <v>142903926</v>
      </c>
      <c r="F103">
        <v>2776360</v>
      </c>
      <c r="G103">
        <v>19</v>
      </c>
      <c r="H103">
        <v>9.5</v>
      </c>
      <c r="I103" t="s">
        <v>47</v>
      </c>
    </row>
    <row r="104" spans="1:9" x14ac:dyDescent="0.25">
      <c r="A104" t="s">
        <v>10</v>
      </c>
      <c r="B104" t="s">
        <v>37</v>
      </c>
      <c r="C104" t="s">
        <v>43</v>
      </c>
      <c r="D104">
        <v>3824</v>
      </c>
      <c r="E104">
        <v>82376608</v>
      </c>
      <c r="F104">
        <v>1832397</v>
      </c>
      <c r="G104">
        <v>22</v>
      </c>
      <c r="H104">
        <v>7.7</v>
      </c>
      <c r="I104" t="s">
        <v>47</v>
      </c>
    </row>
    <row r="105" spans="1:9" x14ac:dyDescent="0.25">
      <c r="A105" t="s">
        <v>10</v>
      </c>
      <c r="B105" t="s">
        <v>37</v>
      </c>
      <c r="C105" t="s">
        <v>44</v>
      </c>
      <c r="D105">
        <v>3493</v>
      </c>
      <c r="E105">
        <v>151323746</v>
      </c>
      <c r="F105">
        <v>1017313</v>
      </c>
      <c r="G105">
        <v>14</v>
      </c>
      <c r="H105">
        <v>8.5</v>
      </c>
      <c r="I105" t="s">
        <v>47</v>
      </c>
    </row>
    <row r="106" spans="1:9" x14ac:dyDescent="0.25">
      <c r="A106" t="s">
        <v>10</v>
      </c>
      <c r="B106" t="s">
        <v>37</v>
      </c>
      <c r="C106" t="s">
        <v>45</v>
      </c>
      <c r="D106">
        <v>2886</v>
      </c>
      <c r="E106">
        <v>139379370</v>
      </c>
      <c r="F106">
        <v>1786643</v>
      </c>
      <c r="G106">
        <v>26</v>
      </c>
      <c r="H106">
        <v>9.8000000000000007</v>
      </c>
      <c r="I106" t="s">
        <v>47</v>
      </c>
    </row>
    <row r="107" spans="1:9" x14ac:dyDescent="0.25">
      <c r="A107" t="s">
        <v>10</v>
      </c>
      <c r="B107" t="s">
        <v>38</v>
      </c>
      <c r="C107" t="s">
        <v>41</v>
      </c>
      <c r="D107">
        <v>4812</v>
      </c>
      <c r="E107">
        <v>102611088</v>
      </c>
      <c r="F107">
        <v>3115075</v>
      </c>
      <c r="G107">
        <v>15</v>
      </c>
      <c r="H107">
        <v>9.1</v>
      </c>
      <c r="I107" t="s">
        <v>47</v>
      </c>
    </row>
    <row r="108" spans="1:9" x14ac:dyDescent="0.25">
      <c r="A108" t="s">
        <v>10</v>
      </c>
      <c r="B108" t="s">
        <v>38</v>
      </c>
      <c r="C108" t="s">
        <v>42</v>
      </c>
      <c r="D108">
        <v>2310</v>
      </c>
      <c r="E108">
        <v>61418280</v>
      </c>
      <c r="F108">
        <v>4942987</v>
      </c>
      <c r="G108">
        <v>48</v>
      </c>
      <c r="H108">
        <v>8.3000000000000007</v>
      </c>
      <c r="I108" t="s">
        <v>47</v>
      </c>
    </row>
    <row r="109" spans="1:9" x14ac:dyDescent="0.25">
      <c r="A109" t="s">
        <v>10</v>
      </c>
      <c r="B109" t="s">
        <v>38</v>
      </c>
      <c r="C109" t="s">
        <v>43</v>
      </c>
      <c r="D109">
        <v>4102</v>
      </c>
      <c r="E109">
        <v>199808420</v>
      </c>
      <c r="F109">
        <v>4185501</v>
      </c>
      <c r="G109">
        <v>12</v>
      </c>
      <c r="H109">
        <v>7.8</v>
      </c>
      <c r="I109" t="s">
        <v>47</v>
      </c>
    </row>
    <row r="110" spans="1:9" x14ac:dyDescent="0.25">
      <c r="A110" t="s">
        <v>10</v>
      </c>
      <c r="B110" t="s">
        <v>38</v>
      </c>
      <c r="C110" t="s">
        <v>44</v>
      </c>
      <c r="D110">
        <v>5349</v>
      </c>
      <c r="E110">
        <v>157447815</v>
      </c>
      <c r="F110">
        <v>3676083</v>
      </c>
      <c r="G110">
        <v>37</v>
      </c>
      <c r="H110">
        <v>9.3000000000000007</v>
      </c>
      <c r="I110" t="s">
        <v>47</v>
      </c>
    </row>
    <row r="111" spans="1:9" x14ac:dyDescent="0.25">
      <c r="A111" t="s">
        <v>10</v>
      </c>
      <c r="B111" t="s">
        <v>38</v>
      </c>
      <c r="C111" t="s">
        <v>45</v>
      </c>
      <c r="D111">
        <v>1394</v>
      </c>
      <c r="E111">
        <v>82661412</v>
      </c>
      <c r="F111">
        <v>2887312</v>
      </c>
      <c r="G111">
        <v>34</v>
      </c>
      <c r="H111">
        <v>9.6</v>
      </c>
      <c r="I111" t="s">
        <v>47</v>
      </c>
    </row>
    <row r="112" spans="1:9" x14ac:dyDescent="0.25">
      <c r="A112" t="s">
        <v>10</v>
      </c>
      <c r="B112" t="s">
        <v>39</v>
      </c>
      <c r="C112" t="s">
        <v>41</v>
      </c>
      <c r="D112">
        <v>5529</v>
      </c>
      <c r="E112">
        <v>122218545</v>
      </c>
      <c r="F112">
        <v>2371403</v>
      </c>
      <c r="G112">
        <v>41</v>
      </c>
      <c r="H112">
        <v>8.6999999999999993</v>
      </c>
      <c r="I112" t="s">
        <v>47</v>
      </c>
    </row>
    <row r="113" spans="1:9" x14ac:dyDescent="0.25">
      <c r="A113" t="s">
        <v>10</v>
      </c>
      <c r="B113" t="s">
        <v>39</v>
      </c>
      <c r="C113" t="s">
        <v>42</v>
      </c>
      <c r="D113">
        <v>5410</v>
      </c>
      <c r="E113">
        <v>219424190</v>
      </c>
      <c r="F113">
        <v>2034837</v>
      </c>
      <c r="G113">
        <v>30</v>
      </c>
      <c r="H113">
        <v>10</v>
      </c>
      <c r="I113" t="s">
        <v>47</v>
      </c>
    </row>
    <row r="114" spans="1:9" x14ac:dyDescent="0.25">
      <c r="A114" t="s">
        <v>10</v>
      </c>
      <c r="B114" t="s">
        <v>39</v>
      </c>
      <c r="C114" t="s">
        <v>43</v>
      </c>
      <c r="D114">
        <v>5848</v>
      </c>
      <c r="E114">
        <v>267990448</v>
      </c>
      <c r="F114">
        <v>923570</v>
      </c>
      <c r="G114">
        <v>29</v>
      </c>
      <c r="H114">
        <v>7.2</v>
      </c>
      <c r="I114" t="s">
        <v>47</v>
      </c>
    </row>
    <row r="115" spans="1:9" x14ac:dyDescent="0.25">
      <c r="A115" t="s">
        <v>10</v>
      </c>
      <c r="B115" t="s">
        <v>39</v>
      </c>
      <c r="C115" t="s">
        <v>44</v>
      </c>
      <c r="D115">
        <v>1756</v>
      </c>
      <c r="E115">
        <v>102573228</v>
      </c>
      <c r="F115">
        <v>3098260</v>
      </c>
      <c r="G115">
        <v>12</v>
      </c>
      <c r="H115">
        <v>9.6999999999999993</v>
      </c>
      <c r="I115" t="s">
        <v>47</v>
      </c>
    </row>
    <row r="116" spans="1:9" x14ac:dyDescent="0.25">
      <c r="A116" t="s">
        <v>10</v>
      </c>
      <c r="B116" t="s">
        <v>39</v>
      </c>
      <c r="C116" t="s">
        <v>45</v>
      </c>
      <c r="D116">
        <v>5631</v>
      </c>
      <c r="E116">
        <v>304755351</v>
      </c>
      <c r="F116">
        <v>2985195</v>
      </c>
      <c r="G116">
        <v>33</v>
      </c>
      <c r="H116">
        <v>8.9</v>
      </c>
      <c r="I116" t="s">
        <v>47</v>
      </c>
    </row>
    <row r="117" spans="1:9" x14ac:dyDescent="0.25">
      <c r="A117" t="s">
        <v>10</v>
      </c>
      <c r="B117" t="s">
        <v>40</v>
      </c>
      <c r="C117" t="s">
        <v>41</v>
      </c>
      <c r="D117">
        <v>5627</v>
      </c>
      <c r="E117">
        <v>165079299</v>
      </c>
      <c r="F117">
        <v>3167867</v>
      </c>
      <c r="G117">
        <v>45</v>
      </c>
      <c r="H117">
        <v>8.4</v>
      </c>
      <c r="I117" t="s">
        <v>47</v>
      </c>
    </row>
    <row r="118" spans="1:9" x14ac:dyDescent="0.25">
      <c r="A118" t="s">
        <v>10</v>
      </c>
      <c r="B118" t="s">
        <v>40</v>
      </c>
      <c r="C118" t="s">
        <v>42</v>
      </c>
      <c r="D118">
        <v>3245</v>
      </c>
      <c r="E118">
        <v>168483645</v>
      </c>
      <c r="F118">
        <v>1844027</v>
      </c>
      <c r="G118">
        <v>37</v>
      </c>
      <c r="H118">
        <v>8.1</v>
      </c>
      <c r="I118" t="s">
        <v>47</v>
      </c>
    </row>
    <row r="119" spans="1:9" x14ac:dyDescent="0.25">
      <c r="A119" t="s">
        <v>10</v>
      </c>
      <c r="B119" t="s">
        <v>40</v>
      </c>
      <c r="C119" t="s">
        <v>43</v>
      </c>
      <c r="D119">
        <v>5335</v>
      </c>
      <c r="E119">
        <v>214248265</v>
      </c>
      <c r="F119">
        <v>997562</v>
      </c>
      <c r="G119">
        <v>26</v>
      </c>
      <c r="H119">
        <v>7.8</v>
      </c>
      <c r="I119" t="s">
        <v>47</v>
      </c>
    </row>
    <row r="120" spans="1:9" x14ac:dyDescent="0.25">
      <c r="A120" t="s">
        <v>10</v>
      </c>
      <c r="B120" t="s">
        <v>40</v>
      </c>
      <c r="C120" t="s">
        <v>44</v>
      </c>
      <c r="D120">
        <v>3008</v>
      </c>
      <c r="E120">
        <v>167085376</v>
      </c>
      <c r="F120">
        <v>2679996</v>
      </c>
      <c r="G120">
        <v>22</v>
      </c>
      <c r="H120">
        <v>9.6999999999999993</v>
      </c>
      <c r="I120" t="s">
        <v>47</v>
      </c>
    </row>
    <row r="121" spans="1:9" x14ac:dyDescent="0.25">
      <c r="A121" t="s">
        <v>10</v>
      </c>
      <c r="B121" t="s">
        <v>40</v>
      </c>
      <c r="C121" t="s">
        <v>45</v>
      </c>
      <c r="D121">
        <v>3824</v>
      </c>
      <c r="E121">
        <v>98326512</v>
      </c>
      <c r="F121">
        <v>3177618</v>
      </c>
      <c r="G121">
        <v>14</v>
      </c>
      <c r="H121">
        <v>8.8000000000000007</v>
      </c>
      <c r="I121" t="s">
        <v>47</v>
      </c>
    </row>
    <row r="122" spans="1:9" x14ac:dyDescent="0.25">
      <c r="A122" t="s">
        <v>11</v>
      </c>
      <c r="B122" t="s">
        <v>29</v>
      </c>
      <c r="C122" t="s">
        <v>41</v>
      </c>
      <c r="D122">
        <v>509</v>
      </c>
      <c r="E122">
        <v>19980795</v>
      </c>
      <c r="F122">
        <v>4062737</v>
      </c>
      <c r="G122">
        <v>14</v>
      </c>
      <c r="H122">
        <v>7.1</v>
      </c>
      <c r="I122" t="s">
        <v>47</v>
      </c>
    </row>
    <row r="123" spans="1:9" x14ac:dyDescent="0.25">
      <c r="A123" t="s">
        <v>11</v>
      </c>
      <c r="B123" t="s">
        <v>29</v>
      </c>
      <c r="C123" t="s">
        <v>42</v>
      </c>
      <c r="D123">
        <v>2324</v>
      </c>
      <c r="E123">
        <v>110882688</v>
      </c>
      <c r="F123">
        <v>4571647</v>
      </c>
      <c r="G123">
        <v>20</v>
      </c>
      <c r="H123">
        <v>8.8000000000000007</v>
      </c>
      <c r="I123" t="s">
        <v>47</v>
      </c>
    </row>
    <row r="124" spans="1:9" x14ac:dyDescent="0.25">
      <c r="A124" t="s">
        <v>11</v>
      </c>
      <c r="B124" t="s">
        <v>29</v>
      </c>
      <c r="C124" t="s">
        <v>43</v>
      </c>
      <c r="D124">
        <v>4658</v>
      </c>
      <c r="E124">
        <v>187759322</v>
      </c>
      <c r="F124">
        <v>4963418</v>
      </c>
      <c r="G124">
        <v>36</v>
      </c>
      <c r="H124">
        <v>8.6999999999999993</v>
      </c>
      <c r="I124" t="s">
        <v>47</v>
      </c>
    </row>
    <row r="125" spans="1:9" x14ac:dyDescent="0.25">
      <c r="A125" t="s">
        <v>11</v>
      </c>
      <c r="B125" t="s">
        <v>29</v>
      </c>
      <c r="C125" t="s">
        <v>44</v>
      </c>
      <c r="D125">
        <v>4500</v>
      </c>
      <c r="E125">
        <v>171076500</v>
      </c>
      <c r="F125">
        <v>3751298</v>
      </c>
      <c r="G125">
        <v>10</v>
      </c>
      <c r="H125">
        <v>7</v>
      </c>
      <c r="I125" t="s">
        <v>47</v>
      </c>
    </row>
    <row r="126" spans="1:9" x14ac:dyDescent="0.25">
      <c r="A126" t="s">
        <v>11</v>
      </c>
      <c r="B126" t="s">
        <v>29</v>
      </c>
      <c r="C126" t="s">
        <v>45</v>
      </c>
      <c r="D126">
        <v>5113</v>
      </c>
      <c r="E126">
        <v>167517219</v>
      </c>
      <c r="F126">
        <v>2222320</v>
      </c>
      <c r="G126">
        <v>14</v>
      </c>
      <c r="H126">
        <v>10</v>
      </c>
      <c r="I126" t="s">
        <v>47</v>
      </c>
    </row>
    <row r="127" spans="1:9" x14ac:dyDescent="0.25">
      <c r="A127" t="s">
        <v>11</v>
      </c>
      <c r="B127" t="s">
        <v>30</v>
      </c>
      <c r="C127" t="s">
        <v>41</v>
      </c>
      <c r="D127">
        <v>1960</v>
      </c>
      <c r="E127">
        <v>85405040</v>
      </c>
      <c r="F127">
        <v>663273</v>
      </c>
      <c r="G127">
        <v>28</v>
      </c>
      <c r="H127">
        <v>7.7</v>
      </c>
      <c r="I127" t="s">
        <v>47</v>
      </c>
    </row>
    <row r="128" spans="1:9" x14ac:dyDescent="0.25">
      <c r="A128" t="s">
        <v>11</v>
      </c>
      <c r="B128" t="s">
        <v>30</v>
      </c>
      <c r="C128" t="s">
        <v>42</v>
      </c>
      <c r="D128">
        <v>2548</v>
      </c>
      <c r="E128">
        <v>94530800</v>
      </c>
      <c r="F128">
        <v>1343523</v>
      </c>
      <c r="G128">
        <v>10</v>
      </c>
      <c r="H128">
        <v>9</v>
      </c>
      <c r="I128" t="s">
        <v>47</v>
      </c>
    </row>
    <row r="129" spans="1:9" x14ac:dyDescent="0.25">
      <c r="A129" t="s">
        <v>11</v>
      </c>
      <c r="B129" t="s">
        <v>30</v>
      </c>
      <c r="C129" t="s">
        <v>43</v>
      </c>
      <c r="D129">
        <v>2323</v>
      </c>
      <c r="E129">
        <v>108384211</v>
      </c>
      <c r="F129">
        <v>3681915</v>
      </c>
      <c r="G129">
        <v>40</v>
      </c>
      <c r="H129">
        <v>7.3</v>
      </c>
      <c r="I129" t="s">
        <v>47</v>
      </c>
    </row>
    <row r="130" spans="1:9" x14ac:dyDescent="0.25">
      <c r="A130" t="s">
        <v>11</v>
      </c>
      <c r="B130" t="s">
        <v>30</v>
      </c>
      <c r="C130" t="s">
        <v>44</v>
      </c>
      <c r="D130">
        <v>749</v>
      </c>
      <c r="E130">
        <v>36354962</v>
      </c>
      <c r="F130">
        <v>3158571</v>
      </c>
      <c r="G130">
        <v>10</v>
      </c>
      <c r="H130">
        <v>8.6999999999999993</v>
      </c>
      <c r="I130" t="s">
        <v>47</v>
      </c>
    </row>
    <row r="131" spans="1:9" x14ac:dyDescent="0.25">
      <c r="A131" t="s">
        <v>11</v>
      </c>
      <c r="B131" t="s">
        <v>30</v>
      </c>
      <c r="C131" t="s">
        <v>45</v>
      </c>
      <c r="D131">
        <v>888</v>
      </c>
      <c r="E131">
        <v>39325080</v>
      </c>
      <c r="F131">
        <v>3945498</v>
      </c>
      <c r="G131">
        <v>26</v>
      </c>
      <c r="H131">
        <v>7.4</v>
      </c>
      <c r="I131" t="s">
        <v>47</v>
      </c>
    </row>
    <row r="132" spans="1:9" x14ac:dyDescent="0.25">
      <c r="A132" t="s">
        <v>11</v>
      </c>
      <c r="B132" t="s">
        <v>31</v>
      </c>
      <c r="C132" t="s">
        <v>41</v>
      </c>
      <c r="D132">
        <v>3874</v>
      </c>
      <c r="E132">
        <v>136573996</v>
      </c>
      <c r="F132">
        <v>3461293</v>
      </c>
      <c r="G132">
        <v>11</v>
      </c>
      <c r="H132">
        <v>9.4</v>
      </c>
      <c r="I132" t="s">
        <v>47</v>
      </c>
    </row>
    <row r="133" spans="1:9" x14ac:dyDescent="0.25">
      <c r="A133" t="s">
        <v>11</v>
      </c>
      <c r="B133" t="s">
        <v>31</v>
      </c>
      <c r="C133" t="s">
        <v>42</v>
      </c>
      <c r="D133">
        <v>2650</v>
      </c>
      <c r="E133">
        <v>94819650</v>
      </c>
      <c r="F133">
        <v>827359</v>
      </c>
      <c r="G133">
        <v>43</v>
      </c>
      <c r="H133">
        <v>8.1</v>
      </c>
      <c r="I133" t="s">
        <v>47</v>
      </c>
    </row>
    <row r="134" spans="1:9" x14ac:dyDescent="0.25">
      <c r="A134" t="s">
        <v>11</v>
      </c>
      <c r="B134" t="s">
        <v>31</v>
      </c>
      <c r="C134" t="s">
        <v>43</v>
      </c>
      <c r="D134">
        <v>1858</v>
      </c>
      <c r="E134">
        <v>80611188</v>
      </c>
      <c r="F134">
        <v>3073619</v>
      </c>
      <c r="G134">
        <v>47</v>
      </c>
      <c r="H134">
        <v>8.4</v>
      </c>
      <c r="I134" t="s">
        <v>47</v>
      </c>
    </row>
    <row r="135" spans="1:9" x14ac:dyDescent="0.25">
      <c r="A135" t="s">
        <v>11</v>
      </c>
      <c r="B135" t="s">
        <v>31</v>
      </c>
      <c r="C135" t="s">
        <v>44</v>
      </c>
      <c r="D135">
        <v>1858</v>
      </c>
      <c r="E135">
        <v>45775546</v>
      </c>
      <c r="F135">
        <v>4764694</v>
      </c>
      <c r="G135">
        <v>26</v>
      </c>
      <c r="H135">
        <v>9.8000000000000007</v>
      </c>
      <c r="I135" t="s">
        <v>47</v>
      </c>
    </row>
    <row r="136" spans="1:9" x14ac:dyDescent="0.25">
      <c r="A136" t="s">
        <v>11</v>
      </c>
      <c r="B136" t="s">
        <v>31</v>
      </c>
      <c r="C136" t="s">
        <v>45</v>
      </c>
      <c r="D136">
        <v>637</v>
      </c>
      <c r="E136">
        <v>25388272</v>
      </c>
      <c r="F136">
        <v>2354971</v>
      </c>
      <c r="G136">
        <v>29</v>
      </c>
      <c r="H136">
        <v>8.4</v>
      </c>
      <c r="I136" t="s">
        <v>47</v>
      </c>
    </row>
    <row r="137" spans="1:9" x14ac:dyDescent="0.25">
      <c r="A137" t="s">
        <v>11</v>
      </c>
      <c r="B137" t="s">
        <v>32</v>
      </c>
      <c r="C137" t="s">
        <v>41</v>
      </c>
      <c r="D137">
        <v>3093</v>
      </c>
      <c r="E137">
        <v>86421513</v>
      </c>
      <c r="F137">
        <v>2349396</v>
      </c>
      <c r="G137">
        <v>11</v>
      </c>
      <c r="H137">
        <v>8</v>
      </c>
      <c r="I137" t="s">
        <v>47</v>
      </c>
    </row>
    <row r="138" spans="1:9" x14ac:dyDescent="0.25">
      <c r="A138" t="s">
        <v>11</v>
      </c>
      <c r="B138" t="s">
        <v>32</v>
      </c>
      <c r="C138" t="s">
        <v>42</v>
      </c>
      <c r="D138">
        <v>4318</v>
      </c>
      <c r="E138">
        <v>138240770</v>
      </c>
      <c r="F138">
        <v>1161614</v>
      </c>
      <c r="G138">
        <v>32</v>
      </c>
      <c r="H138">
        <v>7.4</v>
      </c>
      <c r="I138" t="s">
        <v>47</v>
      </c>
    </row>
    <row r="139" spans="1:9" x14ac:dyDescent="0.25">
      <c r="A139" t="s">
        <v>11</v>
      </c>
      <c r="B139" t="s">
        <v>32</v>
      </c>
      <c r="C139" t="s">
        <v>43</v>
      </c>
      <c r="D139">
        <v>3945</v>
      </c>
      <c r="E139">
        <v>167327175</v>
      </c>
      <c r="F139">
        <v>1572647</v>
      </c>
      <c r="G139">
        <v>13</v>
      </c>
      <c r="H139">
        <v>7.5</v>
      </c>
      <c r="I139" t="s">
        <v>47</v>
      </c>
    </row>
    <row r="140" spans="1:9" x14ac:dyDescent="0.25">
      <c r="A140" t="s">
        <v>11</v>
      </c>
      <c r="B140" t="s">
        <v>32</v>
      </c>
      <c r="C140" t="s">
        <v>44</v>
      </c>
      <c r="D140">
        <v>2219</v>
      </c>
      <c r="E140">
        <v>84923349</v>
      </c>
      <c r="F140">
        <v>2450367</v>
      </c>
      <c r="G140">
        <v>28</v>
      </c>
      <c r="H140">
        <v>9.5</v>
      </c>
      <c r="I140" t="s">
        <v>47</v>
      </c>
    </row>
    <row r="141" spans="1:9" x14ac:dyDescent="0.25">
      <c r="A141" t="s">
        <v>11</v>
      </c>
      <c r="B141" t="s">
        <v>32</v>
      </c>
      <c r="C141" t="s">
        <v>45</v>
      </c>
      <c r="D141">
        <v>5199</v>
      </c>
      <c r="E141">
        <v>299176455</v>
      </c>
      <c r="F141">
        <v>2882357</v>
      </c>
      <c r="G141">
        <v>30</v>
      </c>
      <c r="H141">
        <v>8.6</v>
      </c>
      <c r="I141" t="s">
        <v>47</v>
      </c>
    </row>
    <row r="142" spans="1:9" x14ac:dyDescent="0.25">
      <c r="A142" t="s">
        <v>11</v>
      </c>
      <c r="B142" t="s">
        <v>33</v>
      </c>
      <c r="C142" t="s">
        <v>41</v>
      </c>
      <c r="D142">
        <v>1023</v>
      </c>
      <c r="E142">
        <v>39668871</v>
      </c>
      <c r="F142">
        <v>4746049</v>
      </c>
      <c r="G142">
        <v>23</v>
      </c>
      <c r="H142">
        <v>8</v>
      </c>
      <c r="I142" t="s">
        <v>47</v>
      </c>
    </row>
    <row r="143" spans="1:9" x14ac:dyDescent="0.25">
      <c r="A143" t="s">
        <v>11</v>
      </c>
      <c r="B143" t="s">
        <v>33</v>
      </c>
      <c r="C143" t="s">
        <v>42</v>
      </c>
      <c r="D143">
        <v>2796</v>
      </c>
      <c r="E143">
        <v>119036904</v>
      </c>
      <c r="F143">
        <v>4568472</v>
      </c>
      <c r="G143">
        <v>31</v>
      </c>
      <c r="H143">
        <v>7.2</v>
      </c>
      <c r="I143" t="s">
        <v>47</v>
      </c>
    </row>
    <row r="144" spans="1:9" x14ac:dyDescent="0.25">
      <c r="A144" t="s">
        <v>11</v>
      </c>
      <c r="B144" t="s">
        <v>33</v>
      </c>
      <c r="C144" t="s">
        <v>43</v>
      </c>
      <c r="D144">
        <v>4702</v>
      </c>
      <c r="E144">
        <v>184609924</v>
      </c>
      <c r="F144">
        <v>1929551</v>
      </c>
      <c r="G144">
        <v>26</v>
      </c>
      <c r="H144">
        <v>7.8</v>
      </c>
      <c r="I144" t="s">
        <v>47</v>
      </c>
    </row>
    <row r="145" spans="1:9" x14ac:dyDescent="0.25">
      <c r="A145" t="s">
        <v>11</v>
      </c>
      <c r="B145" t="s">
        <v>33</v>
      </c>
      <c r="C145" t="s">
        <v>44</v>
      </c>
      <c r="D145">
        <v>5876</v>
      </c>
      <c r="E145">
        <v>200829928</v>
      </c>
      <c r="F145">
        <v>4482588</v>
      </c>
      <c r="G145">
        <v>24</v>
      </c>
      <c r="H145">
        <v>8.6</v>
      </c>
      <c r="I145" t="s">
        <v>47</v>
      </c>
    </row>
    <row r="146" spans="1:9" x14ac:dyDescent="0.25">
      <c r="A146" t="s">
        <v>11</v>
      </c>
      <c r="B146" t="s">
        <v>33</v>
      </c>
      <c r="C146" t="s">
        <v>45</v>
      </c>
      <c r="D146">
        <v>555</v>
      </c>
      <c r="E146">
        <v>15937935</v>
      </c>
      <c r="F146">
        <v>1315131</v>
      </c>
      <c r="G146">
        <v>32</v>
      </c>
      <c r="H146">
        <v>8.6</v>
      </c>
      <c r="I146" t="s">
        <v>47</v>
      </c>
    </row>
    <row r="147" spans="1:9" x14ac:dyDescent="0.25">
      <c r="A147" t="s">
        <v>11</v>
      </c>
      <c r="B147" t="s">
        <v>34</v>
      </c>
      <c r="C147" t="s">
        <v>41</v>
      </c>
      <c r="D147">
        <v>864</v>
      </c>
      <c r="E147">
        <v>51474528</v>
      </c>
      <c r="F147">
        <v>2578007</v>
      </c>
      <c r="G147">
        <v>16</v>
      </c>
      <c r="H147">
        <v>9.1</v>
      </c>
      <c r="I147" t="s">
        <v>47</v>
      </c>
    </row>
    <row r="148" spans="1:9" x14ac:dyDescent="0.25">
      <c r="A148" t="s">
        <v>11</v>
      </c>
      <c r="B148" t="s">
        <v>34</v>
      </c>
      <c r="C148" t="s">
        <v>42</v>
      </c>
      <c r="D148">
        <v>1418</v>
      </c>
      <c r="E148">
        <v>55558658</v>
      </c>
      <c r="F148">
        <v>4208654</v>
      </c>
      <c r="G148">
        <v>27</v>
      </c>
      <c r="H148">
        <v>8.3000000000000007</v>
      </c>
      <c r="I148" t="s">
        <v>47</v>
      </c>
    </row>
    <row r="149" spans="1:9" x14ac:dyDescent="0.25">
      <c r="A149" t="s">
        <v>11</v>
      </c>
      <c r="B149" t="s">
        <v>34</v>
      </c>
      <c r="C149" t="s">
        <v>43</v>
      </c>
      <c r="D149">
        <v>2406</v>
      </c>
      <c r="E149">
        <v>134384724</v>
      </c>
      <c r="F149">
        <v>1921796</v>
      </c>
      <c r="G149">
        <v>37</v>
      </c>
      <c r="H149">
        <v>7.1</v>
      </c>
      <c r="I149" t="s">
        <v>47</v>
      </c>
    </row>
    <row r="150" spans="1:9" x14ac:dyDescent="0.25">
      <c r="A150" t="s">
        <v>11</v>
      </c>
      <c r="B150" t="s">
        <v>34</v>
      </c>
      <c r="C150" t="s">
        <v>44</v>
      </c>
      <c r="D150">
        <v>2476</v>
      </c>
      <c r="E150">
        <v>123616776</v>
      </c>
      <c r="F150">
        <v>1270173</v>
      </c>
      <c r="G150">
        <v>34</v>
      </c>
      <c r="H150">
        <v>9.6999999999999993</v>
      </c>
      <c r="I150" t="s">
        <v>47</v>
      </c>
    </row>
    <row r="151" spans="1:9" x14ac:dyDescent="0.25">
      <c r="A151" t="s">
        <v>11</v>
      </c>
      <c r="B151" t="s">
        <v>34</v>
      </c>
      <c r="C151" t="s">
        <v>45</v>
      </c>
      <c r="D151">
        <v>3783</v>
      </c>
      <c r="E151">
        <v>98993544</v>
      </c>
      <c r="F151">
        <v>967010</v>
      </c>
      <c r="G151">
        <v>27</v>
      </c>
      <c r="H151">
        <v>7.3</v>
      </c>
      <c r="I151" t="s">
        <v>47</v>
      </c>
    </row>
    <row r="152" spans="1:9" x14ac:dyDescent="0.25">
      <c r="A152" t="s">
        <v>11</v>
      </c>
      <c r="B152" t="s">
        <v>35</v>
      </c>
      <c r="C152" t="s">
        <v>41</v>
      </c>
      <c r="D152">
        <v>4706</v>
      </c>
      <c r="E152">
        <v>216800714</v>
      </c>
      <c r="F152">
        <v>4380993</v>
      </c>
      <c r="G152">
        <v>17</v>
      </c>
      <c r="H152">
        <v>8.8000000000000007</v>
      </c>
      <c r="I152" t="s">
        <v>47</v>
      </c>
    </row>
    <row r="153" spans="1:9" x14ac:dyDescent="0.25">
      <c r="A153" t="s">
        <v>11</v>
      </c>
      <c r="B153" t="s">
        <v>35</v>
      </c>
      <c r="C153" t="s">
        <v>42</v>
      </c>
      <c r="D153">
        <v>2972</v>
      </c>
      <c r="E153">
        <v>116273556</v>
      </c>
      <c r="F153">
        <v>1072735</v>
      </c>
      <c r="G153">
        <v>43</v>
      </c>
      <c r="H153">
        <v>7.7</v>
      </c>
      <c r="I153" t="s">
        <v>47</v>
      </c>
    </row>
    <row r="154" spans="1:9" x14ac:dyDescent="0.25">
      <c r="A154" t="s">
        <v>11</v>
      </c>
      <c r="B154" t="s">
        <v>35</v>
      </c>
      <c r="C154" t="s">
        <v>43</v>
      </c>
      <c r="D154">
        <v>2862</v>
      </c>
      <c r="E154">
        <v>106638120</v>
      </c>
      <c r="F154">
        <v>1661157</v>
      </c>
      <c r="G154">
        <v>46</v>
      </c>
      <c r="H154">
        <v>9.8000000000000007</v>
      </c>
      <c r="I154" t="s">
        <v>47</v>
      </c>
    </row>
    <row r="155" spans="1:9" x14ac:dyDescent="0.25">
      <c r="A155" t="s">
        <v>11</v>
      </c>
      <c r="B155" t="s">
        <v>35</v>
      </c>
      <c r="C155" t="s">
        <v>44</v>
      </c>
      <c r="D155">
        <v>1960</v>
      </c>
      <c r="E155">
        <v>92678600</v>
      </c>
      <c r="F155">
        <v>3607092</v>
      </c>
      <c r="G155">
        <v>15</v>
      </c>
      <c r="H155">
        <v>8.1</v>
      </c>
      <c r="I155" t="s">
        <v>47</v>
      </c>
    </row>
    <row r="156" spans="1:9" x14ac:dyDescent="0.25">
      <c r="A156" t="s">
        <v>11</v>
      </c>
      <c r="B156" t="s">
        <v>35</v>
      </c>
      <c r="C156" t="s">
        <v>45</v>
      </c>
      <c r="D156">
        <v>3063</v>
      </c>
      <c r="E156">
        <v>96830619</v>
      </c>
      <c r="F156">
        <v>4881514</v>
      </c>
      <c r="G156">
        <v>39</v>
      </c>
      <c r="H156">
        <v>7.5</v>
      </c>
      <c r="I156" t="s">
        <v>47</v>
      </c>
    </row>
    <row r="157" spans="1:9" x14ac:dyDescent="0.25">
      <c r="A157" t="s">
        <v>11</v>
      </c>
      <c r="B157" t="s">
        <v>36</v>
      </c>
      <c r="C157" t="s">
        <v>41</v>
      </c>
      <c r="D157">
        <v>3370</v>
      </c>
      <c r="E157">
        <v>111365020</v>
      </c>
      <c r="F157">
        <v>4168866</v>
      </c>
      <c r="G157">
        <v>40</v>
      </c>
      <c r="H157">
        <v>8.1999999999999993</v>
      </c>
      <c r="I157" t="s">
        <v>47</v>
      </c>
    </row>
    <row r="158" spans="1:9" x14ac:dyDescent="0.25">
      <c r="A158" t="s">
        <v>11</v>
      </c>
      <c r="B158" t="s">
        <v>36</v>
      </c>
      <c r="C158" t="s">
        <v>42</v>
      </c>
      <c r="D158">
        <v>3095</v>
      </c>
      <c r="E158">
        <v>90098545</v>
      </c>
      <c r="F158">
        <v>3552766</v>
      </c>
      <c r="G158">
        <v>15</v>
      </c>
      <c r="H158">
        <v>8.1999999999999993</v>
      </c>
      <c r="I158" t="s">
        <v>47</v>
      </c>
    </row>
    <row r="159" spans="1:9" x14ac:dyDescent="0.25">
      <c r="A159" t="s">
        <v>11</v>
      </c>
      <c r="B159" t="s">
        <v>36</v>
      </c>
      <c r="C159" t="s">
        <v>43</v>
      </c>
      <c r="D159">
        <v>4670</v>
      </c>
      <c r="E159">
        <v>197774500</v>
      </c>
      <c r="F159">
        <v>3359653</v>
      </c>
      <c r="G159">
        <v>39</v>
      </c>
      <c r="H159">
        <v>7.5</v>
      </c>
      <c r="I159" t="s">
        <v>47</v>
      </c>
    </row>
    <row r="160" spans="1:9" x14ac:dyDescent="0.25">
      <c r="A160" t="s">
        <v>11</v>
      </c>
      <c r="B160" t="s">
        <v>36</v>
      </c>
      <c r="C160" t="s">
        <v>44</v>
      </c>
      <c r="D160">
        <v>5542</v>
      </c>
      <c r="E160">
        <v>323253776</v>
      </c>
      <c r="F160">
        <v>1025134</v>
      </c>
      <c r="G160">
        <v>20</v>
      </c>
      <c r="H160">
        <v>8.6999999999999993</v>
      </c>
      <c r="I160" t="s">
        <v>47</v>
      </c>
    </row>
    <row r="161" spans="1:9" x14ac:dyDescent="0.25">
      <c r="A161" t="s">
        <v>11</v>
      </c>
      <c r="B161" t="s">
        <v>36</v>
      </c>
      <c r="C161" t="s">
        <v>45</v>
      </c>
      <c r="D161">
        <v>1641</v>
      </c>
      <c r="E161">
        <v>76119426</v>
      </c>
      <c r="F161">
        <v>1737715</v>
      </c>
      <c r="G161">
        <v>42</v>
      </c>
      <c r="H161">
        <v>9.1999999999999993</v>
      </c>
      <c r="I161" t="s">
        <v>47</v>
      </c>
    </row>
    <row r="162" spans="1:9" x14ac:dyDescent="0.25">
      <c r="A162" t="s">
        <v>11</v>
      </c>
      <c r="B162" t="s">
        <v>37</v>
      </c>
      <c r="C162" t="s">
        <v>41</v>
      </c>
      <c r="D162">
        <v>5154</v>
      </c>
      <c r="E162">
        <v>113635392</v>
      </c>
      <c r="F162">
        <v>1364909</v>
      </c>
      <c r="G162">
        <v>47</v>
      </c>
      <c r="H162">
        <v>8.6999999999999993</v>
      </c>
      <c r="I162" t="s">
        <v>47</v>
      </c>
    </row>
    <row r="163" spans="1:9" x14ac:dyDescent="0.25">
      <c r="A163" t="s">
        <v>11</v>
      </c>
      <c r="B163" t="s">
        <v>37</v>
      </c>
      <c r="C163" t="s">
        <v>42</v>
      </c>
      <c r="D163">
        <v>4734</v>
      </c>
      <c r="E163">
        <v>247370436</v>
      </c>
      <c r="F163">
        <v>3383427</v>
      </c>
      <c r="G163">
        <v>22</v>
      </c>
      <c r="H163">
        <v>8.6</v>
      </c>
      <c r="I163" t="s">
        <v>47</v>
      </c>
    </row>
    <row r="164" spans="1:9" x14ac:dyDescent="0.25">
      <c r="A164" t="s">
        <v>11</v>
      </c>
      <c r="B164" t="s">
        <v>37</v>
      </c>
      <c r="C164" t="s">
        <v>43</v>
      </c>
      <c r="D164">
        <v>4244</v>
      </c>
      <c r="E164">
        <v>84918196</v>
      </c>
      <c r="F164">
        <v>4257974</v>
      </c>
      <c r="G164">
        <v>19</v>
      </c>
      <c r="H164">
        <v>10</v>
      </c>
      <c r="I164" t="s">
        <v>47</v>
      </c>
    </row>
    <row r="165" spans="1:9" x14ac:dyDescent="0.25">
      <c r="A165" t="s">
        <v>11</v>
      </c>
      <c r="B165" t="s">
        <v>37</v>
      </c>
      <c r="C165" t="s">
        <v>44</v>
      </c>
      <c r="D165">
        <v>2560</v>
      </c>
      <c r="E165">
        <v>64734720</v>
      </c>
      <c r="F165">
        <v>3654240</v>
      </c>
      <c r="G165">
        <v>46</v>
      </c>
      <c r="H165">
        <v>7</v>
      </c>
      <c r="I165" t="s">
        <v>47</v>
      </c>
    </row>
    <row r="166" spans="1:9" x14ac:dyDescent="0.25">
      <c r="A166" t="s">
        <v>11</v>
      </c>
      <c r="B166" t="s">
        <v>37</v>
      </c>
      <c r="C166" t="s">
        <v>45</v>
      </c>
      <c r="D166">
        <v>3324</v>
      </c>
      <c r="E166">
        <v>158003016</v>
      </c>
      <c r="F166">
        <v>4249783</v>
      </c>
      <c r="G166">
        <v>47</v>
      </c>
      <c r="H166">
        <v>8.1999999999999993</v>
      </c>
      <c r="I166" t="s">
        <v>47</v>
      </c>
    </row>
    <row r="167" spans="1:9" x14ac:dyDescent="0.25">
      <c r="A167" t="s">
        <v>11</v>
      </c>
      <c r="B167" t="s">
        <v>38</v>
      </c>
      <c r="C167" t="s">
        <v>41</v>
      </c>
      <c r="D167">
        <v>4177</v>
      </c>
      <c r="E167">
        <v>158675876</v>
      </c>
      <c r="F167">
        <v>2824797</v>
      </c>
      <c r="G167">
        <v>23</v>
      </c>
      <c r="H167">
        <v>9.8000000000000007</v>
      </c>
      <c r="I167" t="s">
        <v>47</v>
      </c>
    </row>
    <row r="168" spans="1:9" x14ac:dyDescent="0.25">
      <c r="A168" t="s">
        <v>11</v>
      </c>
      <c r="B168" t="s">
        <v>38</v>
      </c>
      <c r="C168" t="s">
        <v>42</v>
      </c>
      <c r="D168">
        <v>4030</v>
      </c>
      <c r="E168">
        <v>101781680</v>
      </c>
      <c r="F168">
        <v>1884418</v>
      </c>
      <c r="G168">
        <v>44</v>
      </c>
      <c r="H168">
        <v>9.8000000000000007</v>
      </c>
      <c r="I168" t="s">
        <v>47</v>
      </c>
    </row>
    <row r="169" spans="1:9" x14ac:dyDescent="0.25">
      <c r="A169" t="s">
        <v>11</v>
      </c>
      <c r="B169" t="s">
        <v>38</v>
      </c>
      <c r="C169" t="s">
        <v>43</v>
      </c>
      <c r="D169">
        <v>3891</v>
      </c>
      <c r="E169">
        <v>100975341</v>
      </c>
      <c r="F169">
        <v>1635964</v>
      </c>
      <c r="G169">
        <v>17</v>
      </c>
      <c r="H169">
        <v>9.5</v>
      </c>
      <c r="I169" t="s">
        <v>47</v>
      </c>
    </row>
    <row r="170" spans="1:9" x14ac:dyDescent="0.25">
      <c r="A170" t="s">
        <v>11</v>
      </c>
      <c r="B170" t="s">
        <v>38</v>
      </c>
      <c r="C170" t="s">
        <v>44</v>
      </c>
      <c r="D170">
        <v>1752</v>
      </c>
      <c r="E170">
        <v>88516296</v>
      </c>
      <c r="F170">
        <v>4425282</v>
      </c>
      <c r="G170">
        <v>30</v>
      </c>
      <c r="H170">
        <v>7.6</v>
      </c>
      <c r="I170" t="s">
        <v>47</v>
      </c>
    </row>
    <row r="171" spans="1:9" x14ac:dyDescent="0.25">
      <c r="A171" t="s">
        <v>11</v>
      </c>
      <c r="B171" t="s">
        <v>38</v>
      </c>
      <c r="C171" t="s">
        <v>45</v>
      </c>
      <c r="D171">
        <v>3398</v>
      </c>
      <c r="E171">
        <v>149274140</v>
      </c>
      <c r="F171">
        <v>4563309</v>
      </c>
      <c r="G171">
        <v>35</v>
      </c>
      <c r="H171">
        <v>9.6999999999999993</v>
      </c>
      <c r="I171" t="s">
        <v>47</v>
      </c>
    </row>
    <row r="172" spans="1:9" x14ac:dyDescent="0.25">
      <c r="A172" t="s">
        <v>11</v>
      </c>
      <c r="B172" t="s">
        <v>39</v>
      </c>
      <c r="C172" t="s">
        <v>41</v>
      </c>
      <c r="D172">
        <v>1100</v>
      </c>
      <c r="E172">
        <v>37466000</v>
      </c>
      <c r="F172">
        <v>2286921</v>
      </c>
      <c r="G172">
        <v>34</v>
      </c>
      <c r="H172">
        <v>9</v>
      </c>
      <c r="I172" t="s">
        <v>47</v>
      </c>
    </row>
    <row r="173" spans="1:9" x14ac:dyDescent="0.25">
      <c r="A173" t="s">
        <v>11</v>
      </c>
      <c r="B173" t="s">
        <v>39</v>
      </c>
      <c r="C173" t="s">
        <v>42</v>
      </c>
      <c r="D173">
        <v>2363</v>
      </c>
      <c r="E173">
        <v>69732130</v>
      </c>
      <c r="F173">
        <v>4330375</v>
      </c>
      <c r="G173">
        <v>23</v>
      </c>
      <c r="H173">
        <v>9.6999999999999993</v>
      </c>
      <c r="I173" t="s">
        <v>47</v>
      </c>
    </row>
    <row r="174" spans="1:9" x14ac:dyDescent="0.25">
      <c r="A174" t="s">
        <v>11</v>
      </c>
      <c r="B174" t="s">
        <v>39</v>
      </c>
      <c r="C174" t="s">
        <v>43</v>
      </c>
      <c r="D174">
        <v>5642</v>
      </c>
      <c r="E174">
        <v>324065196</v>
      </c>
      <c r="F174">
        <v>3795374</v>
      </c>
      <c r="G174">
        <v>42</v>
      </c>
      <c r="H174">
        <v>7.7</v>
      </c>
      <c r="I174" t="s">
        <v>47</v>
      </c>
    </row>
    <row r="175" spans="1:9" x14ac:dyDescent="0.25">
      <c r="A175" t="s">
        <v>11</v>
      </c>
      <c r="B175" t="s">
        <v>39</v>
      </c>
      <c r="C175" t="s">
        <v>44</v>
      </c>
      <c r="D175">
        <v>1748</v>
      </c>
      <c r="E175">
        <v>54618008</v>
      </c>
      <c r="F175">
        <v>3109089</v>
      </c>
      <c r="G175">
        <v>23</v>
      </c>
      <c r="H175">
        <v>7.2</v>
      </c>
      <c r="I175" t="s">
        <v>47</v>
      </c>
    </row>
    <row r="176" spans="1:9" x14ac:dyDescent="0.25">
      <c r="A176" t="s">
        <v>11</v>
      </c>
      <c r="B176" t="s">
        <v>39</v>
      </c>
      <c r="C176" t="s">
        <v>45</v>
      </c>
      <c r="D176">
        <v>2651</v>
      </c>
      <c r="E176">
        <v>63671718</v>
      </c>
      <c r="F176">
        <v>2127781</v>
      </c>
      <c r="G176">
        <v>12</v>
      </c>
      <c r="H176">
        <v>8.9</v>
      </c>
      <c r="I176" t="s">
        <v>47</v>
      </c>
    </row>
    <row r="177" spans="1:9" x14ac:dyDescent="0.25">
      <c r="A177" t="s">
        <v>11</v>
      </c>
      <c r="B177" t="s">
        <v>40</v>
      </c>
      <c r="C177" t="s">
        <v>41</v>
      </c>
      <c r="D177">
        <v>5908</v>
      </c>
      <c r="E177">
        <v>266173124</v>
      </c>
      <c r="F177">
        <v>4302010</v>
      </c>
      <c r="G177">
        <v>45</v>
      </c>
      <c r="H177">
        <v>10</v>
      </c>
      <c r="I177" t="s">
        <v>47</v>
      </c>
    </row>
    <row r="178" spans="1:9" x14ac:dyDescent="0.25">
      <c r="A178" t="s">
        <v>11</v>
      </c>
      <c r="B178" t="s">
        <v>40</v>
      </c>
      <c r="C178" t="s">
        <v>42</v>
      </c>
      <c r="D178">
        <v>1620</v>
      </c>
      <c r="E178">
        <v>84489480</v>
      </c>
      <c r="F178">
        <v>2861632</v>
      </c>
      <c r="G178">
        <v>13</v>
      </c>
      <c r="H178">
        <v>8.6999999999999993</v>
      </c>
      <c r="I178" t="s">
        <v>47</v>
      </c>
    </row>
    <row r="179" spans="1:9" x14ac:dyDescent="0.25">
      <c r="A179" t="s">
        <v>11</v>
      </c>
      <c r="B179" t="s">
        <v>40</v>
      </c>
      <c r="C179" t="s">
        <v>43</v>
      </c>
      <c r="D179">
        <v>5112</v>
      </c>
      <c r="E179">
        <v>223445520</v>
      </c>
      <c r="F179">
        <v>3717635</v>
      </c>
      <c r="G179">
        <v>33</v>
      </c>
      <c r="H179">
        <v>8.8000000000000007</v>
      </c>
      <c r="I179" t="s">
        <v>47</v>
      </c>
    </row>
    <row r="180" spans="1:9" x14ac:dyDescent="0.25">
      <c r="A180" t="s">
        <v>11</v>
      </c>
      <c r="B180" t="s">
        <v>40</v>
      </c>
      <c r="C180" t="s">
        <v>44</v>
      </c>
      <c r="D180">
        <v>3728</v>
      </c>
      <c r="E180">
        <v>149503984</v>
      </c>
      <c r="F180">
        <v>626108</v>
      </c>
      <c r="G180">
        <v>13</v>
      </c>
      <c r="H180">
        <v>9.1999999999999993</v>
      </c>
      <c r="I180" t="s">
        <v>47</v>
      </c>
    </row>
    <row r="181" spans="1:9" x14ac:dyDescent="0.25">
      <c r="A181" t="s">
        <v>11</v>
      </c>
      <c r="B181" t="s">
        <v>40</v>
      </c>
      <c r="C181" t="s">
        <v>45</v>
      </c>
      <c r="D181">
        <v>4725</v>
      </c>
      <c r="E181">
        <v>172358550</v>
      </c>
      <c r="F181">
        <v>3877778</v>
      </c>
      <c r="G181">
        <v>45</v>
      </c>
      <c r="H181">
        <v>8.6</v>
      </c>
      <c r="I181" t="s">
        <v>47</v>
      </c>
    </row>
    <row r="182" spans="1:9" x14ac:dyDescent="0.25">
      <c r="A182" t="s">
        <v>12</v>
      </c>
      <c r="B182" t="s">
        <v>29</v>
      </c>
      <c r="C182" t="s">
        <v>41</v>
      </c>
      <c r="D182">
        <v>2334</v>
      </c>
      <c r="E182">
        <v>128099256</v>
      </c>
      <c r="F182">
        <v>3192755</v>
      </c>
      <c r="G182">
        <v>20</v>
      </c>
      <c r="H182">
        <v>9.9</v>
      </c>
      <c r="I182" t="s">
        <v>48</v>
      </c>
    </row>
    <row r="183" spans="1:9" x14ac:dyDescent="0.25">
      <c r="A183" t="s">
        <v>12</v>
      </c>
      <c r="B183" t="s">
        <v>29</v>
      </c>
      <c r="C183" t="s">
        <v>42</v>
      </c>
      <c r="D183">
        <v>3419</v>
      </c>
      <c r="E183">
        <v>105267591</v>
      </c>
      <c r="F183">
        <v>3886501</v>
      </c>
      <c r="G183">
        <v>17</v>
      </c>
      <c r="H183">
        <v>8.3000000000000007</v>
      </c>
      <c r="I183" t="s">
        <v>48</v>
      </c>
    </row>
    <row r="184" spans="1:9" x14ac:dyDescent="0.25">
      <c r="A184" t="s">
        <v>12</v>
      </c>
      <c r="B184" t="s">
        <v>29</v>
      </c>
      <c r="C184" t="s">
        <v>43</v>
      </c>
      <c r="D184">
        <v>845</v>
      </c>
      <c r="E184">
        <v>25807145</v>
      </c>
      <c r="F184">
        <v>4827819</v>
      </c>
      <c r="G184">
        <v>35</v>
      </c>
      <c r="H184">
        <v>8.8000000000000007</v>
      </c>
      <c r="I184" t="s">
        <v>48</v>
      </c>
    </row>
    <row r="185" spans="1:9" x14ac:dyDescent="0.25">
      <c r="A185" t="s">
        <v>12</v>
      </c>
      <c r="B185" t="s">
        <v>29</v>
      </c>
      <c r="C185" t="s">
        <v>44</v>
      </c>
      <c r="D185">
        <v>3505</v>
      </c>
      <c r="E185">
        <v>130974840</v>
      </c>
      <c r="F185">
        <v>1170688</v>
      </c>
      <c r="G185">
        <v>49</v>
      </c>
      <c r="H185">
        <v>9.6</v>
      </c>
      <c r="I185" t="s">
        <v>48</v>
      </c>
    </row>
    <row r="186" spans="1:9" x14ac:dyDescent="0.25">
      <c r="A186" t="s">
        <v>12</v>
      </c>
      <c r="B186" t="s">
        <v>29</v>
      </c>
      <c r="C186" t="s">
        <v>45</v>
      </c>
      <c r="D186">
        <v>4031</v>
      </c>
      <c r="E186">
        <v>241517365</v>
      </c>
      <c r="F186">
        <v>3420803</v>
      </c>
      <c r="G186">
        <v>13</v>
      </c>
      <c r="H186">
        <v>9.4</v>
      </c>
      <c r="I186" t="s">
        <v>48</v>
      </c>
    </row>
    <row r="187" spans="1:9" x14ac:dyDescent="0.25">
      <c r="A187" t="s">
        <v>12</v>
      </c>
      <c r="B187" t="s">
        <v>30</v>
      </c>
      <c r="C187" t="s">
        <v>41</v>
      </c>
      <c r="D187">
        <v>4376</v>
      </c>
      <c r="E187">
        <v>256989352</v>
      </c>
      <c r="F187">
        <v>4694430</v>
      </c>
      <c r="G187">
        <v>37</v>
      </c>
      <c r="H187">
        <v>8.1</v>
      </c>
      <c r="I187" t="s">
        <v>48</v>
      </c>
    </row>
    <row r="188" spans="1:9" x14ac:dyDescent="0.25">
      <c r="A188" t="s">
        <v>12</v>
      </c>
      <c r="B188" t="s">
        <v>30</v>
      </c>
      <c r="C188" t="s">
        <v>42</v>
      </c>
      <c r="D188">
        <v>5609</v>
      </c>
      <c r="E188">
        <v>227332770</v>
      </c>
      <c r="F188">
        <v>998716</v>
      </c>
      <c r="G188">
        <v>23</v>
      </c>
      <c r="H188">
        <v>9.8000000000000007</v>
      </c>
      <c r="I188" t="s">
        <v>48</v>
      </c>
    </row>
    <row r="189" spans="1:9" x14ac:dyDescent="0.25">
      <c r="A189" t="s">
        <v>12</v>
      </c>
      <c r="B189" t="s">
        <v>30</v>
      </c>
      <c r="C189" t="s">
        <v>43</v>
      </c>
      <c r="D189">
        <v>4297</v>
      </c>
      <c r="E189">
        <v>144886246</v>
      </c>
      <c r="F189">
        <v>2502324</v>
      </c>
      <c r="G189">
        <v>35</v>
      </c>
      <c r="H189">
        <v>9.5</v>
      </c>
      <c r="I189" t="s">
        <v>48</v>
      </c>
    </row>
    <row r="190" spans="1:9" x14ac:dyDescent="0.25">
      <c r="A190" t="s">
        <v>12</v>
      </c>
      <c r="B190" t="s">
        <v>30</v>
      </c>
      <c r="C190" t="s">
        <v>44</v>
      </c>
      <c r="D190">
        <v>1705</v>
      </c>
      <c r="E190">
        <v>66931480</v>
      </c>
      <c r="F190">
        <v>994592</v>
      </c>
      <c r="G190">
        <v>49</v>
      </c>
      <c r="H190">
        <v>8.8000000000000007</v>
      </c>
      <c r="I190" t="s">
        <v>48</v>
      </c>
    </row>
    <row r="191" spans="1:9" x14ac:dyDescent="0.25">
      <c r="A191" t="s">
        <v>12</v>
      </c>
      <c r="B191" t="s">
        <v>30</v>
      </c>
      <c r="C191" t="s">
        <v>45</v>
      </c>
      <c r="D191">
        <v>4002</v>
      </c>
      <c r="E191">
        <v>118155048</v>
      </c>
      <c r="F191">
        <v>2654697</v>
      </c>
      <c r="G191">
        <v>35</v>
      </c>
      <c r="H191">
        <v>8</v>
      </c>
      <c r="I191" t="s">
        <v>48</v>
      </c>
    </row>
    <row r="192" spans="1:9" x14ac:dyDescent="0.25">
      <c r="A192" t="s">
        <v>12</v>
      </c>
      <c r="B192" t="s">
        <v>31</v>
      </c>
      <c r="C192" t="s">
        <v>41</v>
      </c>
      <c r="D192">
        <v>1074</v>
      </c>
      <c r="E192">
        <v>58418082</v>
      </c>
      <c r="F192">
        <v>3261089</v>
      </c>
      <c r="G192">
        <v>16</v>
      </c>
      <c r="H192">
        <v>8</v>
      </c>
      <c r="I192" t="s">
        <v>48</v>
      </c>
    </row>
    <row r="193" spans="1:9" x14ac:dyDescent="0.25">
      <c r="A193" t="s">
        <v>12</v>
      </c>
      <c r="B193" t="s">
        <v>31</v>
      </c>
      <c r="C193" t="s">
        <v>42</v>
      </c>
      <c r="D193">
        <v>917</v>
      </c>
      <c r="E193">
        <v>51689456</v>
      </c>
      <c r="F193">
        <v>3249178</v>
      </c>
      <c r="G193">
        <v>33</v>
      </c>
      <c r="H193">
        <v>8.6999999999999993</v>
      </c>
      <c r="I193" t="s">
        <v>48</v>
      </c>
    </row>
    <row r="194" spans="1:9" x14ac:dyDescent="0.25">
      <c r="A194" t="s">
        <v>12</v>
      </c>
      <c r="B194" t="s">
        <v>31</v>
      </c>
      <c r="C194" t="s">
        <v>43</v>
      </c>
      <c r="D194">
        <v>5799</v>
      </c>
      <c r="E194">
        <v>231704844</v>
      </c>
      <c r="F194">
        <v>3864695</v>
      </c>
      <c r="G194">
        <v>42</v>
      </c>
      <c r="H194">
        <v>8.1</v>
      </c>
      <c r="I194" t="s">
        <v>48</v>
      </c>
    </row>
    <row r="195" spans="1:9" x14ac:dyDescent="0.25">
      <c r="A195" t="s">
        <v>12</v>
      </c>
      <c r="B195" t="s">
        <v>31</v>
      </c>
      <c r="C195" t="s">
        <v>44</v>
      </c>
      <c r="D195">
        <v>4658</v>
      </c>
      <c r="E195">
        <v>115318106</v>
      </c>
      <c r="F195">
        <v>1795302</v>
      </c>
      <c r="G195">
        <v>26</v>
      </c>
      <c r="H195">
        <v>9.9</v>
      </c>
      <c r="I195" t="s">
        <v>48</v>
      </c>
    </row>
    <row r="196" spans="1:9" x14ac:dyDescent="0.25">
      <c r="A196" t="s">
        <v>12</v>
      </c>
      <c r="B196" t="s">
        <v>31</v>
      </c>
      <c r="C196" t="s">
        <v>45</v>
      </c>
      <c r="D196">
        <v>1188</v>
      </c>
      <c r="E196">
        <v>67729068</v>
      </c>
      <c r="F196">
        <v>2912149</v>
      </c>
      <c r="G196">
        <v>31</v>
      </c>
      <c r="H196">
        <v>7.3</v>
      </c>
      <c r="I196" t="s">
        <v>48</v>
      </c>
    </row>
    <row r="197" spans="1:9" x14ac:dyDescent="0.25">
      <c r="A197" t="s">
        <v>12</v>
      </c>
      <c r="B197" t="s">
        <v>32</v>
      </c>
      <c r="C197" t="s">
        <v>41</v>
      </c>
      <c r="D197">
        <v>2224</v>
      </c>
      <c r="E197">
        <v>90752544</v>
      </c>
      <c r="F197">
        <v>3378604</v>
      </c>
      <c r="G197">
        <v>39</v>
      </c>
      <c r="H197">
        <v>9.1999999999999993</v>
      </c>
      <c r="I197" t="s">
        <v>48</v>
      </c>
    </row>
    <row r="198" spans="1:9" x14ac:dyDescent="0.25">
      <c r="A198" t="s">
        <v>12</v>
      </c>
      <c r="B198" t="s">
        <v>32</v>
      </c>
      <c r="C198" t="s">
        <v>42</v>
      </c>
      <c r="D198">
        <v>1451</v>
      </c>
      <c r="E198">
        <v>69597215</v>
      </c>
      <c r="F198">
        <v>764223</v>
      </c>
      <c r="G198">
        <v>39</v>
      </c>
      <c r="H198">
        <v>7.6</v>
      </c>
      <c r="I198" t="s">
        <v>48</v>
      </c>
    </row>
    <row r="199" spans="1:9" x14ac:dyDescent="0.25">
      <c r="A199" t="s">
        <v>12</v>
      </c>
      <c r="B199" t="s">
        <v>32</v>
      </c>
      <c r="C199" t="s">
        <v>43</v>
      </c>
      <c r="D199">
        <v>5024</v>
      </c>
      <c r="E199">
        <v>225381664</v>
      </c>
      <c r="F199">
        <v>3194287</v>
      </c>
      <c r="G199">
        <v>49</v>
      </c>
      <c r="H199">
        <v>8.8000000000000007</v>
      </c>
      <c r="I199" t="s">
        <v>48</v>
      </c>
    </row>
    <row r="200" spans="1:9" x14ac:dyDescent="0.25">
      <c r="A200" t="s">
        <v>12</v>
      </c>
      <c r="B200" t="s">
        <v>32</v>
      </c>
      <c r="C200" t="s">
        <v>44</v>
      </c>
      <c r="D200">
        <v>1268</v>
      </c>
      <c r="E200">
        <v>73871144</v>
      </c>
      <c r="F200">
        <v>1203662</v>
      </c>
      <c r="G200">
        <v>11</v>
      </c>
      <c r="H200">
        <v>8.6</v>
      </c>
      <c r="I200" t="s">
        <v>48</v>
      </c>
    </row>
    <row r="201" spans="1:9" x14ac:dyDescent="0.25">
      <c r="A201" t="s">
        <v>12</v>
      </c>
      <c r="B201" t="s">
        <v>32</v>
      </c>
      <c r="C201" t="s">
        <v>45</v>
      </c>
      <c r="D201">
        <v>5732</v>
      </c>
      <c r="E201">
        <v>267896484</v>
      </c>
      <c r="F201">
        <v>4443645</v>
      </c>
      <c r="G201">
        <v>47</v>
      </c>
      <c r="H201">
        <v>9.3000000000000007</v>
      </c>
      <c r="I201" t="s">
        <v>48</v>
      </c>
    </row>
    <row r="202" spans="1:9" x14ac:dyDescent="0.25">
      <c r="A202" t="s">
        <v>12</v>
      </c>
      <c r="B202" t="s">
        <v>33</v>
      </c>
      <c r="C202" t="s">
        <v>41</v>
      </c>
      <c r="D202">
        <v>3835</v>
      </c>
      <c r="E202">
        <v>124031570</v>
      </c>
      <c r="F202">
        <v>3948678</v>
      </c>
      <c r="G202">
        <v>12</v>
      </c>
      <c r="H202">
        <v>8.1</v>
      </c>
      <c r="I202" t="s">
        <v>48</v>
      </c>
    </row>
    <row r="203" spans="1:9" x14ac:dyDescent="0.25">
      <c r="A203" t="s">
        <v>12</v>
      </c>
      <c r="B203" t="s">
        <v>33</v>
      </c>
      <c r="C203" t="s">
        <v>42</v>
      </c>
      <c r="D203">
        <v>1981</v>
      </c>
      <c r="E203">
        <v>59614233</v>
      </c>
      <c r="F203">
        <v>2780827</v>
      </c>
      <c r="G203">
        <v>42</v>
      </c>
      <c r="H203">
        <v>7.1</v>
      </c>
      <c r="I203" t="s">
        <v>48</v>
      </c>
    </row>
    <row r="204" spans="1:9" x14ac:dyDescent="0.25">
      <c r="A204" t="s">
        <v>12</v>
      </c>
      <c r="B204" t="s">
        <v>33</v>
      </c>
      <c r="C204" t="s">
        <v>43</v>
      </c>
      <c r="D204">
        <v>2323</v>
      </c>
      <c r="E204">
        <v>92562258</v>
      </c>
      <c r="F204">
        <v>3595900</v>
      </c>
      <c r="G204">
        <v>17</v>
      </c>
      <c r="H204">
        <v>7.1</v>
      </c>
      <c r="I204" t="s">
        <v>48</v>
      </c>
    </row>
    <row r="205" spans="1:9" x14ac:dyDescent="0.25">
      <c r="A205" t="s">
        <v>12</v>
      </c>
      <c r="B205" t="s">
        <v>33</v>
      </c>
      <c r="C205" t="s">
        <v>44</v>
      </c>
      <c r="D205">
        <v>3306</v>
      </c>
      <c r="E205">
        <v>167541468</v>
      </c>
      <c r="F205">
        <v>576218</v>
      </c>
      <c r="G205">
        <v>17</v>
      </c>
      <c r="H205">
        <v>7.3</v>
      </c>
      <c r="I205" t="s">
        <v>48</v>
      </c>
    </row>
    <row r="206" spans="1:9" x14ac:dyDescent="0.25">
      <c r="A206" t="s">
        <v>12</v>
      </c>
      <c r="B206" t="s">
        <v>33</v>
      </c>
      <c r="C206" t="s">
        <v>45</v>
      </c>
      <c r="D206">
        <v>3810</v>
      </c>
      <c r="E206">
        <v>88773000</v>
      </c>
      <c r="F206">
        <v>3980130</v>
      </c>
      <c r="G206">
        <v>42</v>
      </c>
      <c r="H206">
        <v>8.6999999999999993</v>
      </c>
      <c r="I206" t="s">
        <v>48</v>
      </c>
    </row>
    <row r="207" spans="1:9" x14ac:dyDescent="0.25">
      <c r="A207" t="s">
        <v>12</v>
      </c>
      <c r="B207" t="s">
        <v>34</v>
      </c>
      <c r="C207" t="s">
        <v>41</v>
      </c>
      <c r="D207">
        <v>5883</v>
      </c>
      <c r="E207">
        <v>164547510</v>
      </c>
      <c r="F207">
        <v>4729215</v>
      </c>
      <c r="G207">
        <v>33</v>
      </c>
      <c r="H207">
        <v>9.1999999999999993</v>
      </c>
      <c r="I207" t="s">
        <v>48</v>
      </c>
    </row>
    <row r="208" spans="1:9" x14ac:dyDescent="0.25">
      <c r="A208" t="s">
        <v>12</v>
      </c>
      <c r="B208" t="s">
        <v>34</v>
      </c>
      <c r="C208" t="s">
        <v>42</v>
      </c>
      <c r="D208">
        <v>3691</v>
      </c>
      <c r="E208">
        <v>143661102</v>
      </c>
      <c r="F208">
        <v>3502819</v>
      </c>
      <c r="G208">
        <v>46</v>
      </c>
      <c r="H208">
        <v>7.4</v>
      </c>
      <c r="I208" t="s">
        <v>48</v>
      </c>
    </row>
    <row r="209" spans="1:9" x14ac:dyDescent="0.25">
      <c r="A209" t="s">
        <v>12</v>
      </c>
      <c r="B209" t="s">
        <v>34</v>
      </c>
      <c r="C209" t="s">
        <v>43</v>
      </c>
      <c r="D209">
        <v>5505</v>
      </c>
      <c r="E209">
        <v>114625110</v>
      </c>
      <c r="F209">
        <v>4741361</v>
      </c>
      <c r="G209">
        <v>16</v>
      </c>
      <c r="H209">
        <v>8.9</v>
      </c>
      <c r="I209" t="s">
        <v>48</v>
      </c>
    </row>
    <row r="210" spans="1:9" x14ac:dyDescent="0.25">
      <c r="A210" t="s">
        <v>12</v>
      </c>
      <c r="B210" t="s">
        <v>34</v>
      </c>
      <c r="C210" t="s">
        <v>44</v>
      </c>
      <c r="D210">
        <v>2698</v>
      </c>
      <c r="E210">
        <v>108133142</v>
      </c>
      <c r="F210">
        <v>4839235</v>
      </c>
      <c r="G210">
        <v>38</v>
      </c>
      <c r="H210">
        <v>8.3000000000000007</v>
      </c>
      <c r="I210" t="s">
        <v>48</v>
      </c>
    </row>
    <row r="211" spans="1:9" x14ac:dyDescent="0.25">
      <c r="A211" t="s">
        <v>12</v>
      </c>
      <c r="B211" t="s">
        <v>34</v>
      </c>
      <c r="C211" t="s">
        <v>45</v>
      </c>
      <c r="D211">
        <v>1013</v>
      </c>
      <c r="E211">
        <v>43798068</v>
      </c>
      <c r="F211">
        <v>587955</v>
      </c>
      <c r="G211">
        <v>20</v>
      </c>
      <c r="H211">
        <v>7.8</v>
      </c>
      <c r="I211" t="s">
        <v>48</v>
      </c>
    </row>
    <row r="212" spans="1:9" x14ac:dyDescent="0.25">
      <c r="A212" t="s">
        <v>12</v>
      </c>
      <c r="B212" t="s">
        <v>35</v>
      </c>
      <c r="C212" t="s">
        <v>41</v>
      </c>
      <c r="D212">
        <v>1909</v>
      </c>
      <c r="E212">
        <v>94262602</v>
      </c>
      <c r="F212">
        <v>2437878</v>
      </c>
      <c r="G212">
        <v>21</v>
      </c>
      <c r="H212">
        <v>9.5</v>
      </c>
      <c r="I212" t="s">
        <v>48</v>
      </c>
    </row>
    <row r="213" spans="1:9" x14ac:dyDescent="0.25">
      <c r="A213" t="s">
        <v>12</v>
      </c>
      <c r="B213" t="s">
        <v>35</v>
      </c>
      <c r="C213" t="s">
        <v>42</v>
      </c>
      <c r="D213">
        <v>1304</v>
      </c>
      <c r="E213">
        <v>43320184</v>
      </c>
      <c r="F213">
        <v>2205215</v>
      </c>
      <c r="G213">
        <v>39</v>
      </c>
      <c r="H213">
        <v>8.1</v>
      </c>
      <c r="I213" t="s">
        <v>48</v>
      </c>
    </row>
    <row r="214" spans="1:9" x14ac:dyDescent="0.25">
      <c r="A214" t="s">
        <v>12</v>
      </c>
      <c r="B214" t="s">
        <v>35</v>
      </c>
      <c r="C214" t="s">
        <v>43</v>
      </c>
      <c r="D214">
        <v>5672</v>
      </c>
      <c r="E214">
        <v>153614776</v>
      </c>
      <c r="F214">
        <v>3766402</v>
      </c>
      <c r="G214">
        <v>31</v>
      </c>
      <c r="H214">
        <v>9.3000000000000007</v>
      </c>
      <c r="I214" t="s">
        <v>48</v>
      </c>
    </row>
    <row r="215" spans="1:9" x14ac:dyDescent="0.25">
      <c r="A215" t="s">
        <v>12</v>
      </c>
      <c r="B215" t="s">
        <v>35</v>
      </c>
      <c r="C215" t="s">
        <v>44</v>
      </c>
      <c r="D215">
        <v>5188</v>
      </c>
      <c r="E215">
        <v>202658844</v>
      </c>
      <c r="F215">
        <v>4761946</v>
      </c>
      <c r="G215">
        <v>32</v>
      </c>
      <c r="H215">
        <v>9.4</v>
      </c>
      <c r="I215" t="s">
        <v>48</v>
      </c>
    </row>
    <row r="216" spans="1:9" x14ac:dyDescent="0.25">
      <c r="A216" t="s">
        <v>12</v>
      </c>
      <c r="B216" t="s">
        <v>35</v>
      </c>
      <c r="C216" t="s">
        <v>45</v>
      </c>
      <c r="D216">
        <v>3268</v>
      </c>
      <c r="E216">
        <v>158592772</v>
      </c>
      <c r="F216">
        <v>4730258</v>
      </c>
      <c r="G216">
        <v>26</v>
      </c>
      <c r="H216">
        <v>7.8</v>
      </c>
      <c r="I216" t="s">
        <v>48</v>
      </c>
    </row>
    <row r="217" spans="1:9" x14ac:dyDescent="0.25">
      <c r="A217" t="s">
        <v>12</v>
      </c>
      <c r="B217" t="s">
        <v>36</v>
      </c>
      <c r="C217" t="s">
        <v>41</v>
      </c>
      <c r="D217">
        <v>3099</v>
      </c>
      <c r="E217">
        <v>176026299</v>
      </c>
      <c r="F217">
        <v>3359244</v>
      </c>
      <c r="G217">
        <v>34</v>
      </c>
      <c r="H217">
        <v>7.8</v>
      </c>
      <c r="I217" t="s">
        <v>48</v>
      </c>
    </row>
    <row r="218" spans="1:9" x14ac:dyDescent="0.25">
      <c r="A218" t="s">
        <v>12</v>
      </c>
      <c r="B218" t="s">
        <v>36</v>
      </c>
      <c r="C218" t="s">
        <v>42</v>
      </c>
      <c r="D218">
        <v>1801</v>
      </c>
      <c r="E218">
        <v>56500972</v>
      </c>
      <c r="F218">
        <v>4034550</v>
      </c>
      <c r="G218">
        <v>46</v>
      </c>
      <c r="H218">
        <v>7.1</v>
      </c>
      <c r="I218" t="s">
        <v>48</v>
      </c>
    </row>
    <row r="219" spans="1:9" x14ac:dyDescent="0.25">
      <c r="A219" t="s">
        <v>12</v>
      </c>
      <c r="B219" t="s">
        <v>36</v>
      </c>
      <c r="C219" t="s">
        <v>43</v>
      </c>
      <c r="D219">
        <v>2675</v>
      </c>
      <c r="E219">
        <v>124828875</v>
      </c>
      <c r="F219">
        <v>1980035</v>
      </c>
      <c r="G219">
        <v>47</v>
      </c>
      <c r="H219">
        <v>7.2</v>
      </c>
      <c r="I219" t="s">
        <v>48</v>
      </c>
    </row>
    <row r="220" spans="1:9" x14ac:dyDescent="0.25">
      <c r="A220" t="s">
        <v>12</v>
      </c>
      <c r="B220" t="s">
        <v>36</v>
      </c>
      <c r="C220" t="s">
        <v>44</v>
      </c>
      <c r="D220">
        <v>5997</v>
      </c>
      <c r="E220">
        <v>197151375</v>
      </c>
      <c r="F220">
        <v>1216756</v>
      </c>
      <c r="G220">
        <v>36</v>
      </c>
      <c r="H220">
        <v>9.6999999999999993</v>
      </c>
      <c r="I220" t="s">
        <v>48</v>
      </c>
    </row>
    <row r="221" spans="1:9" x14ac:dyDescent="0.25">
      <c r="A221" t="s">
        <v>12</v>
      </c>
      <c r="B221" t="s">
        <v>36</v>
      </c>
      <c r="C221" t="s">
        <v>45</v>
      </c>
      <c r="D221">
        <v>1145</v>
      </c>
      <c r="E221">
        <v>56565290</v>
      </c>
      <c r="F221">
        <v>3638145</v>
      </c>
      <c r="G221">
        <v>21</v>
      </c>
      <c r="H221">
        <v>8.9</v>
      </c>
      <c r="I221" t="s">
        <v>48</v>
      </c>
    </row>
    <row r="222" spans="1:9" x14ac:dyDescent="0.25">
      <c r="A222" t="s">
        <v>12</v>
      </c>
      <c r="B222" t="s">
        <v>37</v>
      </c>
      <c r="C222" t="s">
        <v>41</v>
      </c>
      <c r="D222">
        <v>954</v>
      </c>
      <c r="E222">
        <v>45342666</v>
      </c>
      <c r="F222">
        <v>2000844</v>
      </c>
      <c r="G222">
        <v>26</v>
      </c>
      <c r="H222">
        <v>8.3000000000000007</v>
      </c>
      <c r="I222" t="s">
        <v>48</v>
      </c>
    </row>
    <row r="223" spans="1:9" x14ac:dyDescent="0.25">
      <c r="A223" t="s">
        <v>12</v>
      </c>
      <c r="B223" t="s">
        <v>37</v>
      </c>
      <c r="C223" t="s">
        <v>42</v>
      </c>
      <c r="D223">
        <v>5297</v>
      </c>
      <c r="E223">
        <v>298734909</v>
      </c>
      <c r="F223">
        <v>890719</v>
      </c>
      <c r="G223">
        <v>11</v>
      </c>
      <c r="H223">
        <v>7.5</v>
      </c>
      <c r="I223" t="s">
        <v>48</v>
      </c>
    </row>
    <row r="224" spans="1:9" x14ac:dyDescent="0.25">
      <c r="A224" t="s">
        <v>12</v>
      </c>
      <c r="B224" t="s">
        <v>37</v>
      </c>
      <c r="C224" t="s">
        <v>43</v>
      </c>
      <c r="D224">
        <v>1886</v>
      </c>
      <c r="E224">
        <v>74025500</v>
      </c>
      <c r="F224">
        <v>2618324</v>
      </c>
      <c r="G224">
        <v>45</v>
      </c>
      <c r="H224">
        <v>9.3000000000000007</v>
      </c>
      <c r="I224" t="s">
        <v>48</v>
      </c>
    </row>
    <row r="225" spans="1:9" x14ac:dyDescent="0.25">
      <c r="A225" t="s">
        <v>12</v>
      </c>
      <c r="B225" t="s">
        <v>37</v>
      </c>
      <c r="C225" t="s">
        <v>44</v>
      </c>
      <c r="D225">
        <v>4624</v>
      </c>
      <c r="E225">
        <v>203747312</v>
      </c>
      <c r="F225">
        <v>1770896</v>
      </c>
      <c r="G225">
        <v>48</v>
      </c>
      <c r="H225">
        <v>8.8000000000000007</v>
      </c>
      <c r="I225" t="s">
        <v>48</v>
      </c>
    </row>
    <row r="226" spans="1:9" x14ac:dyDescent="0.25">
      <c r="A226" t="s">
        <v>12</v>
      </c>
      <c r="B226" t="s">
        <v>37</v>
      </c>
      <c r="C226" t="s">
        <v>45</v>
      </c>
      <c r="D226">
        <v>1833</v>
      </c>
      <c r="E226">
        <v>89393577</v>
      </c>
      <c r="F226">
        <v>1208662</v>
      </c>
      <c r="G226">
        <v>33</v>
      </c>
      <c r="H226">
        <v>9.8000000000000007</v>
      </c>
      <c r="I226" t="s">
        <v>48</v>
      </c>
    </row>
    <row r="227" spans="1:9" x14ac:dyDescent="0.25">
      <c r="A227" t="s">
        <v>12</v>
      </c>
      <c r="B227" t="s">
        <v>38</v>
      </c>
      <c r="C227" t="s">
        <v>41</v>
      </c>
      <c r="D227">
        <v>5908</v>
      </c>
      <c r="E227">
        <v>170989336</v>
      </c>
      <c r="F227">
        <v>2842035</v>
      </c>
      <c r="G227">
        <v>28</v>
      </c>
      <c r="H227">
        <v>8.8000000000000007</v>
      </c>
      <c r="I227" t="s">
        <v>48</v>
      </c>
    </row>
    <row r="228" spans="1:9" x14ac:dyDescent="0.25">
      <c r="A228" t="s">
        <v>12</v>
      </c>
      <c r="B228" t="s">
        <v>38</v>
      </c>
      <c r="C228" t="s">
        <v>42</v>
      </c>
      <c r="D228">
        <v>4420</v>
      </c>
      <c r="E228">
        <v>194736360</v>
      </c>
      <c r="F228">
        <v>2111754</v>
      </c>
      <c r="G228">
        <v>43</v>
      </c>
      <c r="H228">
        <v>8.9</v>
      </c>
      <c r="I228" t="s">
        <v>48</v>
      </c>
    </row>
    <row r="229" spans="1:9" x14ac:dyDescent="0.25">
      <c r="A229" t="s">
        <v>12</v>
      </c>
      <c r="B229" t="s">
        <v>38</v>
      </c>
      <c r="C229" t="s">
        <v>43</v>
      </c>
      <c r="D229">
        <v>2024</v>
      </c>
      <c r="E229">
        <v>111093312</v>
      </c>
      <c r="F229">
        <v>4447208</v>
      </c>
      <c r="G229">
        <v>49</v>
      </c>
      <c r="H229">
        <v>9.1999999999999993</v>
      </c>
      <c r="I229" t="s">
        <v>48</v>
      </c>
    </row>
    <row r="230" spans="1:9" x14ac:dyDescent="0.25">
      <c r="A230" t="s">
        <v>12</v>
      </c>
      <c r="B230" t="s">
        <v>38</v>
      </c>
      <c r="C230" t="s">
        <v>44</v>
      </c>
      <c r="D230">
        <v>1740</v>
      </c>
      <c r="E230">
        <v>34904400</v>
      </c>
      <c r="F230">
        <v>4375754</v>
      </c>
      <c r="G230">
        <v>49</v>
      </c>
      <c r="H230">
        <v>8.3000000000000007</v>
      </c>
      <c r="I230" t="s">
        <v>48</v>
      </c>
    </row>
    <row r="231" spans="1:9" x14ac:dyDescent="0.25">
      <c r="A231" t="s">
        <v>12</v>
      </c>
      <c r="B231" t="s">
        <v>38</v>
      </c>
      <c r="C231" t="s">
        <v>45</v>
      </c>
      <c r="D231">
        <v>5658</v>
      </c>
      <c r="E231">
        <v>250954932</v>
      </c>
      <c r="F231">
        <v>3690914</v>
      </c>
      <c r="G231">
        <v>46</v>
      </c>
      <c r="H231">
        <v>7</v>
      </c>
      <c r="I231" t="s">
        <v>48</v>
      </c>
    </row>
    <row r="232" spans="1:9" x14ac:dyDescent="0.25">
      <c r="A232" t="s">
        <v>12</v>
      </c>
      <c r="B232" t="s">
        <v>39</v>
      </c>
      <c r="C232" t="s">
        <v>41</v>
      </c>
      <c r="D232">
        <v>1958</v>
      </c>
      <c r="E232">
        <v>78188814</v>
      </c>
      <c r="F232">
        <v>2161793</v>
      </c>
      <c r="G232">
        <v>21</v>
      </c>
      <c r="H232">
        <v>8.1</v>
      </c>
      <c r="I232" t="s">
        <v>48</v>
      </c>
    </row>
    <row r="233" spans="1:9" x14ac:dyDescent="0.25">
      <c r="A233" t="s">
        <v>12</v>
      </c>
      <c r="B233" t="s">
        <v>39</v>
      </c>
      <c r="C233" t="s">
        <v>42</v>
      </c>
      <c r="D233">
        <v>3615</v>
      </c>
      <c r="E233">
        <v>87085350</v>
      </c>
      <c r="F233">
        <v>928988</v>
      </c>
      <c r="G233">
        <v>26</v>
      </c>
      <c r="H233">
        <v>9.9</v>
      </c>
      <c r="I233" t="s">
        <v>48</v>
      </c>
    </row>
    <row r="234" spans="1:9" x14ac:dyDescent="0.25">
      <c r="A234" t="s">
        <v>12</v>
      </c>
      <c r="B234" t="s">
        <v>39</v>
      </c>
      <c r="C234" t="s">
        <v>43</v>
      </c>
      <c r="D234">
        <v>4394</v>
      </c>
      <c r="E234">
        <v>177917454</v>
      </c>
      <c r="F234">
        <v>4302429</v>
      </c>
      <c r="G234">
        <v>25</v>
      </c>
      <c r="H234">
        <v>9.6</v>
      </c>
      <c r="I234" t="s">
        <v>48</v>
      </c>
    </row>
    <row r="235" spans="1:9" x14ac:dyDescent="0.25">
      <c r="A235" t="s">
        <v>12</v>
      </c>
      <c r="B235" t="s">
        <v>39</v>
      </c>
      <c r="C235" t="s">
        <v>44</v>
      </c>
      <c r="D235">
        <v>4562</v>
      </c>
      <c r="E235">
        <v>142991328</v>
      </c>
      <c r="F235">
        <v>2992118</v>
      </c>
      <c r="G235">
        <v>46</v>
      </c>
      <c r="H235">
        <v>9.1</v>
      </c>
      <c r="I235" t="s">
        <v>48</v>
      </c>
    </row>
    <row r="236" spans="1:9" x14ac:dyDescent="0.25">
      <c r="A236" t="s">
        <v>12</v>
      </c>
      <c r="B236" t="s">
        <v>39</v>
      </c>
      <c r="C236" t="s">
        <v>45</v>
      </c>
      <c r="D236">
        <v>1209</v>
      </c>
      <c r="E236">
        <v>30610671</v>
      </c>
      <c r="F236">
        <v>4881137</v>
      </c>
      <c r="G236">
        <v>34</v>
      </c>
      <c r="H236">
        <v>8.9</v>
      </c>
      <c r="I236" t="s">
        <v>48</v>
      </c>
    </row>
    <row r="237" spans="1:9" x14ac:dyDescent="0.25">
      <c r="A237" t="s">
        <v>12</v>
      </c>
      <c r="B237" t="s">
        <v>40</v>
      </c>
      <c r="C237" t="s">
        <v>41</v>
      </c>
      <c r="D237">
        <v>4142</v>
      </c>
      <c r="E237">
        <v>186655088</v>
      </c>
      <c r="F237">
        <v>3506316</v>
      </c>
      <c r="G237">
        <v>35</v>
      </c>
      <c r="H237">
        <v>7.1</v>
      </c>
      <c r="I237" t="s">
        <v>48</v>
      </c>
    </row>
    <row r="238" spans="1:9" x14ac:dyDescent="0.25">
      <c r="A238" t="s">
        <v>12</v>
      </c>
      <c r="B238" t="s">
        <v>40</v>
      </c>
      <c r="C238" t="s">
        <v>42</v>
      </c>
      <c r="D238">
        <v>5373</v>
      </c>
      <c r="E238">
        <v>267097203</v>
      </c>
      <c r="F238">
        <v>4313270</v>
      </c>
      <c r="G238">
        <v>35</v>
      </c>
      <c r="H238">
        <v>8.6999999999999993</v>
      </c>
      <c r="I238" t="s">
        <v>48</v>
      </c>
    </row>
    <row r="239" spans="1:9" x14ac:dyDescent="0.25">
      <c r="A239" t="s">
        <v>12</v>
      </c>
      <c r="B239" t="s">
        <v>40</v>
      </c>
      <c r="C239" t="s">
        <v>43</v>
      </c>
      <c r="D239">
        <v>4845</v>
      </c>
      <c r="E239">
        <v>178170030</v>
      </c>
      <c r="F239">
        <v>3690541</v>
      </c>
      <c r="G239">
        <v>24</v>
      </c>
      <c r="H239">
        <v>9.1</v>
      </c>
      <c r="I239" t="s">
        <v>48</v>
      </c>
    </row>
    <row r="240" spans="1:9" x14ac:dyDescent="0.25">
      <c r="A240" t="s">
        <v>12</v>
      </c>
      <c r="B240" t="s">
        <v>40</v>
      </c>
      <c r="C240" t="s">
        <v>44</v>
      </c>
      <c r="D240">
        <v>4732</v>
      </c>
      <c r="E240">
        <v>147269304</v>
      </c>
      <c r="F240">
        <v>2939855</v>
      </c>
      <c r="G240">
        <v>17</v>
      </c>
      <c r="H240">
        <v>9.9</v>
      </c>
      <c r="I240" t="s">
        <v>48</v>
      </c>
    </row>
    <row r="241" spans="1:9" x14ac:dyDescent="0.25">
      <c r="A241" t="s">
        <v>12</v>
      </c>
      <c r="B241" t="s">
        <v>40</v>
      </c>
      <c r="C241" t="s">
        <v>45</v>
      </c>
      <c r="D241">
        <v>5322</v>
      </c>
      <c r="E241">
        <v>288814296</v>
      </c>
      <c r="F241">
        <v>4468222</v>
      </c>
      <c r="G241">
        <v>39</v>
      </c>
      <c r="H241">
        <v>7.2</v>
      </c>
      <c r="I241" t="s">
        <v>48</v>
      </c>
    </row>
    <row r="242" spans="1:9" x14ac:dyDescent="0.25">
      <c r="A242" t="s">
        <v>13</v>
      </c>
      <c r="B242" t="s">
        <v>29</v>
      </c>
      <c r="C242" t="s">
        <v>41</v>
      </c>
      <c r="D242">
        <v>3542</v>
      </c>
      <c r="E242">
        <v>202832630</v>
      </c>
      <c r="F242">
        <v>4581082</v>
      </c>
      <c r="G242">
        <v>48</v>
      </c>
      <c r="H242">
        <v>7.1</v>
      </c>
      <c r="I242" t="s">
        <v>49</v>
      </c>
    </row>
    <row r="243" spans="1:9" x14ac:dyDescent="0.25">
      <c r="A243" t="s">
        <v>13</v>
      </c>
      <c r="B243" t="s">
        <v>29</v>
      </c>
      <c r="C243" t="s">
        <v>42</v>
      </c>
      <c r="D243">
        <v>1682</v>
      </c>
      <c r="E243">
        <v>93241670</v>
      </c>
      <c r="F243">
        <v>3047500</v>
      </c>
      <c r="G243">
        <v>43</v>
      </c>
      <c r="H243">
        <v>9.6999999999999993</v>
      </c>
      <c r="I243" t="s">
        <v>49</v>
      </c>
    </row>
    <row r="244" spans="1:9" x14ac:dyDescent="0.25">
      <c r="A244" t="s">
        <v>13</v>
      </c>
      <c r="B244" t="s">
        <v>29</v>
      </c>
      <c r="C244" t="s">
        <v>43</v>
      </c>
      <c r="D244">
        <v>5790</v>
      </c>
      <c r="E244">
        <v>133071570</v>
      </c>
      <c r="F244">
        <v>1176022</v>
      </c>
      <c r="G244">
        <v>32</v>
      </c>
      <c r="H244">
        <v>7.2</v>
      </c>
      <c r="I244" t="s">
        <v>49</v>
      </c>
    </row>
    <row r="245" spans="1:9" x14ac:dyDescent="0.25">
      <c r="A245" t="s">
        <v>13</v>
      </c>
      <c r="B245" t="s">
        <v>29</v>
      </c>
      <c r="C245" t="s">
        <v>44</v>
      </c>
      <c r="D245">
        <v>4459</v>
      </c>
      <c r="E245">
        <v>118787760</v>
      </c>
      <c r="F245">
        <v>2188472</v>
      </c>
      <c r="G245">
        <v>22</v>
      </c>
      <c r="H245">
        <v>8.9</v>
      </c>
      <c r="I245" t="s">
        <v>49</v>
      </c>
    </row>
    <row r="246" spans="1:9" x14ac:dyDescent="0.25">
      <c r="A246" t="s">
        <v>13</v>
      </c>
      <c r="B246" t="s">
        <v>29</v>
      </c>
      <c r="C246" t="s">
        <v>45</v>
      </c>
      <c r="D246">
        <v>4611</v>
      </c>
      <c r="E246">
        <v>155561307</v>
      </c>
      <c r="F246">
        <v>2808989</v>
      </c>
      <c r="G246">
        <v>11</v>
      </c>
      <c r="H246">
        <v>7.1</v>
      </c>
      <c r="I246" t="s">
        <v>49</v>
      </c>
    </row>
    <row r="247" spans="1:9" x14ac:dyDescent="0.25">
      <c r="A247" t="s">
        <v>13</v>
      </c>
      <c r="B247" t="s">
        <v>30</v>
      </c>
      <c r="C247" t="s">
        <v>41</v>
      </c>
      <c r="D247">
        <v>3741</v>
      </c>
      <c r="E247">
        <v>76858845</v>
      </c>
      <c r="F247">
        <v>1520154</v>
      </c>
      <c r="G247">
        <v>22</v>
      </c>
      <c r="H247">
        <v>8.6</v>
      </c>
      <c r="I247" t="s">
        <v>49</v>
      </c>
    </row>
    <row r="248" spans="1:9" x14ac:dyDescent="0.25">
      <c r="A248" t="s">
        <v>13</v>
      </c>
      <c r="B248" t="s">
        <v>30</v>
      </c>
      <c r="C248" t="s">
        <v>42</v>
      </c>
      <c r="D248">
        <v>4310</v>
      </c>
      <c r="E248">
        <v>218025660</v>
      </c>
      <c r="F248">
        <v>3303696</v>
      </c>
      <c r="G248">
        <v>38</v>
      </c>
      <c r="H248">
        <v>7.1</v>
      </c>
      <c r="I248" t="s">
        <v>49</v>
      </c>
    </row>
    <row r="249" spans="1:9" x14ac:dyDescent="0.25">
      <c r="A249" t="s">
        <v>13</v>
      </c>
      <c r="B249" t="s">
        <v>30</v>
      </c>
      <c r="C249" t="s">
        <v>43</v>
      </c>
      <c r="D249">
        <v>5343</v>
      </c>
      <c r="E249">
        <v>176233512</v>
      </c>
      <c r="F249">
        <v>3416623</v>
      </c>
      <c r="G249">
        <v>19</v>
      </c>
      <c r="H249">
        <v>7.3</v>
      </c>
      <c r="I249" t="s">
        <v>49</v>
      </c>
    </row>
    <row r="250" spans="1:9" x14ac:dyDescent="0.25">
      <c r="A250" t="s">
        <v>13</v>
      </c>
      <c r="B250" t="s">
        <v>30</v>
      </c>
      <c r="C250" t="s">
        <v>44</v>
      </c>
      <c r="D250">
        <v>3930</v>
      </c>
      <c r="E250">
        <v>128416680</v>
      </c>
      <c r="F250">
        <v>2629885</v>
      </c>
      <c r="G250">
        <v>12</v>
      </c>
      <c r="H250">
        <v>8.4</v>
      </c>
      <c r="I250" t="s">
        <v>49</v>
      </c>
    </row>
    <row r="251" spans="1:9" x14ac:dyDescent="0.25">
      <c r="A251" t="s">
        <v>13</v>
      </c>
      <c r="B251" t="s">
        <v>30</v>
      </c>
      <c r="C251" t="s">
        <v>45</v>
      </c>
      <c r="D251">
        <v>875</v>
      </c>
      <c r="E251">
        <v>45861375</v>
      </c>
      <c r="F251">
        <v>3547569</v>
      </c>
      <c r="G251">
        <v>46</v>
      </c>
      <c r="H251">
        <v>7.1</v>
      </c>
      <c r="I251" t="s">
        <v>49</v>
      </c>
    </row>
    <row r="252" spans="1:9" x14ac:dyDescent="0.25">
      <c r="A252" t="s">
        <v>13</v>
      </c>
      <c r="B252" t="s">
        <v>31</v>
      </c>
      <c r="C252" t="s">
        <v>41</v>
      </c>
      <c r="D252">
        <v>1204</v>
      </c>
      <c r="E252">
        <v>53646628</v>
      </c>
      <c r="F252">
        <v>1267950</v>
      </c>
      <c r="G252">
        <v>18</v>
      </c>
      <c r="H252">
        <v>7.3</v>
      </c>
      <c r="I252" t="s">
        <v>49</v>
      </c>
    </row>
    <row r="253" spans="1:9" x14ac:dyDescent="0.25">
      <c r="A253" t="s">
        <v>13</v>
      </c>
      <c r="B253" t="s">
        <v>31</v>
      </c>
      <c r="C253" t="s">
        <v>42</v>
      </c>
      <c r="D253">
        <v>1463</v>
      </c>
      <c r="E253">
        <v>75904829</v>
      </c>
      <c r="F253">
        <v>3688729</v>
      </c>
      <c r="G253">
        <v>46</v>
      </c>
      <c r="H253">
        <v>9.4</v>
      </c>
      <c r="I253" t="s">
        <v>49</v>
      </c>
    </row>
    <row r="254" spans="1:9" x14ac:dyDescent="0.25">
      <c r="A254" t="s">
        <v>13</v>
      </c>
      <c r="B254" t="s">
        <v>31</v>
      </c>
      <c r="C254" t="s">
        <v>43</v>
      </c>
      <c r="D254">
        <v>1438</v>
      </c>
      <c r="E254">
        <v>74952874</v>
      </c>
      <c r="F254">
        <v>1410775</v>
      </c>
      <c r="G254">
        <v>33</v>
      </c>
      <c r="H254">
        <v>8.4</v>
      </c>
      <c r="I254" t="s">
        <v>49</v>
      </c>
    </row>
    <row r="255" spans="1:9" x14ac:dyDescent="0.25">
      <c r="A255" t="s">
        <v>13</v>
      </c>
      <c r="B255" t="s">
        <v>31</v>
      </c>
      <c r="C255" t="s">
        <v>44</v>
      </c>
      <c r="D255">
        <v>2368</v>
      </c>
      <c r="E255">
        <v>81840448</v>
      </c>
      <c r="F255">
        <v>4873656</v>
      </c>
      <c r="G255">
        <v>16</v>
      </c>
      <c r="H255">
        <v>10</v>
      </c>
      <c r="I255" t="s">
        <v>49</v>
      </c>
    </row>
    <row r="256" spans="1:9" x14ac:dyDescent="0.25">
      <c r="A256" t="s">
        <v>13</v>
      </c>
      <c r="B256" t="s">
        <v>31</v>
      </c>
      <c r="C256" t="s">
        <v>45</v>
      </c>
      <c r="D256">
        <v>5929</v>
      </c>
      <c r="E256">
        <v>333992428</v>
      </c>
      <c r="F256">
        <v>1363561</v>
      </c>
      <c r="G256">
        <v>43</v>
      </c>
      <c r="H256">
        <v>8.1999999999999993</v>
      </c>
      <c r="I256" t="s">
        <v>49</v>
      </c>
    </row>
    <row r="257" spans="1:9" x14ac:dyDescent="0.25">
      <c r="A257" t="s">
        <v>13</v>
      </c>
      <c r="B257" t="s">
        <v>32</v>
      </c>
      <c r="C257" t="s">
        <v>41</v>
      </c>
      <c r="D257">
        <v>1436</v>
      </c>
      <c r="E257">
        <v>68031936</v>
      </c>
      <c r="F257">
        <v>1526553</v>
      </c>
      <c r="G257">
        <v>12</v>
      </c>
      <c r="H257">
        <v>9.5</v>
      </c>
      <c r="I257" t="s">
        <v>49</v>
      </c>
    </row>
    <row r="258" spans="1:9" x14ac:dyDescent="0.25">
      <c r="A258" t="s">
        <v>13</v>
      </c>
      <c r="B258" t="s">
        <v>32</v>
      </c>
      <c r="C258" t="s">
        <v>42</v>
      </c>
      <c r="D258">
        <v>2296</v>
      </c>
      <c r="E258">
        <v>64850520</v>
      </c>
      <c r="F258">
        <v>2014542</v>
      </c>
      <c r="G258">
        <v>32</v>
      </c>
      <c r="H258">
        <v>9.6999999999999993</v>
      </c>
      <c r="I258" t="s">
        <v>49</v>
      </c>
    </row>
    <row r="259" spans="1:9" x14ac:dyDescent="0.25">
      <c r="A259" t="s">
        <v>13</v>
      </c>
      <c r="B259" t="s">
        <v>32</v>
      </c>
      <c r="C259" t="s">
        <v>43</v>
      </c>
      <c r="D259">
        <v>3670</v>
      </c>
      <c r="E259">
        <v>140549990</v>
      </c>
      <c r="F259">
        <v>788316</v>
      </c>
      <c r="G259">
        <v>44</v>
      </c>
      <c r="H259">
        <v>9.3000000000000007</v>
      </c>
      <c r="I259" t="s">
        <v>49</v>
      </c>
    </row>
    <row r="260" spans="1:9" x14ac:dyDescent="0.25">
      <c r="A260" t="s">
        <v>13</v>
      </c>
      <c r="B260" t="s">
        <v>32</v>
      </c>
      <c r="C260" t="s">
        <v>44</v>
      </c>
      <c r="D260">
        <v>2609</v>
      </c>
      <c r="E260">
        <v>116304002</v>
      </c>
      <c r="F260">
        <v>2605058</v>
      </c>
      <c r="G260">
        <v>47</v>
      </c>
      <c r="H260">
        <v>8.9</v>
      </c>
      <c r="I260" t="s">
        <v>49</v>
      </c>
    </row>
    <row r="261" spans="1:9" x14ac:dyDescent="0.25">
      <c r="A261" t="s">
        <v>13</v>
      </c>
      <c r="B261" t="s">
        <v>32</v>
      </c>
      <c r="C261" t="s">
        <v>45</v>
      </c>
      <c r="D261">
        <v>1392</v>
      </c>
      <c r="E261">
        <v>42069024</v>
      </c>
      <c r="F261">
        <v>2175843</v>
      </c>
      <c r="G261">
        <v>23</v>
      </c>
      <c r="H261">
        <v>9.6</v>
      </c>
      <c r="I261" t="s">
        <v>49</v>
      </c>
    </row>
    <row r="262" spans="1:9" x14ac:dyDescent="0.25">
      <c r="A262" t="s">
        <v>13</v>
      </c>
      <c r="B262" t="s">
        <v>33</v>
      </c>
      <c r="C262" t="s">
        <v>41</v>
      </c>
      <c r="D262">
        <v>1790</v>
      </c>
      <c r="E262">
        <v>68062960</v>
      </c>
      <c r="F262">
        <v>2839767</v>
      </c>
      <c r="G262">
        <v>12</v>
      </c>
      <c r="H262">
        <v>7.8</v>
      </c>
      <c r="I262" t="s">
        <v>49</v>
      </c>
    </row>
    <row r="263" spans="1:9" x14ac:dyDescent="0.25">
      <c r="A263" t="s">
        <v>13</v>
      </c>
      <c r="B263" t="s">
        <v>33</v>
      </c>
      <c r="C263" t="s">
        <v>42</v>
      </c>
      <c r="D263">
        <v>1718</v>
      </c>
      <c r="E263">
        <v>99272912</v>
      </c>
      <c r="F263">
        <v>3210241</v>
      </c>
      <c r="G263">
        <v>21</v>
      </c>
      <c r="H263">
        <v>7.1</v>
      </c>
      <c r="I263" t="s">
        <v>49</v>
      </c>
    </row>
    <row r="264" spans="1:9" x14ac:dyDescent="0.25">
      <c r="A264" t="s">
        <v>13</v>
      </c>
      <c r="B264" t="s">
        <v>33</v>
      </c>
      <c r="C264" t="s">
        <v>43</v>
      </c>
      <c r="D264">
        <v>4635</v>
      </c>
      <c r="E264">
        <v>164936475</v>
      </c>
      <c r="F264">
        <v>1574135</v>
      </c>
      <c r="G264">
        <v>24</v>
      </c>
      <c r="H264">
        <v>7</v>
      </c>
      <c r="I264" t="s">
        <v>49</v>
      </c>
    </row>
    <row r="265" spans="1:9" x14ac:dyDescent="0.25">
      <c r="A265" t="s">
        <v>13</v>
      </c>
      <c r="B265" t="s">
        <v>33</v>
      </c>
      <c r="C265" t="s">
        <v>44</v>
      </c>
      <c r="D265">
        <v>5870</v>
      </c>
      <c r="E265">
        <v>140715640</v>
      </c>
      <c r="F265">
        <v>4657893</v>
      </c>
      <c r="G265">
        <v>46</v>
      </c>
      <c r="H265">
        <v>7.7</v>
      </c>
      <c r="I265" t="s">
        <v>49</v>
      </c>
    </row>
    <row r="266" spans="1:9" x14ac:dyDescent="0.25">
      <c r="A266" t="s">
        <v>13</v>
      </c>
      <c r="B266" t="s">
        <v>33</v>
      </c>
      <c r="C266" t="s">
        <v>45</v>
      </c>
      <c r="D266">
        <v>3520</v>
      </c>
      <c r="E266">
        <v>142278400</v>
      </c>
      <c r="F266">
        <v>4666769</v>
      </c>
      <c r="G266">
        <v>49</v>
      </c>
      <c r="H266">
        <v>9.6</v>
      </c>
      <c r="I266" t="s">
        <v>49</v>
      </c>
    </row>
    <row r="267" spans="1:9" x14ac:dyDescent="0.25">
      <c r="A267" t="s">
        <v>13</v>
      </c>
      <c r="B267" t="s">
        <v>34</v>
      </c>
      <c r="C267" t="s">
        <v>41</v>
      </c>
      <c r="D267">
        <v>817</v>
      </c>
      <c r="E267">
        <v>18297532</v>
      </c>
      <c r="F267">
        <v>1632658</v>
      </c>
      <c r="G267">
        <v>12</v>
      </c>
      <c r="H267">
        <v>8</v>
      </c>
      <c r="I267" t="s">
        <v>49</v>
      </c>
    </row>
    <row r="268" spans="1:9" x14ac:dyDescent="0.25">
      <c r="A268" t="s">
        <v>13</v>
      </c>
      <c r="B268" t="s">
        <v>34</v>
      </c>
      <c r="C268" t="s">
        <v>42</v>
      </c>
      <c r="D268">
        <v>4430</v>
      </c>
      <c r="E268">
        <v>206313960</v>
      </c>
      <c r="F268">
        <v>2866610</v>
      </c>
      <c r="G268">
        <v>25</v>
      </c>
      <c r="H268">
        <v>9</v>
      </c>
      <c r="I268" t="s">
        <v>49</v>
      </c>
    </row>
    <row r="269" spans="1:9" x14ac:dyDescent="0.25">
      <c r="A269" t="s">
        <v>13</v>
      </c>
      <c r="B269" t="s">
        <v>34</v>
      </c>
      <c r="C269" t="s">
        <v>43</v>
      </c>
      <c r="D269">
        <v>2204</v>
      </c>
      <c r="E269">
        <v>131561168</v>
      </c>
      <c r="F269">
        <v>2255692</v>
      </c>
      <c r="G269">
        <v>34</v>
      </c>
      <c r="H269">
        <v>9.8000000000000007</v>
      </c>
      <c r="I269" t="s">
        <v>49</v>
      </c>
    </row>
    <row r="270" spans="1:9" x14ac:dyDescent="0.25">
      <c r="A270" t="s">
        <v>13</v>
      </c>
      <c r="B270" t="s">
        <v>34</v>
      </c>
      <c r="C270" t="s">
        <v>44</v>
      </c>
      <c r="D270">
        <v>4951</v>
      </c>
      <c r="E270">
        <v>201357170</v>
      </c>
      <c r="F270">
        <v>3779269</v>
      </c>
      <c r="G270">
        <v>16</v>
      </c>
      <c r="H270">
        <v>9.6</v>
      </c>
      <c r="I270" t="s">
        <v>49</v>
      </c>
    </row>
    <row r="271" spans="1:9" x14ac:dyDescent="0.25">
      <c r="A271" t="s">
        <v>13</v>
      </c>
      <c r="B271" t="s">
        <v>34</v>
      </c>
      <c r="C271" t="s">
        <v>45</v>
      </c>
      <c r="D271">
        <v>1056</v>
      </c>
      <c r="E271">
        <v>30641952</v>
      </c>
      <c r="F271">
        <v>3189784</v>
      </c>
      <c r="G271">
        <v>40</v>
      </c>
      <c r="H271">
        <v>9.5</v>
      </c>
      <c r="I271" t="s">
        <v>49</v>
      </c>
    </row>
    <row r="272" spans="1:9" x14ac:dyDescent="0.25">
      <c r="A272" t="s">
        <v>13</v>
      </c>
      <c r="B272" t="s">
        <v>35</v>
      </c>
      <c r="C272" t="s">
        <v>41</v>
      </c>
      <c r="D272">
        <v>3219</v>
      </c>
      <c r="E272">
        <v>138062910</v>
      </c>
      <c r="F272">
        <v>970452</v>
      </c>
      <c r="G272">
        <v>39</v>
      </c>
      <c r="H272">
        <v>9.6999999999999993</v>
      </c>
      <c r="I272" t="s">
        <v>49</v>
      </c>
    </row>
    <row r="273" spans="1:9" x14ac:dyDescent="0.25">
      <c r="A273" t="s">
        <v>13</v>
      </c>
      <c r="B273" t="s">
        <v>35</v>
      </c>
      <c r="C273" t="s">
        <v>42</v>
      </c>
      <c r="D273">
        <v>2629</v>
      </c>
      <c r="E273">
        <v>101971023</v>
      </c>
      <c r="F273">
        <v>942061</v>
      </c>
      <c r="G273">
        <v>22</v>
      </c>
      <c r="H273">
        <v>8.5</v>
      </c>
      <c r="I273" t="s">
        <v>49</v>
      </c>
    </row>
    <row r="274" spans="1:9" x14ac:dyDescent="0.25">
      <c r="A274" t="s">
        <v>13</v>
      </c>
      <c r="B274" t="s">
        <v>35</v>
      </c>
      <c r="C274" t="s">
        <v>43</v>
      </c>
      <c r="D274">
        <v>794</v>
      </c>
      <c r="E274">
        <v>23960538</v>
      </c>
      <c r="F274">
        <v>988972</v>
      </c>
      <c r="G274">
        <v>36</v>
      </c>
      <c r="H274">
        <v>9.9</v>
      </c>
      <c r="I274" t="s">
        <v>49</v>
      </c>
    </row>
    <row r="275" spans="1:9" x14ac:dyDescent="0.25">
      <c r="A275" t="s">
        <v>13</v>
      </c>
      <c r="B275" t="s">
        <v>35</v>
      </c>
      <c r="C275" t="s">
        <v>44</v>
      </c>
      <c r="D275">
        <v>2564</v>
      </c>
      <c r="E275">
        <v>133240824</v>
      </c>
      <c r="F275">
        <v>4463735</v>
      </c>
      <c r="G275">
        <v>44</v>
      </c>
      <c r="H275">
        <v>7.4</v>
      </c>
      <c r="I275" t="s">
        <v>49</v>
      </c>
    </row>
    <row r="276" spans="1:9" x14ac:dyDescent="0.25">
      <c r="A276" t="s">
        <v>13</v>
      </c>
      <c r="B276" t="s">
        <v>35</v>
      </c>
      <c r="C276" t="s">
        <v>45</v>
      </c>
      <c r="D276">
        <v>3014</v>
      </c>
      <c r="E276">
        <v>148460598</v>
      </c>
      <c r="F276">
        <v>3077640</v>
      </c>
      <c r="G276">
        <v>41</v>
      </c>
      <c r="H276">
        <v>9.5</v>
      </c>
      <c r="I276" t="s">
        <v>49</v>
      </c>
    </row>
    <row r="277" spans="1:9" x14ac:dyDescent="0.25">
      <c r="A277" t="s">
        <v>13</v>
      </c>
      <c r="B277" t="s">
        <v>36</v>
      </c>
      <c r="C277" t="s">
        <v>41</v>
      </c>
      <c r="D277">
        <v>1935</v>
      </c>
      <c r="E277">
        <v>103210965</v>
      </c>
      <c r="F277">
        <v>2164221</v>
      </c>
      <c r="G277">
        <v>46</v>
      </c>
      <c r="H277">
        <v>7.3</v>
      </c>
      <c r="I277" t="s">
        <v>49</v>
      </c>
    </row>
    <row r="278" spans="1:9" x14ac:dyDescent="0.25">
      <c r="A278" t="s">
        <v>13</v>
      </c>
      <c r="B278" t="s">
        <v>36</v>
      </c>
      <c r="C278" t="s">
        <v>42</v>
      </c>
      <c r="D278">
        <v>5815</v>
      </c>
      <c r="E278">
        <v>157348085</v>
      </c>
      <c r="F278">
        <v>2156671</v>
      </c>
      <c r="G278">
        <v>45</v>
      </c>
      <c r="H278">
        <v>7.2</v>
      </c>
      <c r="I278" t="s">
        <v>49</v>
      </c>
    </row>
    <row r="279" spans="1:9" x14ac:dyDescent="0.25">
      <c r="A279" t="s">
        <v>13</v>
      </c>
      <c r="B279" t="s">
        <v>36</v>
      </c>
      <c r="C279" t="s">
        <v>43</v>
      </c>
      <c r="D279">
        <v>5326</v>
      </c>
      <c r="E279">
        <v>185659034</v>
      </c>
      <c r="F279">
        <v>4555957</v>
      </c>
      <c r="G279">
        <v>26</v>
      </c>
      <c r="H279">
        <v>8.6999999999999993</v>
      </c>
      <c r="I279" t="s">
        <v>49</v>
      </c>
    </row>
    <row r="280" spans="1:9" x14ac:dyDescent="0.25">
      <c r="A280" t="s">
        <v>13</v>
      </c>
      <c r="B280" t="s">
        <v>36</v>
      </c>
      <c r="C280" t="s">
        <v>44</v>
      </c>
      <c r="D280">
        <v>3252</v>
      </c>
      <c r="E280">
        <v>133179156</v>
      </c>
      <c r="F280">
        <v>2542999</v>
      </c>
      <c r="G280">
        <v>27</v>
      </c>
      <c r="H280">
        <v>9.6</v>
      </c>
      <c r="I280" t="s">
        <v>49</v>
      </c>
    </row>
    <row r="281" spans="1:9" x14ac:dyDescent="0.25">
      <c r="A281" t="s">
        <v>13</v>
      </c>
      <c r="B281" t="s">
        <v>36</v>
      </c>
      <c r="C281" t="s">
        <v>45</v>
      </c>
      <c r="D281">
        <v>5299</v>
      </c>
      <c r="E281">
        <v>237713140</v>
      </c>
      <c r="F281">
        <v>3273707</v>
      </c>
      <c r="G281">
        <v>45</v>
      </c>
      <c r="H281">
        <v>8.9</v>
      </c>
      <c r="I281" t="s">
        <v>49</v>
      </c>
    </row>
    <row r="282" spans="1:9" x14ac:dyDescent="0.25">
      <c r="A282" t="s">
        <v>13</v>
      </c>
      <c r="B282" t="s">
        <v>37</v>
      </c>
      <c r="C282" t="s">
        <v>41</v>
      </c>
      <c r="D282">
        <v>5543</v>
      </c>
      <c r="E282">
        <v>305951428</v>
      </c>
      <c r="F282">
        <v>3934955</v>
      </c>
      <c r="G282">
        <v>16</v>
      </c>
      <c r="H282">
        <v>7.2</v>
      </c>
      <c r="I282" t="s">
        <v>49</v>
      </c>
    </row>
    <row r="283" spans="1:9" x14ac:dyDescent="0.25">
      <c r="A283" t="s">
        <v>13</v>
      </c>
      <c r="B283" t="s">
        <v>37</v>
      </c>
      <c r="C283" t="s">
        <v>42</v>
      </c>
      <c r="D283">
        <v>3604</v>
      </c>
      <c r="E283">
        <v>100238052</v>
      </c>
      <c r="F283">
        <v>3677326</v>
      </c>
      <c r="G283">
        <v>24</v>
      </c>
      <c r="H283">
        <v>9.5</v>
      </c>
      <c r="I283" t="s">
        <v>49</v>
      </c>
    </row>
    <row r="284" spans="1:9" x14ac:dyDescent="0.25">
      <c r="A284" t="s">
        <v>13</v>
      </c>
      <c r="B284" t="s">
        <v>37</v>
      </c>
      <c r="C284" t="s">
        <v>43</v>
      </c>
      <c r="D284">
        <v>3006</v>
      </c>
      <c r="E284">
        <v>148018446</v>
      </c>
      <c r="F284">
        <v>4921590</v>
      </c>
      <c r="G284">
        <v>35</v>
      </c>
      <c r="H284">
        <v>7.5</v>
      </c>
      <c r="I284" t="s">
        <v>49</v>
      </c>
    </row>
    <row r="285" spans="1:9" x14ac:dyDescent="0.25">
      <c r="A285" t="s">
        <v>13</v>
      </c>
      <c r="B285" t="s">
        <v>37</v>
      </c>
      <c r="C285" t="s">
        <v>44</v>
      </c>
      <c r="D285">
        <v>5333</v>
      </c>
      <c r="E285">
        <v>299309292</v>
      </c>
      <c r="F285">
        <v>4555555</v>
      </c>
      <c r="G285">
        <v>26</v>
      </c>
      <c r="H285">
        <v>7.3</v>
      </c>
      <c r="I285" t="s">
        <v>49</v>
      </c>
    </row>
    <row r="286" spans="1:9" x14ac:dyDescent="0.25">
      <c r="A286" t="s">
        <v>13</v>
      </c>
      <c r="B286" t="s">
        <v>37</v>
      </c>
      <c r="C286" t="s">
        <v>45</v>
      </c>
      <c r="D286">
        <v>538</v>
      </c>
      <c r="E286">
        <v>12557996</v>
      </c>
      <c r="F286">
        <v>1886652</v>
      </c>
      <c r="G286">
        <v>20</v>
      </c>
      <c r="H286">
        <v>7.7</v>
      </c>
      <c r="I286" t="s">
        <v>49</v>
      </c>
    </row>
    <row r="287" spans="1:9" x14ac:dyDescent="0.25">
      <c r="A287" t="s">
        <v>13</v>
      </c>
      <c r="B287" t="s">
        <v>38</v>
      </c>
      <c r="C287" t="s">
        <v>41</v>
      </c>
      <c r="D287">
        <v>3701</v>
      </c>
      <c r="E287">
        <v>123098961</v>
      </c>
      <c r="F287">
        <v>1420597</v>
      </c>
      <c r="G287">
        <v>20</v>
      </c>
      <c r="H287">
        <v>7.8</v>
      </c>
      <c r="I287" t="s">
        <v>49</v>
      </c>
    </row>
    <row r="288" spans="1:9" x14ac:dyDescent="0.25">
      <c r="A288" t="s">
        <v>13</v>
      </c>
      <c r="B288" t="s">
        <v>38</v>
      </c>
      <c r="C288" t="s">
        <v>42</v>
      </c>
      <c r="D288">
        <v>3396</v>
      </c>
      <c r="E288">
        <v>163303452</v>
      </c>
      <c r="F288">
        <v>3481467</v>
      </c>
      <c r="G288">
        <v>38</v>
      </c>
      <c r="H288">
        <v>9.8000000000000007</v>
      </c>
      <c r="I288" t="s">
        <v>49</v>
      </c>
    </row>
    <row r="289" spans="1:9" x14ac:dyDescent="0.25">
      <c r="A289" t="s">
        <v>13</v>
      </c>
      <c r="B289" t="s">
        <v>38</v>
      </c>
      <c r="C289" t="s">
        <v>43</v>
      </c>
      <c r="D289">
        <v>5464</v>
      </c>
      <c r="E289">
        <v>265561328</v>
      </c>
      <c r="F289">
        <v>1910706</v>
      </c>
      <c r="G289">
        <v>14</v>
      </c>
      <c r="H289">
        <v>10</v>
      </c>
      <c r="I289" t="s">
        <v>49</v>
      </c>
    </row>
    <row r="290" spans="1:9" x14ac:dyDescent="0.25">
      <c r="A290" t="s">
        <v>13</v>
      </c>
      <c r="B290" t="s">
        <v>38</v>
      </c>
      <c r="C290" t="s">
        <v>44</v>
      </c>
      <c r="D290">
        <v>5165</v>
      </c>
      <c r="E290">
        <v>206507030</v>
      </c>
      <c r="F290">
        <v>1419484</v>
      </c>
      <c r="G290">
        <v>44</v>
      </c>
      <c r="H290">
        <v>7.1</v>
      </c>
      <c r="I290" t="s">
        <v>49</v>
      </c>
    </row>
    <row r="291" spans="1:9" x14ac:dyDescent="0.25">
      <c r="A291" t="s">
        <v>13</v>
      </c>
      <c r="B291" t="s">
        <v>38</v>
      </c>
      <c r="C291" t="s">
        <v>45</v>
      </c>
      <c r="D291">
        <v>1292</v>
      </c>
      <c r="E291">
        <v>48030100</v>
      </c>
      <c r="F291">
        <v>1574961</v>
      </c>
      <c r="G291">
        <v>24</v>
      </c>
      <c r="H291">
        <v>8.4</v>
      </c>
      <c r="I291" t="s">
        <v>49</v>
      </c>
    </row>
    <row r="292" spans="1:9" x14ac:dyDescent="0.25">
      <c r="A292" t="s">
        <v>13</v>
      </c>
      <c r="B292" t="s">
        <v>39</v>
      </c>
      <c r="C292" t="s">
        <v>41</v>
      </c>
      <c r="D292">
        <v>4110</v>
      </c>
      <c r="E292">
        <v>223481250</v>
      </c>
      <c r="F292">
        <v>4978011</v>
      </c>
      <c r="G292">
        <v>34</v>
      </c>
      <c r="H292">
        <v>9.6</v>
      </c>
      <c r="I292" t="s">
        <v>49</v>
      </c>
    </row>
    <row r="293" spans="1:9" x14ac:dyDescent="0.25">
      <c r="A293" t="s">
        <v>13</v>
      </c>
      <c r="B293" t="s">
        <v>39</v>
      </c>
      <c r="C293" t="s">
        <v>42</v>
      </c>
      <c r="D293">
        <v>3880</v>
      </c>
      <c r="E293">
        <v>111398680</v>
      </c>
      <c r="F293">
        <v>2942266</v>
      </c>
      <c r="G293">
        <v>16</v>
      </c>
      <c r="H293">
        <v>8.9</v>
      </c>
      <c r="I293" t="s">
        <v>49</v>
      </c>
    </row>
    <row r="294" spans="1:9" x14ac:dyDescent="0.25">
      <c r="A294" t="s">
        <v>13</v>
      </c>
      <c r="B294" t="s">
        <v>39</v>
      </c>
      <c r="C294" t="s">
        <v>43</v>
      </c>
      <c r="D294">
        <v>1459</v>
      </c>
      <c r="E294">
        <v>85828593</v>
      </c>
      <c r="F294">
        <v>4477019</v>
      </c>
      <c r="G294">
        <v>12</v>
      </c>
      <c r="H294">
        <v>7.6</v>
      </c>
      <c r="I294" t="s">
        <v>49</v>
      </c>
    </row>
    <row r="295" spans="1:9" x14ac:dyDescent="0.25">
      <c r="A295" t="s">
        <v>13</v>
      </c>
      <c r="B295" t="s">
        <v>39</v>
      </c>
      <c r="C295" t="s">
        <v>44</v>
      </c>
      <c r="D295">
        <v>1026</v>
      </c>
      <c r="E295">
        <v>23827824</v>
      </c>
      <c r="F295">
        <v>1018349</v>
      </c>
      <c r="G295">
        <v>16</v>
      </c>
      <c r="H295">
        <v>7.4</v>
      </c>
      <c r="I295" t="s">
        <v>49</v>
      </c>
    </row>
    <row r="296" spans="1:9" x14ac:dyDescent="0.25">
      <c r="A296" t="s">
        <v>13</v>
      </c>
      <c r="B296" t="s">
        <v>39</v>
      </c>
      <c r="C296" t="s">
        <v>45</v>
      </c>
      <c r="D296">
        <v>5855</v>
      </c>
      <c r="E296">
        <v>319279005</v>
      </c>
      <c r="F296">
        <v>4497615</v>
      </c>
      <c r="G296">
        <v>31</v>
      </c>
      <c r="H296">
        <v>8.6999999999999993</v>
      </c>
      <c r="I296" t="s">
        <v>49</v>
      </c>
    </row>
    <row r="297" spans="1:9" x14ac:dyDescent="0.25">
      <c r="A297" t="s">
        <v>13</v>
      </c>
      <c r="B297" t="s">
        <v>40</v>
      </c>
      <c r="C297" t="s">
        <v>41</v>
      </c>
      <c r="D297">
        <v>616</v>
      </c>
      <c r="E297">
        <v>34003816</v>
      </c>
      <c r="F297">
        <v>3438199</v>
      </c>
      <c r="G297">
        <v>17</v>
      </c>
      <c r="H297">
        <v>7.9</v>
      </c>
      <c r="I297" t="s">
        <v>49</v>
      </c>
    </row>
    <row r="298" spans="1:9" x14ac:dyDescent="0.25">
      <c r="A298" t="s">
        <v>13</v>
      </c>
      <c r="B298" t="s">
        <v>40</v>
      </c>
      <c r="C298" t="s">
        <v>42</v>
      </c>
      <c r="D298">
        <v>4288</v>
      </c>
      <c r="E298">
        <v>244137280</v>
      </c>
      <c r="F298">
        <v>1278513</v>
      </c>
      <c r="G298">
        <v>39</v>
      </c>
      <c r="H298">
        <v>8.1999999999999993</v>
      </c>
      <c r="I298" t="s">
        <v>49</v>
      </c>
    </row>
    <row r="299" spans="1:9" x14ac:dyDescent="0.25">
      <c r="A299" t="s">
        <v>13</v>
      </c>
      <c r="B299" t="s">
        <v>40</v>
      </c>
      <c r="C299" t="s">
        <v>43</v>
      </c>
      <c r="D299">
        <v>1889</v>
      </c>
      <c r="E299">
        <v>87164127</v>
      </c>
      <c r="F299">
        <v>3651882</v>
      </c>
      <c r="G299">
        <v>34</v>
      </c>
      <c r="H299">
        <v>9.6</v>
      </c>
      <c r="I299" t="s">
        <v>49</v>
      </c>
    </row>
    <row r="300" spans="1:9" x14ac:dyDescent="0.25">
      <c r="A300" t="s">
        <v>13</v>
      </c>
      <c r="B300" t="s">
        <v>40</v>
      </c>
      <c r="C300" t="s">
        <v>44</v>
      </c>
      <c r="D300">
        <v>4697</v>
      </c>
      <c r="E300">
        <v>235258639</v>
      </c>
      <c r="F300">
        <v>664053</v>
      </c>
      <c r="G300">
        <v>33</v>
      </c>
      <c r="H300">
        <v>7.4</v>
      </c>
      <c r="I300" t="s">
        <v>49</v>
      </c>
    </row>
    <row r="301" spans="1:9" x14ac:dyDescent="0.25">
      <c r="A301" t="s">
        <v>13</v>
      </c>
      <c r="B301" t="s">
        <v>40</v>
      </c>
      <c r="C301" t="s">
        <v>45</v>
      </c>
      <c r="D301">
        <v>3436</v>
      </c>
      <c r="E301">
        <v>201208724</v>
      </c>
      <c r="F301">
        <v>3890926</v>
      </c>
      <c r="G301">
        <v>25</v>
      </c>
      <c r="H301">
        <v>8.4</v>
      </c>
      <c r="I301" t="s">
        <v>49</v>
      </c>
    </row>
    <row r="302" spans="1:9" x14ac:dyDescent="0.25">
      <c r="A302" t="s">
        <v>14</v>
      </c>
      <c r="B302" t="s">
        <v>29</v>
      </c>
      <c r="C302" t="s">
        <v>41</v>
      </c>
      <c r="D302">
        <v>3220</v>
      </c>
      <c r="E302">
        <v>93074100</v>
      </c>
      <c r="F302">
        <v>2278599</v>
      </c>
      <c r="G302">
        <v>41</v>
      </c>
      <c r="H302">
        <v>9.8000000000000007</v>
      </c>
      <c r="I302" t="s">
        <v>49</v>
      </c>
    </row>
    <row r="303" spans="1:9" x14ac:dyDescent="0.25">
      <c r="A303" t="s">
        <v>14</v>
      </c>
      <c r="B303" t="s">
        <v>29</v>
      </c>
      <c r="C303" t="s">
        <v>42</v>
      </c>
      <c r="D303">
        <v>501</v>
      </c>
      <c r="E303">
        <v>13210368</v>
      </c>
      <c r="F303">
        <v>4870380</v>
      </c>
      <c r="G303">
        <v>39</v>
      </c>
      <c r="H303">
        <v>7.1</v>
      </c>
      <c r="I303" t="s">
        <v>49</v>
      </c>
    </row>
    <row r="304" spans="1:9" x14ac:dyDescent="0.25">
      <c r="A304" t="s">
        <v>14</v>
      </c>
      <c r="B304" t="s">
        <v>29</v>
      </c>
      <c r="C304" t="s">
        <v>43</v>
      </c>
      <c r="D304">
        <v>1417</v>
      </c>
      <c r="E304">
        <v>50338925</v>
      </c>
      <c r="F304">
        <v>550861</v>
      </c>
      <c r="G304">
        <v>24</v>
      </c>
      <c r="H304">
        <v>7.6</v>
      </c>
      <c r="I304" t="s">
        <v>49</v>
      </c>
    </row>
    <row r="305" spans="1:9" x14ac:dyDescent="0.25">
      <c r="A305" t="s">
        <v>14</v>
      </c>
      <c r="B305" t="s">
        <v>29</v>
      </c>
      <c r="C305" t="s">
        <v>44</v>
      </c>
      <c r="D305">
        <v>1386</v>
      </c>
      <c r="E305">
        <v>62374158</v>
      </c>
      <c r="F305">
        <v>2123911</v>
      </c>
      <c r="G305">
        <v>20</v>
      </c>
      <c r="H305">
        <v>7.4</v>
      </c>
      <c r="I305" t="s">
        <v>49</v>
      </c>
    </row>
    <row r="306" spans="1:9" x14ac:dyDescent="0.25">
      <c r="A306" t="s">
        <v>14</v>
      </c>
      <c r="B306" t="s">
        <v>29</v>
      </c>
      <c r="C306" t="s">
        <v>45</v>
      </c>
      <c r="D306">
        <v>1134</v>
      </c>
      <c r="E306">
        <v>24862950</v>
      </c>
      <c r="F306">
        <v>4909352</v>
      </c>
      <c r="G306">
        <v>15</v>
      </c>
      <c r="H306">
        <v>8.8000000000000007</v>
      </c>
      <c r="I306" t="s">
        <v>49</v>
      </c>
    </row>
    <row r="307" spans="1:9" x14ac:dyDescent="0.25">
      <c r="A307" t="s">
        <v>14</v>
      </c>
      <c r="B307" t="s">
        <v>30</v>
      </c>
      <c r="C307" t="s">
        <v>41</v>
      </c>
      <c r="D307">
        <v>2770</v>
      </c>
      <c r="E307">
        <v>127461550</v>
      </c>
      <c r="F307">
        <v>533320</v>
      </c>
      <c r="G307">
        <v>21</v>
      </c>
      <c r="H307">
        <v>9.6</v>
      </c>
      <c r="I307" t="s">
        <v>49</v>
      </c>
    </row>
    <row r="308" spans="1:9" x14ac:dyDescent="0.25">
      <c r="A308" t="s">
        <v>14</v>
      </c>
      <c r="B308" t="s">
        <v>30</v>
      </c>
      <c r="C308" t="s">
        <v>42</v>
      </c>
      <c r="D308">
        <v>2213</v>
      </c>
      <c r="E308">
        <v>51759857</v>
      </c>
      <c r="F308">
        <v>1443187</v>
      </c>
      <c r="G308">
        <v>16</v>
      </c>
      <c r="H308">
        <v>9</v>
      </c>
      <c r="I308" t="s">
        <v>49</v>
      </c>
    </row>
    <row r="309" spans="1:9" x14ac:dyDescent="0.25">
      <c r="A309" t="s">
        <v>14</v>
      </c>
      <c r="B309" t="s">
        <v>30</v>
      </c>
      <c r="C309" t="s">
        <v>43</v>
      </c>
      <c r="D309">
        <v>707</v>
      </c>
      <c r="E309">
        <v>14775593</v>
      </c>
      <c r="F309">
        <v>4329049</v>
      </c>
      <c r="G309">
        <v>31</v>
      </c>
      <c r="H309">
        <v>8.4</v>
      </c>
      <c r="I309" t="s">
        <v>49</v>
      </c>
    </row>
    <row r="310" spans="1:9" x14ac:dyDescent="0.25">
      <c r="A310" t="s">
        <v>14</v>
      </c>
      <c r="B310" t="s">
        <v>30</v>
      </c>
      <c r="C310" t="s">
        <v>44</v>
      </c>
      <c r="D310">
        <v>1014</v>
      </c>
      <c r="E310">
        <v>41866032</v>
      </c>
      <c r="F310">
        <v>1432817</v>
      </c>
      <c r="G310">
        <v>21</v>
      </c>
      <c r="H310">
        <v>7.7</v>
      </c>
      <c r="I310" t="s">
        <v>49</v>
      </c>
    </row>
    <row r="311" spans="1:9" x14ac:dyDescent="0.25">
      <c r="A311" t="s">
        <v>14</v>
      </c>
      <c r="B311" t="s">
        <v>30</v>
      </c>
      <c r="C311" t="s">
        <v>45</v>
      </c>
      <c r="D311">
        <v>3456</v>
      </c>
      <c r="E311">
        <v>74511360</v>
      </c>
      <c r="F311">
        <v>3462732</v>
      </c>
      <c r="G311">
        <v>28</v>
      </c>
      <c r="H311">
        <v>9.9</v>
      </c>
      <c r="I311" t="s">
        <v>49</v>
      </c>
    </row>
    <row r="312" spans="1:9" x14ac:dyDescent="0.25">
      <c r="A312" t="s">
        <v>14</v>
      </c>
      <c r="B312" t="s">
        <v>31</v>
      </c>
      <c r="C312" t="s">
        <v>41</v>
      </c>
      <c r="D312">
        <v>3927</v>
      </c>
      <c r="E312">
        <v>97311060</v>
      </c>
      <c r="F312">
        <v>2549927</v>
      </c>
      <c r="G312">
        <v>38</v>
      </c>
      <c r="H312">
        <v>9.4</v>
      </c>
      <c r="I312" t="s">
        <v>49</v>
      </c>
    </row>
    <row r="313" spans="1:9" x14ac:dyDescent="0.25">
      <c r="A313" t="s">
        <v>14</v>
      </c>
      <c r="B313" t="s">
        <v>31</v>
      </c>
      <c r="C313" t="s">
        <v>42</v>
      </c>
      <c r="D313">
        <v>5290</v>
      </c>
      <c r="E313">
        <v>248159190</v>
      </c>
      <c r="F313">
        <v>1139282</v>
      </c>
      <c r="G313">
        <v>27</v>
      </c>
      <c r="H313">
        <v>7.1</v>
      </c>
      <c r="I313" t="s">
        <v>49</v>
      </c>
    </row>
    <row r="314" spans="1:9" x14ac:dyDescent="0.25">
      <c r="A314" t="s">
        <v>14</v>
      </c>
      <c r="B314" t="s">
        <v>31</v>
      </c>
      <c r="C314" t="s">
        <v>43</v>
      </c>
      <c r="D314">
        <v>1161</v>
      </c>
      <c r="E314">
        <v>66655332</v>
      </c>
      <c r="F314">
        <v>1531519</v>
      </c>
      <c r="G314">
        <v>12</v>
      </c>
      <c r="H314">
        <v>7.2</v>
      </c>
      <c r="I314" t="s">
        <v>49</v>
      </c>
    </row>
    <row r="315" spans="1:9" x14ac:dyDescent="0.25">
      <c r="A315" t="s">
        <v>14</v>
      </c>
      <c r="B315" t="s">
        <v>31</v>
      </c>
      <c r="C315" t="s">
        <v>44</v>
      </c>
      <c r="D315">
        <v>1254</v>
      </c>
      <c r="E315">
        <v>61077324</v>
      </c>
      <c r="F315">
        <v>2351317</v>
      </c>
      <c r="G315">
        <v>24</v>
      </c>
      <c r="H315">
        <v>7.8</v>
      </c>
      <c r="I315" t="s">
        <v>49</v>
      </c>
    </row>
    <row r="316" spans="1:9" x14ac:dyDescent="0.25">
      <c r="A316" t="s">
        <v>14</v>
      </c>
      <c r="B316" t="s">
        <v>31</v>
      </c>
      <c r="C316" t="s">
        <v>45</v>
      </c>
      <c r="D316">
        <v>5951</v>
      </c>
      <c r="E316">
        <v>160706755</v>
      </c>
      <c r="F316">
        <v>3105214</v>
      </c>
      <c r="G316">
        <v>33</v>
      </c>
      <c r="H316">
        <v>8.3000000000000007</v>
      </c>
      <c r="I316" t="s">
        <v>49</v>
      </c>
    </row>
    <row r="317" spans="1:9" x14ac:dyDescent="0.25">
      <c r="A317" t="s">
        <v>14</v>
      </c>
      <c r="B317" t="s">
        <v>32</v>
      </c>
      <c r="C317" t="s">
        <v>41</v>
      </c>
      <c r="D317">
        <v>5111</v>
      </c>
      <c r="E317">
        <v>234916893</v>
      </c>
      <c r="F317">
        <v>1126045</v>
      </c>
      <c r="G317">
        <v>29</v>
      </c>
      <c r="H317">
        <v>8.5</v>
      </c>
      <c r="I317" t="s">
        <v>49</v>
      </c>
    </row>
    <row r="318" spans="1:9" x14ac:dyDescent="0.25">
      <c r="A318" t="s">
        <v>14</v>
      </c>
      <c r="B318" t="s">
        <v>32</v>
      </c>
      <c r="C318" t="s">
        <v>42</v>
      </c>
      <c r="D318">
        <v>2212</v>
      </c>
      <c r="E318">
        <v>78043784</v>
      </c>
      <c r="F318">
        <v>2863999</v>
      </c>
      <c r="G318">
        <v>45</v>
      </c>
      <c r="H318">
        <v>7.1</v>
      </c>
      <c r="I318" t="s">
        <v>49</v>
      </c>
    </row>
    <row r="319" spans="1:9" x14ac:dyDescent="0.25">
      <c r="A319" t="s">
        <v>14</v>
      </c>
      <c r="B319" t="s">
        <v>32</v>
      </c>
      <c r="C319" t="s">
        <v>43</v>
      </c>
      <c r="D319">
        <v>4311</v>
      </c>
      <c r="E319">
        <v>202435938</v>
      </c>
      <c r="F319">
        <v>1836737</v>
      </c>
      <c r="G319">
        <v>45</v>
      </c>
      <c r="H319">
        <v>8.3000000000000007</v>
      </c>
      <c r="I319" t="s">
        <v>49</v>
      </c>
    </row>
    <row r="320" spans="1:9" x14ac:dyDescent="0.25">
      <c r="A320" t="s">
        <v>14</v>
      </c>
      <c r="B320" t="s">
        <v>32</v>
      </c>
      <c r="C320" t="s">
        <v>44</v>
      </c>
      <c r="D320">
        <v>4509</v>
      </c>
      <c r="E320">
        <v>222861834</v>
      </c>
      <c r="F320">
        <v>2877074</v>
      </c>
      <c r="G320">
        <v>21</v>
      </c>
      <c r="H320">
        <v>8.1999999999999993</v>
      </c>
      <c r="I320" t="s">
        <v>49</v>
      </c>
    </row>
    <row r="321" spans="1:9" x14ac:dyDescent="0.25">
      <c r="A321" t="s">
        <v>14</v>
      </c>
      <c r="B321" t="s">
        <v>32</v>
      </c>
      <c r="C321" t="s">
        <v>45</v>
      </c>
      <c r="D321">
        <v>1029</v>
      </c>
      <c r="E321">
        <v>40482918</v>
      </c>
      <c r="F321">
        <v>3542146</v>
      </c>
      <c r="G321">
        <v>35</v>
      </c>
      <c r="H321">
        <v>9.1</v>
      </c>
      <c r="I321" t="s">
        <v>49</v>
      </c>
    </row>
    <row r="322" spans="1:9" x14ac:dyDescent="0.25">
      <c r="A322" t="s">
        <v>14</v>
      </c>
      <c r="B322" t="s">
        <v>33</v>
      </c>
      <c r="C322" t="s">
        <v>41</v>
      </c>
      <c r="D322">
        <v>5073</v>
      </c>
      <c r="E322">
        <v>160108953</v>
      </c>
      <c r="F322">
        <v>3471981</v>
      </c>
      <c r="G322">
        <v>11</v>
      </c>
      <c r="H322">
        <v>7.5</v>
      </c>
      <c r="I322" t="s">
        <v>49</v>
      </c>
    </row>
    <row r="323" spans="1:9" x14ac:dyDescent="0.25">
      <c r="A323" t="s">
        <v>14</v>
      </c>
      <c r="B323" t="s">
        <v>33</v>
      </c>
      <c r="C323" t="s">
        <v>42</v>
      </c>
      <c r="D323">
        <v>4505</v>
      </c>
      <c r="E323">
        <v>111039240</v>
      </c>
      <c r="F323">
        <v>3609244</v>
      </c>
      <c r="G323">
        <v>23</v>
      </c>
      <c r="H323">
        <v>8.5</v>
      </c>
      <c r="I323" t="s">
        <v>49</v>
      </c>
    </row>
    <row r="324" spans="1:9" x14ac:dyDescent="0.25">
      <c r="A324" t="s">
        <v>14</v>
      </c>
      <c r="B324" t="s">
        <v>33</v>
      </c>
      <c r="C324" t="s">
        <v>43</v>
      </c>
      <c r="D324">
        <v>3655</v>
      </c>
      <c r="E324">
        <v>87040170</v>
      </c>
      <c r="F324">
        <v>2460826</v>
      </c>
      <c r="G324">
        <v>34</v>
      </c>
      <c r="H324">
        <v>9.9</v>
      </c>
      <c r="I324" t="s">
        <v>49</v>
      </c>
    </row>
    <row r="325" spans="1:9" x14ac:dyDescent="0.25">
      <c r="A325" t="s">
        <v>14</v>
      </c>
      <c r="B325" t="s">
        <v>33</v>
      </c>
      <c r="C325" t="s">
        <v>44</v>
      </c>
      <c r="D325">
        <v>2613</v>
      </c>
      <c r="E325">
        <v>88214880</v>
      </c>
      <c r="F325">
        <v>652999</v>
      </c>
      <c r="G325">
        <v>21</v>
      </c>
      <c r="H325">
        <v>7.4</v>
      </c>
      <c r="I325" t="s">
        <v>49</v>
      </c>
    </row>
    <row r="326" spans="1:9" x14ac:dyDescent="0.25">
      <c r="A326" t="s">
        <v>14</v>
      </c>
      <c r="B326" t="s">
        <v>33</v>
      </c>
      <c r="C326" t="s">
        <v>45</v>
      </c>
      <c r="D326">
        <v>4896</v>
      </c>
      <c r="E326">
        <v>274871232</v>
      </c>
      <c r="F326">
        <v>1784382</v>
      </c>
      <c r="G326">
        <v>20</v>
      </c>
      <c r="H326">
        <v>9.6999999999999993</v>
      </c>
      <c r="I326" t="s">
        <v>49</v>
      </c>
    </row>
    <row r="327" spans="1:9" x14ac:dyDescent="0.25">
      <c r="A327" t="s">
        <v>14</v>
      </c>
      <c r="B327" t="s">
        <v>34</v>
      </c>
      <c r="C327" t="s">
        <v>41</v>
      </c>
      <c r="D327">
        <v>1129</v>
      </c>
      <c r="E327">
        <v>41381237</v>
      </c>
      <c r="F327">
        <v>3984239</v>
      </c>
      <c r="G327">
        <v>19</v>
      </c>
      <c r="H327">
        <v>8.3000000000000007</v>
      </c>
      <c r="I327" t="s">
        <v>49</v>
      </c>
    </row>
    <row r="328" spans="1:9" x14ac:dyDescent="0.25">
      <c r="A328" t="s">
        <v>14</v>
      </c>
      <c r="B328" t="s">
        <v>34</v>
      </c>
      <c r="C328" t="s">
        <v>42</v>
      </c>
      <c r="D328">
        <v>3391</v>
      </c>
      <c r="E328">
        <v>135016056</v>
      </c>
      <c r="F328">
        <v>1423780</v>
      </c>
      <c r="G328">
        <v>29</v>
      </c>
      <c r="H328">
        <v>8.8000000000000007</v>
      </c>
      <c r="I328" t="s">
        <v>49</v>
      </c>
    </row>
    <row r="329" spans="1:9" x14ac:dyDescent="0.25">
      <c r="A329" t="s">
        <v>14</v>
      </c>
      <c r="B329" t="s">
        <v>34</v>
      </c>
      <c r="C329" t="s">
        <v>43</v>
      </c>
      <c r="D329">
        <v>2860</v>
      </c>
      <c r="E329">
        <v>105702740</v>
      </c>
      <c r="F329">
        <v>2442811</v>
      </c>
      <c r="G329">
        <v>46</v>
      </c>
      <c r="H329">
        <v>8.1</v>
      </c>
      <c r="I329" t="s">
        <v>49</v>
      </c>
    </row>
    <row r="330" spans="1:9" x14ac:dyDescent="0.25">
      <c r="A330" t="s">
        <v>14</v>
      </c>
      <c r="B330" t="s">
        <v>34</v>
      </c>
      <c r="C330" t="s">
        <v>44</v>
      </c>
      <c r="D330">
        <v>2712</v>
      </c>
      <c r="E330">
        <v>127268736</v>
      </c>
      <c r="F330">
        <v>2305808</v>
      </c>
      <c r="G330">
        <v>37</v>
      </c>
      <c r="H330">
        <v>9.6</v>
      </c>
      <c r="I330" t="s">
        <v>49</v>
      </c>
    </row>
    <row r="331" spans="1:9" x14ac:dyDescent="0.25">
      <c r="A331" t="s">
        <v>14</v>
      </c>
      <c r="B331" t="s">
        <v>34</v>
      </c>
      <c r="C331" t="s">
        <v>45</v>
      </c>
      <c r="D331">
        <v>2425</v>
      </c>
      <c r="E331">
        <v>50001075</v>
      </c>
      <c r="F331">
        <v>4122138</v>
      </c>
      <c r="G331">
        <v>29</v>
      </c>
      <c r="H331">
        <v>7.8</v>
      </c>
      <c r="I331" t="s">
        <v>49</v>
      </c>
    </row>
    <row r="332" spans="1:9" x14ac:dyDescent="0.25">
      <c r="A332" t="s">
        <v>14</v>
      </c>
      <c r="B332" t="s">
        <v>35</v>
      </c>
      <c r="C332" t="s">
        <v>41</v>
      </c>
      <c r="D332">
        <v>1468</v>
      </c>
      <c r="E332">
        <v>67369456</v>
      </c>
      <c r="F332">
        <v>4432441</v>
      </c>
      <c r="G332">
        <v>38</v>
      </c>
      <c r="H332">
        <v>8.9</v>
      </c>
      <c r="I332" t="s">
        <v>49</v>
      </c>
    </row>
    <row r="333" spans="1:9" x14ac:dyDescent="0.25">
      <c r="A333" t="s">
        <v>14</v>
      </c>
      <c r="B333" t="s">
        <v>35</v>
      </c>
      <c r="C333" t="s">
        <v>42</v>
      </c>
      <c r="D333">
        <v>1558</v>
      </c>
      <c r="E333">
        <v>63374766</v>
      </c>
      <c r="F333">
        <v>1886980</v>
      </c>
      <c r="G333">
        <v>14</v>
      </c>
      <c r="H333">
        <v>7.3</v>
      </c>
      <c r="I333" t="s">
        <v>49</v>
      </c>
    </row>
    <row r="334" spans="1:9" x14ac:dyDescent="0.25">
      <c r="A334" t="s">
        <v>14</v>
      </c>
      <c r="B334" t="s">
        <v>35</v>
      </c>
      <c r="C334" t="s">
        <v>43</v>
      </c>
      <c r="D334">
        <v>1729</v>
      </c>
      <c r="E334">
        <v>78861419</v>
      </c>
      <c r="F334">
        <v>4342323</v>
      </c>
      <c r="G334">
        <v>33</v>
      </c>
      <c r="H334">
        <v>9.1</v>
      </c>
      <c r="I334" t="s">
        <v>49</v>
      </c>
    </row>
    <row r="335" spans="1:9" x14ac:dyDescent="0.25">
      <c r="A335" t="s">
        <v>14</v>
      </c>
      <c r="B335" t="s">
        <v>35</v>
      </c>
      <c r="C335" t="s">
        <v>44</v>
      </c>
      <c r="D335">
        <v>625</v>
      </c>
      <c r="E335">
        <v>27410625</v>
      </c>
      <c r="F335">
        <v>2396220</v>
      </c>
      <c r="G335">
        <v>48</v>
      </c>
      <c r="H335">
        <v>8.4</v>
      </c>
      <c r="I335" t="s">
        <v>49</v>
      </c>
    </row>
    <row r="336" spans="1:9" x14ac:dyDescent="0.25">
      <c r="A336" t="s">
        <v>14</v>
      </c>
      <c r="B336" t="s">
        <v>35</v>
      </c>
      <c r="C336" t="s">
        <v>45</v>
      </c>
      <c r="D336">
        <v>3749</v>
      </c>
      <c r="E336">
        <v>109133390</v>
      </c>
      <c r="F336">
        <v>4144843</v>
      </c>
      <c r="G336">
        <v>47</v>
      </c>
      <c r="H336">
        <v>7.4</v>
      </c>
      <c r="I336" t="s">
        <v>49</v>
      </c>
    </row>
    <row r="337" spans="1:9" x14ac:dyDescent="0.25">
      <c r="A337" t="s">
        <v>14</v>
      </c>
      <c r="B337" t="s">
        <v>36</v>
      </c>
      <c r="C337" t="s">
        <v>41</v>
      </c>
      <c r="D337">
        <v>4903</v>
      </c>
      <c r="E337">
        <v>107714007</v>
      </c>
      <c r="F337">
        <v>3427337</v>
      </c>
      <c r="G337">
        <v>17</v>
      </c>
      <c r="H337">
        <v>9.9</v>
      </c>
      <c r="I337" t="s">
        <v>49</v>
      </c>
    </row>
    <row r="338" spans="1:9" x14ac:dyDescent="0.25">
      <c r="A338" t="s">
        <v>14</v>
      </c>
      <c r="B338" t="s">
        <v>36</v>
      </c>
      <c r="C338" t="s">
        <v>42</v>
      </c>
      <c r="D338">
        <v>628</v>
      </c>
      <c r="E338">
        <v>27127088</v>
      </c>
      <c r="F338">
        <v>2178687</v>
      </c>
      <c r="G338">
        <v>47</v>
      </c>
      <c r="H338">
        <v>9.6</v>
      </c>
      <c r="I338" t="s">
        <v>49</v>
      </c>
    </row>
    <row r="339" spans="1:9" x14ac:dyDescent="0.25">
      <c r="A339" t="s">
        <v>14</v>
      </c>
      <c r="B339" t="s">
        <v>36</v>
      </c>
      <c r="C339" t="s">
        <v>43</v>
      </c>
      <c r="D339">
        <v>4681</v>
      </c>
      <c r="E339">
        <v>271526086</v>
      </c>
      <c r="F339">
        <v>528625</v>
      </c>
      <c r="G339">
        <v>26</v>
      </c>
      <c r="H339">
        <v>9.5</v>
      </c>
      <c r="I339" t="s">
        <v>49</v>
      </c>
    </row>
    <row r="340" spans="1:9" x14ac:dyDescent="0.25">
      <c r="A340" t="s">
        <v>14</v>
      </c>
      <c r="B340" t="s">
        <v>36</v>
      </c>
      <c r="C340" t="s">
        <v>44</v>
      </c>
      <c r="D340">
        <v>802</v>
      </c>
      <c r="E340">
        <v>41273326</v>
      </c>
      <c r="F340">
        <v>4542608</v>
      </c>
      <c r="G340">
        <v>21</v>
      </c>
      <c r="H340">
        <v>7.3</v>
      </c>
      <c r="I340" t="s">
        <v>49</v>
      </c>
    </row>
    <row r="341" spans="1:9" x14ac:dyDescent="0.25">
      <c r="A341" t="s">
        <v>14</v>
      </c>
      <c r="B341" t="s">
        <v>36</v>
      </c>
      <c r="C341" t="s">
        <v>45</v>
      </c>
      <c r="D341">
        <v>4940</v>
      </c>
      <c r="E341">
        <v>250255460</v>
      </c>
      <c r="F341">
        <v>3644480</v>
      </c>
      <c r="G341">
        <v>10</v>
      </c>
      <c r="H341">
        <v>7.6</v>
      </c>
      <c r="I341" t="s">
        <v>49</v>
      </c>
    </row>
    <row r="342" spans="1:9" x14ac:dyDescent="0.25">
      <c r="A342" t="s">
        <v>14</v>
      </c>
      <c r="B342" t="s">
        <v>37</v>
      </c>
      <c r="C342" t="s">
        <v>41</v>
      </c>
      <c r="D342">
        <v>3624</v>
      </c>
      <c r="E342">
        <v>120969120</v>
      </c>
      <c r="F342">
        <v>4852360</v>
      </c>
      <c r="G342">
        <v>35</v>
      </c>
      <c r="H342">
        <v>8</v>
      </c>
      <c r="I342" t="s">
        <v>49</v>
      </c>
    </row>
    <row r="343" spans="1:9" x14ac:dyDescent="0.25">
      <c r="A343" t="s">
        <v>14</v>
      </c>
      <c r="B343" t="s">
        <v>37</v>
      </c>
      <c r="C343" t="s">
        <v>42</v>
      </c>
      <c r="D343">
        <v>4533</v>
      </c>
      <c r="E343">
        <v>262338309</v>
      </c>
      <c r="F343">
        <v>3127144</v>
      </c>
      <c r="G343">
        <v>42</v>
      </c>
      <c r="H343">
        <v>8.1999999999999993</v>
      </c>
      <c r="I343" t="s">
        <v>49</v>
      </c>
    </row>
    <row r="344" spans="1:9" x14ac:dyDescent="0.25">
      <c r="A344" t="s">
        <v>14</v>
      </c>
      <c r="B344" t="s">
        <v>37</v>
      </c>
      <c r="C344" t="s">
        <v>43</v>
      </c>
      <c r="D344">
        <v>5283</v>
      </c>
      <c r="E344">
        <v>142239492</v>
      </c>
      <c r="F344">
        <v>3239956</v>
      </c>
      <c r="G344">
        <v>22</v>
      </c>
      <c r="H344">
        <v>7.9</v>
      </c>
      <c r="I344" t="s">
        <v>49</v>
      </c>
    </row>
    <row r="345" spans="1:9" x14ac:dyDescent="0.25">
      <c r="A345" t="s">
        <v>14</v>
      </c>
      <c r="B345" t="s">
        <v>37</v>
      </c>
      <c r="C345" t="s">
        <v>44</v>
      </c>
      <c r="D345">
        <v>1847</v>
      </c>
      <c r="E345">
        <v>103323027</v>
      </c>
      <c r="F345">
        <v>4199181</v>
      </c>
      <c r="G345">
        <v>13</v>
      </c>
      <c r="H345">
        <v>9</v>
      </c>
      <c r="I345" t="s">
        <v>49</v>
      </c>
    </row>
    <row r="346" spans="1:9" x14ac:dyDescent="0.25">
      <c r="A346" t="s">
        <v>14</v>
      </c>
      <c r="B346" t="s">
        <v>37</v>
      </c>
      <c r="C346" t="s">
        <v>45</v>
      </c>
      <c r="D346">
        <v>4053</v>
      </c>
      <c r="E346">
        <v>112515333</v>
      </c>
      <c r="F346">
        <v>4528812</v>
      </c>
      <c r="G346">
        <v>32</v>
      </c>
      <c r="H346">
        <v>8.3000000000000007</v>
      </c>
      <c r="I346" t="s">
        <v>49</v>
      </c>
    </row>
    <row r="347" spans="1:9" x14ac:dyDescent="0.25">
      <c r="A347" t="s">
        <v>14</v>
      </c>
      <c r="B347" t="s">
        <v>38</v>
      </c>
      <c r="C347" t="s">
        <v>41</v>
      </c>
      <c r="D347">
        <v>5950</v>
      </c>
      <c r="E347">
        <v>141086400</v>
      </c>
      <c r="F347">
        <v>3236582</v>
      </c>
      <c r="G347">
        <v>34</v>
      </c>
      <c r="H347">
        <v>8</v>
      </c>
      <c r="I347" t="s">
        <v>49</v>
      </c>
    </row>
    <row r="348" spans="1:9" x14ac:dyDescent="0.25">
      <c r="A348" t="s">
        <v>14</v>
      </c>
      <c r="B348" t="s">
        <v>38</v>
      </c>
      <c r="C348" t="s">
        <v>42</v>
      </c>
      <c r="D348">
        <v>3647</v>
      </c>
      <c r="E348">
        <v>209972378</v>
      </c>
      <c r="F348">
        <v>4532654</v>
      </c>
      <c r="G348">
        <v>30</v>
      </c>
      <c r="H348">
        <v>8.1</v>
      </c>
      <c r="I348" t="s">
        <v>49</v>
      </c>
    </row>
    <row r="349" spans="1:9" x14ac:dyDescent="0.25">
      <c r="A349" t="s">
        <v>14</v>
      </c>
      <c r="B349" t="s">
        <v>38</v>
      </c>
      <c r="C349" t="s">
        <v>43</v>
      </c>
      <c r="D349">
        <v>1940</v>
      </c>
      <c r="E349">
        <v>56118380</v>
      </c>
      <c r="F349">
        <v>1380112</v>
      </c>
      <c r="G349">
        <v>44</v>
      </c>
      <c r="H349">
        <v>7.7</v>
      </c>
      <c r="I349" t="s">
        <v>49</v>
      </c>
    </row>
    <row r="350" spans="1:9" x14ac:dyDescent="0.25">
      <c r="A350" t="s">
        <v>14</v>
      </c>
      <c r="B350" t="s">
        <v>38</v>
      </c>
      <c r="C350" t="s">
        <v>44</v>
      </c>
      <c r="D350">
        <v>3838</v>
      </c>
      <c r="E350">
        <v>229427964</v>
      </c>
      <c r="F350">
        <v>2542823</v>
      </c>
      <c r="G350">
        <v>23</v>
      </c>
      <c r="H350">
        <v>8.9</v>
      </c>
      <c r="I350" t="s">
        <v>49</v>
      </c>
    </row>
    <row r="351" spans="1:9" x14ac:dyDescent="0.25">
      <c r="A351" t="s">
        <v>14</v>
      </c>
      <c r="B351" t="s">
        <v>38</v>
      </c>
      <c r="C351" t="s">
        <v>45</v>
      </c>
      <c r="D351">
        <v>3489</v>
      </c>
      <c r="E351">
        <v>111787560</v>
      </c>
      <c r="F351">
        <v>4277538</v>
      </c>
      <c r="G351">
        <v>30</v>
      </c>
      <c r="H351">
        <v>9.6</v>
      </c>
      <c r="I351" t="s">
        <v>49</v>
      </c>
    </row>
    <row r="352" spans="1:9" x14ac:dyDescent="0.25">
      <c r="A352" t="s">
        <v>14</v>
      </c>
      <c r="B352" t="s">
        <v>39</v>
      </c>
      <c r="C352" t="s">
        <v>41</v>
      </c>
      <c r="D352">
        <v>3363</v>
      </c>
      <c r="E352">
        <v>156456849</v>
      </c>
      <c r="F352">
        <v>1579924</v>
      </c>
      <c r="G352">
        <v>38</v>
      </c>
      <c r="H352">
        <v>8</v>
      </c>
      <c r="I352" t="s">
        <v>49</v>
      </c>
    </row>
    <row r="353" spans="1:9" x14ac:dyDescent="0.25">
      <c r="A353" t="s">
        <v>14</v>
      </c>
      <c r="B353" t="s">
        <v>39</v>
      </c>
      <c r="C353" t="s">
        <v>42</v>
      </c>
      <c r="D353">
        <v>511</v>
      </c>
      <c r="E353">
        <v>21275996</v>
      </c>
      <c r="F353">
        <v>2154753</v>
      </c>
      <c r="G353">
        <v>46</v>
      </c>
      <c r="H353">
        <v>7.7</v>
      </c>
      <c r="I353" t="s">
        <v>49</v>
      </c>
    </row>
    <row r="354" spans="1:9" x14ac:dyDescent="0.25">
      <c r="A354" t="s">
        <v>14</v>
      </c>
      <c r="B354" t="s">
        <v>39</v>
      </c>
      <c r="C354" t="s">
        <v>43</v>
      </c>
      <c r="D354">
        <v>3330</v>
      </c>
      <c r="E354">
        <v>94019220</v>
      </c>
      <c r="F354">
        <v>3017334</v>
      </c>
      <c r="G354">
        <v>15</v>
      </c>
      <c r="H354">
        <v>9.1999999999999993</v>
      </c>
      <c r="I354" t="s">
        <v>49</v>
      </c>
    </row>
    <row r="355" spans="1:9" x14ac:dyDescent="0.25">
      <c r="A355" t="s">
        <v>14</v>
      </c>
      <c r="B355" t="s">
        <v>39</v>
      </c>
      <c r="C355" t="s">
        <v>44</v>
      </c>
      <c r="D355">
        <v>2911</v>
      </c>
      <c r="E355">
        <v>96581158</v>
      </c>
      <c r="F355">
        <v>3310860</v>
      </c>
      <c r="G355">
        <v>30</v>
      </c>
      <c r="H355">
        <v>7.6</v>
      </c>
      <c r="I355" t="s">
        <v>49</v>
      </c>
    </row>
    <row r="356" spans="1:9" x14ac:dyDescent="0.25">
      <c r="A356" t="s">
        <v>14</v>
      </c>
      <c r="B356" t="s">
        <v>39</v>
      </c>
      <c r="C356" t="s">
        <v>45</v>
      </c>
      <c r="D356">
        <v>1514</v>
      </c>
      <c r="E356">
        <v>36988534</v>
      </c>
      <c r="F356">
        <v>4753486</v>
      </c>
      <c r="G356">
        <v>24</v>
      </c>
      <c r="H356">
        <v>7.7</v>
      </c>
      <c r="I356" t="s">
        <v>49</v>
      </c>
    </row>
    <row r="357" spans="1:9" x14ac:dyDescent="0.25">
      <c r="A357" t="s">
        <v>14</v>
      </c>
      <c r="B357" t="s">
        <v>40</v>
      </c>
      <c r="C357" t="s">
        <v>41</v>
      </c>
      <c r="D357">
        <v>1214</v>
      </c>
      <c r="E357">
        <v>69093596</v>
      </c>
      <c r="F357">
        <v>4117556</v>
      </c>
      <c r="G357">
        <v>22</v>
      </c>
      <c r="H357">
        <v>8.1</v>
      </c>
      <c r="I357" t="s">
        <v>49</v>
      </c>
    </row>
    <row r="358" spans="1:9" x14ac:dyDescent="0.25">
      <c r="A358" t="s">
        <v>14</v>
      </c>
      <c r="B358" t="s">
        <v>40</v>
      </c>
      <c r="C358" t="s">
        <v>42</v>
      </c>
      <c r="D358">
        <v>5953</v>
      </c>
      <c r="E358">
        <v>154849436</v>
      </c>
      <c r="F358">
        <v>1205475</v>
      </c>
      <c r="G358">
        <v>36</v>
      </c>
      <c r="H358">
        <v>9.8000000000000007</v>
      </c>
      <c r="I358" t="s">
        <v>49</v>
      </c>
    </row>
    <row r="359" spans="1:9" x14ac:dyDescent="0.25">
      <c r="A359" t="s">
        <v>14</v>
      </c>
      <c r="B359" t="s">
        <v>40</v>
      </c>
      <c r="C359" t="s">
        <v>43</v>
      </c>
      <c r="D359">
        <v>5775</v>
      </c>
      <c r="E359">
        <v>294582750</v>
      </c>
      <c r="F359">
        <v>4167591</v>
      </c>
      <c r="G359">
        <v>25</v>
      </c>
      <c r="H359">
        <v>7.3</v>
      </c>
      <c r="I359" t="s">
        <v>49</v>
      </c>
    </row>
    <row r="360" spans="1:9" x14ac:dyDescent="0.25">
      <c r="A360" t="s">
        <v>14</v>
      </c>
      <c r="B360" t="s">
        <v>40</v>
      </c>
      <c r="C360" t="s">
        <v>44</v>
      </c>
      <c r="D360">
        <v>2181</v>
      </c>
      <c r="E360">
        <v>70422309</v>
      </c>
      <c r="F360">
        <v>1198956</v>
      </c>
      <c r="G360">
        <v>13</v>
      </c>
      <c r="H360">
        <v>9.5</v>
      </c>
      <c r="I360" t="s">
        <v>49</v>
      </c>
    </row>
    <row r="361" spans="1:9" x14ac:dyDescent="0.25">
      <c r="A361" t="s">
        <v>14</v>
      </c>
      <c r="B361" t="s">
        <v>40</v>
      </c>
      <c r="C361" t="s">
        <v>45</v>
      </c>
      <c r="D361">
        <v>4945</v>
      </c>
      <c r="E361">
        <v>267297030</v>
      </c>
      <c r="F361">
        <v>675211</v>
      </c>
      <c r="G361">
        <v>19</v>
      </c>
      <c r="H361">
        <v>9.4</v>
      </c>
      <c r="I361" t="s">
        <v>49</v>
      </c>
    </row>
    <row r="362" spans="1:9" x14ac:dyDescent="0.25">
      <c r="A362" t="s">
        <v>15</v>
      </c>
      <c r="B362" t="s">
        <v>29</v>
      </c>
      <c r="C362" t="s">
        <v>41</v>
      </c>
      <c r="D362">
        <v>4154</v>
      </c>
      <c r="E362">
        <v>180640844</v>
      </c>
      <c r="F362">
        <v>2383376</v>
      </c>
      <c r="G362">
        <v>45</v>
      </c>
      <c r="H362">
        <v>8.3000000000000007</v>
      </c>
      <c r="I362" t="s">
        <v>47</v>
      </c>
    </row>
    <row r="363" spans="1:9" x14ac:dyDescent="0.25">
      <c r="A363" t="s">
        <v>15</v>
      </c>
      <c r="B363" t="s">
        <v>29</v>
      </c>
      <c r="C363" t="s">
        <v>42</v>
      </c>
      <c r="D363">
        <v>4457</v>
      </c>
      <c r="E363">
        <v>243200662</v>
      </c>
      <c r="F363">
        <v>2487755</v>
      </c>
      <c r="G363">
        <v>22</v>
      </c>
      <c r="H363">
        <v>8.8000000000000007</v>
      </c>
      <c r="I363" t="s">
        <v>47</v>
      </c>
    </row>
    <row r="364" spans="1:9" x14ac:dyDescent="0.25">
      <c r="A364" t="s">
        <v>15</v>
      </c>
      <c r="B364" t="s">
        <v>29</v>
      </c>
      <c r="C364" t="s">
        <v>43</v>
      </c>
      <c r="D364">
        <v>1800</v>
      </c>
      <c r="E364">
        <v>77855400</v>
      </c>
      <c r="F364">
        <v>3829049</v>
      </c>
      <c r="G364">
        <v>18</v>
      </c>
      <c r="H364">
        <v>8.9</v>
      </c>
      <c r="I364" t="s">
        <v>47</v>
      </c>
    </row>
    <row r="365" spans="1:9" x14ac:dyDescent="0.25">
      <c r="A365" t="s">
        <v>15</v>
      </c>
      <c r="B365" t="s">
        <v>29</v>
      </c>
      <c r="C365" t="s">
        <v>44</v>
      </c>
      <c r="D365">
        <v>5579</v>
      </c>
      <c r="E365">
        <v>170812243</v>
      </c>
      <c r="F365">
        <v>575388</v>
      </c>
      <c r="G365">
        <v>17</v>
      </c>
      <c r="H365">
        <v>9.3000000000000007</v>
      </c>
      <c r="I365" t="s">
        <v>47</v>
      </c>
    </row>
    <row r="366" spans="1:9" x14ac:dyDescent="0.25">
      <c r="A366" t="s">
        <v>15</v>
      </c>
      <c r="B366" t="s">
        <v>29</v>
      </c>
      <c r="C366" t="s">
        <v>45</v>
      </c>
      <c r="D366">
        <v>1572</v>
      </c>
      <c r="E366">
        <v>88020996</v>
      </c>
      <c r="F366">
        <v>1997618</v>
      </c>
      <c r="G366">
        <v>45</v>
      </c>
      <c r="H366">
        <v>8.3000000000000007</v>
      </c>
      <c r="I366" t="s">
        <v>47</v>
      </c>
    </row>
    <row r="367" spans="1:9" x14ac:dyDescent="0.25">
      <c r="A367" t="s">
        <v>15</v>
      </c>
      <c r="B367" t="s">
        <v>30</v>
      </c>
      <c r="C367" t="s">
        <v>41</v>
      </c>
      <c r="D367">
        <v>3773</v>
      </c>
      <c r="E367">
        <v>163687832</v>
      </c>
      <c r="F367">
        <v>4928690</v>
      </c>
      <c r="G367">
        <v>45</v>
      </c>
      <c r="H367">
        <v>7.4</v>
      </c>
      <c r="I367" t="s">
        <v>47</v>
      </c>
    </row>
    <row r="368" spans="1:9" x14ac:dyDescent="0.25">
      <c r="A368" t="s">
        <v>15</v>
      </c>
      <c r="B368" t="s">
        <v>30</v>
      </c>
      <c r="C368" t="s">
        <v>42</v>
      </c>
      <c r="D368">
        <v>1962</v>
      </c>
      <c r="E368">
        <v>90565920</v>
      </c>
      <c r="F368">
        <v>2843394</v>
      </c>
      <c r="G368">
        <v>43</v>
      </c>
      <c r="H368">
        <v>8.4</v>
      </c>
      <c r="I368" t="s">
        <v>47</v>
      </c>
    </row>
    <row r="369" spans="1:9" x14ac:dyDescent="0.25">
      <c r="A369" t="s">
        <v>15</v>
      </c>
      <c r="B369" t="s">
        <v>30</v>
      </c>
      <c r="C369" t="s">
        <v>43</v>
      </c>
      <c r="D369">
        <v>1161</v>
      </c>
      <c r="E369">
        <v>36797895</v>
      </c>
      <c r="F369">
        <v>4900072</v>
      </c>
      <c r="G369">
        <v>23</v>
      </c>
      <c r="H369">
        <v>8.9</v>
      </c>
      <c r="I369" t="s">
        <v>47</v>
      </c>
    </row>
    <row r="370" spans="1:9" x14ac:dyDescent="0.25">
      <c r="A370" t="s">
        <v>15</v>
      </c>
      <c r="B370" t="s">
        <v>30</v>
      </c>
      <c r="C370" t="s">
        <v>44</v>
      </c>
      <c r="D370">
        <v>940</v>
      </c>
      <c r="E370">
        <v>25775740</v>
      </c>
      <c r="F370">
        <v>757681</v>
      </c>
      <c r="G370">
        <v>12</v>
      </c>
      <c r="H370">
        <v>8.3000000000000007</v>
      </c>
      <c r="I370" t="s">
        <v>47</v>
      </c>
    </row>
    <row r="371" spans="1:9" x14ac:dyDescent="0.25">
      <c r="A371" t="s">
        <v>15</v>
      </c>
      <c r="B371" t="s">
        <v>30</v>
      </c>
      <c r="C371" t="s">
        <v>45</v>
      </c>
      <c r="D371">
        <v>4508</v>
      </c>
      <c r="E371">
        <v>236651968</v>
      </c>
      <c r="F371">
        <v>1342186</v>
      </c>
      <c r="G371">
        <v>48</v>
      </c>
      <c r="H371">
        <v>8</v>
      </c>
      <c r="I371" t="s">
        <v>47</v>
      </c>
    </row>
    <row r="372" spans="1:9" x14ac:dyDescent="0.25">
      <c r="A372" t="s">
        <v>15</v>
      </c>
      <c r="B372" t="s">
        <v>31</v>
      </c>
      <c r="C372" t="s">
        <v>41</v>
      </c>
      <c r="D372">
        <v>2849</v>
      </c>
      <c r="E372">
        <v>166572483</v>
      </c>
      <c r="F372">
        <v>1624905</v>
      </c>
      <c r="G372">
        <v>41</v>
      </c>
      <c r="H372">
        <v>7.8</v>
      </c>
      <c r="I372" t="s">
        <v>47</v>
      </c>
    </row>
    <row r="373" spans="1:9" x14ac:dyDescent="0.25">
      <c r="A373" t="s">
        <v>15</v>
      </c>
      <c r="B373" t="s">
        <v>31</v>
      </c>
      <c r="C373" t="s">
        <v>42</v>
      </c>
      <c r="D373">
        <v>5601</v>
      </c>
      <c r="E373">
        <v>181041123</v>
      </c>
      <c r="F373">
        <v>3758084</v>
      </c>
      <c r="G373">
        <v>42</v>
      </c>
      <c r="H373">
        <v>8.8000000000000007</v>
      </c>
      <c r="I373" t="s">
        <v>47</v>
      </c>
    </row>
    <row r="374" spans="1:9" x14ac:dyDescent="0.25">
      <c r="A374" t="s">
        <v>15</v>
      </c>
      <c r="B374" t="s">
        <v>31</v>
      </c>
      <c r="C374" t="s">
        <v>43</v>
      </c>
      <c r="D374">
        <v>572</v>
      </c>
      <c r="E374">
        <v>29381924</v>
      </c>
      <c r="F374">
        <v>903322</v>
      </c>
      <c r="G374">
        <v>15</v>
      </c>
      <c r="H374">
        <v>8.1</v>
      </c>
      <c r="I374" t="s">
        <v>47</v>
      </c>
    </row>
    <row r="375" spans="1:9" x14ac:dyDescent="0.25">
      <c r="A375" t="s">
        <v>15</v>
      </c>
      <c r="B375" t="s">
        <v>31</v>
      </c>
      <c r="C375" t="s">
        <v>44</v>
      </c>
      <c r="D375">
        <v>1207</v>
      </c>
      <c r="E375">
        <v>32231728</v>
      </c>
      <c r="F375">
        <v>4577716</v>
      </c>
      <c r="G375">
        <v>17</v>
      </c>
      <c r="H375">
        <v>9.6</v>
      </c>
      <c r="I375" t="s">
        <v>47</v>
      </c>
    </row>
    <row r="376" spans="1:9" x14ac:dyDescent="0.25">
      <c r="A376" t="s">
        <v>15</v>
      </c>
      <c r="B376" t="s">
        <v>31</v>
      </c>
      <c r="C376" t="s">
        <v>45</v>
      </c>
      <c r="D376">
        <v>2085</v>
      </c>
      <c r="E376">
        <v>58917930</v>
      </c>
      <c r="F376">
        <v>2048075</v>
      </c>
      <c r="G376">
        <v>12</v>
      </c>
      <c r="H376">
        <v>7.6</v>
      </c>
      <c r="I376" t="s">
        <v>47</v>
      </c>
    </row>
    <row r="377" spans="1:9" x14ac:dyDescent="0.25">
      <c r="A377" t="s">
        <v>15</v>
      </c>
      <c r="B377" t="s">
        <v>32</v>
      </c>
      <c r="C377" t="s">
        <v>41</v>
      </c>
      <c r="D377">
        <v>5749</v>
      </c>
      <c r="E377">
        <v>225366549</v>
      </c>
      <c r="F377">
        <v>1280641</v>
      </c>
      <c r="G377">
        <v>32</v>
      </c>
      <c r="H377">
        <v>8.4</v>
      </c>
      <c r="I377" t="s">
        <v>47</v>
      </c>
    </row>
    <row r="378" spans="1:9" x14ac:dyDescent="0.25">
      <c r="A378" t="s">
        <v>15</v>
      </c>
      <c r="B378" t="s">
        <v>32</v>
      </c>
      <c r="C378" t="s">
        <v>42</v>
      </c>
      <c r="D378">
        <v>1161</v>
      </c>
      <c r="E378">
        <v>58209057</v>
      </c>
      <c r="F378">
        <v>3051331</v>
      </c>
      <c r="G378">
        <v>14</v>
      </c>
      <c r="H378">
        <v>7.5</v>
      </c>
      <c r="I378" t="s">
        <v>47</v>
      </c>
    </row>
    <row r="379" spans="1:9" x14ac:dyDescent="0.25">
      <c r="A379" t="s">
        <v>15</v>
      </c>
      <c r="B379" t="s">
        <v>32</v>
      </c>
      <c r="C379" t="s">
        <v>43</v>
      </c>
      <c r="D379">
        <v>2834</v>
      </c>
      <c r="E379">
        <v>66241916</v>
      </c>
      <c r="F379">
        <v>2888278</v>
      </c>
      <c r="G379">
        <v>25</v>
      </c>
      <c r="H379">
        <v>8.1999999999999993</v>
      </c>
      <c r="I379" t="s">
        <v>47</v>
      </c>
    </row>
    <row r="380" spans="1:9" x14ac:dyDescent="0.25">
      <c r="A380" t="s">
        <v>15</v>
      </c>
      <c r="B380" t="s">
        <v>32</v>
      </c>
      <c r="C380" t="s">
        <v>44</v>
      </c>
      <c r="D380">
        <v>1132</v>
      </c>
      <c r="E380">
        <v>26129956</v>
      </c>
      <c r="F380">
        <v>808623</v>
      </c>
      <c r="G380">
        <v>21</v>
      </c>
      <c r="H380">
        <v>9.9</v>
      </c>
      <c r="I380" t="s">
        <v>47</v>
      </c>
    </row>
    <row r="381" spans="1:9" x14ac:dyDescent="0.25">
      <c r="A381" t="s">
        <v>15</v>
      </c>
      <c r="B381" t="s">
        <v>32</v>
      </c>
      <c r="C381" t="s">
        <v>45</v>
      </c>
      <c r="D381">
        <v>3062</v>
      </c>
      <c r="E381">
        <v>166716714</v>
      </c>
      <c r="F381">
        <v>1647116</v>
      </c>
      <c r="G381">
        <v>32</v>
      </c>
      <c r="H381">
        <v>8.1999999999999993</v>
      </c>
      <c r="I381" t="s">
        <v>47</v>
      </c>
    </row>
    <row r="382" spans="1:9" x14ac:dyDescent="0.25">
      <c r="A382" t="s">
        <v>15</v>
      </c>
      <c r="B382" t="s">
        <v>33</v>
      </c>
      <c r="C382" t="s">
        <v>41</v>
      </c>
      <c r="D382">
        <v>5225</v>
      </c>
      <c r="E382">
        <v>240956100</v>
      </c>
      <c r="F382">
        <v>4159731</v>
      </c>
      <c r="G382">
        <v>49</v>
      </c>
      <c r="H382">
        <v>9.3000000000000007</v>
      </c>
      <c r="I382" t="s">
        <v>47</v>
      </c>
    </row>
    <row r="383" spans="1:9" x14ac:dyDescent="0.25">
      <c r="A383" t="s">
        <v>15</v>
      </c>
      <c r="B383" t="s">
        <v>33</v>
      </c>
      <c r="C383" t="s">
        <v>42</v>
      </c>
      <c r="D383">
        <v>2868</v>
      </c>
      <c r="E383">
        <v>150214368</v>
      </c>
      <c r="F383">
        <v>2814181</v>
      </c>
      <c r="G383">
        <v>31</v>
      </c>
      <c r="H383">
        <v>7.3</v>
      </c>
      <c r="I383" t="s">
        <v>47</v>
      </c>
    </row>
    <row r="384" spans="1:9" x14ac:dyDescent="0.25">
      <c r="A384" t="s">
        <v>15</v>
      </c>
      <c r="B384" t="s">
        <v>33</v>
      </c>
      <c r="C384" t="s">
        <v>43</v>
      </c>
      <c r="D384">
        <v>2266</v>
      </c>
      <c r="E384">
        <v>56412070</v>
      </c>
      <c r="F384">
        <v>3765696</v>
      </c>
      <c r="G384">
        <v>25</v>
      </c>
      <c r="H384">
        <v>8.5</v>
      </c>
      <c r="I384" t="s">
        <v>47</v>
      </c>
    </row>
    <row r="385" spans="1:9" x14ac:dyDescent="0.25">
      <c r="A385" t="s">
        <v>15</v>
      </c>
      <c r="B385" t="s">
        <v>33</v>
      </c>
      <c r="C385" t="s">
        <v>44</v>
      </c>
      <c r="D385">
        <v>2023</v>
      </c>
      <c r="E385">
        <v>79238887</v>
      </c>
      <c r="F385">
        <v>3115804</v>
      </c>
      <c r="G385">
        <v>23</v>
      </c>
      <c r="H385">
        <v>7.4</v>
      </c>
      <c r="I385" t="s">
        <v>47</v>
      </c>
    </row>
    <row r="386" spans="1:9" x14ac:dyDescent="0.25">
      <c r="A386" t="s">
        <v>15</v>
      </c>
      <c r="B386" t="s">
        <v>33</v>
      </c>
      <c r="C386" t="s">
        <v>45</v>
      </c>
      <c r="D386">
        <v>2101</v>
      </c>
      <c r="E386">
        <v>81501992</v>
      </c>
      <c r="F386">
        <v>3157025</v>
      </c>
      <c r="G386">
        <v>36</v>
      </c>
      <c r="H386">
        <v>7.7</v>
      </c>
      <c r="I386" t="s">
        <v>47</v>
      </c>
    </row>
    <row r="387" spans="1:9" x14ac:dyDescent="0.25">
      <c r="A387" t="s">
        <v>15</v>
      </c>
      <c r="B387" t="s">
        <v>34</v>
      </c>
      <c r="C387" t="s">
        <v>41</v>
      </c>
      <c r="D387">
        <v>2996</v>
      </c>
      <c r="E387">
        <v>173968732</v>
      </c>
      <c r="F387">
        <v>2246621</v>
      </c>
      <c r="G387">
        <v>32</v>
      </c>
      <c r="H387">
        <v>9.8000000000000007</v>
      </c>
      <c r="I387" t="s">
        <v>47</v>
      </c>
    </row>
    <row r="388" spans="1:9" x14ac:dyDescent="0.25">
      <c r="A388" t="s">
        <v>15</v>
      </c>
      <c r="B388" t="s">
        <v>34</v>
      </c>
      <c r="C388" t="s">
        <v>42</v>
      </c>
      <c r="D388">
        <v>4906</v>
      </c>
      <c r="E388">
        <v>219970322</v>
      </c>
      <c r="F388">
        <v>4235466</v>
      </c>
      <c r="G388">
        <v>24</v>
      </c>
      <c r="H388">
        <v>10</v>
      </c>
      <c r="I388" t="s">
        <v>47</v>
      </c>
    </row>
    <row r="389" spans="1:9" x14ac:dyDescent="0.25">
      <c r="A389" t="s">
        <v>15</v>
      </c>
      <c r="B389" t="s">
        <v>34</v>
      </c>
      <c r="C389" t="s">
        <v>43</v>
      </c>
      <c r="D389">
        <v>743</v>
      </c>
      <c r="E389">
        <v>42258125</v>
      </c>
      <c r="F389">
        <v>4398606</v>
      </c>
      <c r="G389">
        <v>47</v>
      </c>
      <c r="H389">
        <v>9.5</v>
      </c>
      <c r="I389" t="s">
        <v>47</v>
      </c>
    </row>
    <row r="390" spans="1:9" x14ac:dyDescent="0.25">
      <c r="A390" t="s">
        <v>15</v>
      </c>
      <c r="B390" t="s">
        <v>34</v>
      </c>
      <c r="C390" t="s">
        <v>44</v>
      </c>
      <c r="D390">
        <v>2326</v>
      </c>
      <c r="E390">
        <v>73085246</v>
      </c>
      <c r="F390">
        <v>4886007</v>
      </c>
      <c r="G390">
        <v>39</v>
      </c>
      <c r="H390">
        <v>9.1999999999999993</v>
      </c>
      <c r="I390" t="s">
        <v>47</v>
      </c>
    </row>
    <row r="391" spans="1:9" x14ac:dyDescent="0.25">
      <c r="A391" t="s">
        <v>15</v>
      </c>
      <c r="B391" t="s">
        <v>34</v>
      </c>
      <c r="C391" t="s">
        <v>45</v>
      </c>
      <c r="D391">
        <v>3638</v>
      </c>
      <c r="E391">
        <v>176424810</v>
      </c>
      <c r="F391">
        <v>4988198</v>
      </c>
      <c r="G391">
        <v>23</v>
      </c>
      <c r="H391">
        <v>7.2</v>
      </c>
      <c r="I391" t="s">
        <v>47</v>
      </c>
    </row>
    <row r="392" spans="1:9" x14ac:dyDescent="0.25">
      <c r="A392" t="s">
        <v>15</v>
      </c>
      <c r="B392" t="s">
        <v>35</v>
      </c>
      <c r="C392" t="s">
        <v>41</v>
      </c>
      <c r="D392">
        <v>4725</v>
      </c>
      <c r="E392">
        <v>129337425</v>
      </c>
      <c r="F392">
        <v>4798515</v>
      </c>
      <c r="G392">
        <v>27</v>
      </c>
      <c r="H392">
        <v>8.9</v>
      </c>
      <c r="I392" t="s">
        <v>47</v>
      </c>
    </row>
    <row r="393" spans="1:9" x14ac:dyDescent="0.25">
      <c r="A393" t="s">
        <v>15</v>
      </c>
      <c r="B393" t="s">
        <v>35</v>
      </c>
      <c r="C393" t="s">
        <v>42</v>
      </c>
      <c r="D393">
        <v>2485</v>
      </c>
      <c r="E393">
        <v>72025240</v>
      </c>
      <c r="F393">
        <v>4102684</v>
      </c>
      <c r="G393">
        <v>42</v>
      </c>
      <c r="H393">
        <v>9.8000000000000007</v>
      </c>
      <c r="I393" t="s">
        <v>47</v>
      </c>
    </row>
    <row r="394" spans="1:9" x14ac:dyDescent="0.25">
      <c r="A394" t="s">
        <v>15</v>
      </c>
      <c r="B394" t="s">
        <v>35</v>
      </c>
      <c r="C394" t="s">
        <v>43</v>
      </c>
      <c r="D394">
        <v>1633</v>
      </c>
      <c r="E394">
        <v>83372815</v>
      </c>
      <c r="F394">
        <v>4840092</v>
      </c>
      <c r="G394">
        <v>12</v>
      </c>
      <c r="H394">
        <v>9.9</v>
      </c>
      <c r="I394" t="s">
        <v>47</v>
      </c>
    </row>
    <row r="395" spans="1:9" x14ac:dyDescent="0.25">
      <c r="A395" t="s">
        <v>15</v>
      </c>
      <c r="B395" t="s">
        <v>35</v>
      </c>
      <c r="C395" t="s">
        <v>44</v>
      </c>
      <c r="D395">
        <v>1548</v>
      </c>
      <c r="E395">
        <v>39895056</v>
      </c>
      <c r="F395">
        <v>1990036</v>
      </c>
      <c r="G395">
        <v>43</v>
      </c>
      <c r="H395">
        <v>7.2</v>
      </c>
      <c r="I395" t="s">
        <v>47</v>
      </c>
    </row>
    <row r="396" spans="1:9" x14ac:dyDescent="0.25">
      <c r="A396" t="s">
        <v>15</v>
      </c>
      <c r="B396" t="s">
        <v>35</v>
      </c>
      <c r="C396" t="s">
        <v>45</v>
      </c>
      <c r="D396">
        <v>1463</v>
      </c>
      <c r="E396">
        <v>54013960</v>
      </c>
      <c r="F396">
        <v>1056110</v>
      </c>
      <c r="G396">
        <v>13</v>
      </c>
      <c r="H396">
        <v>7.2</v>
      </c>
      <c r="I396" t="s">
        <v>47</v>
      </c>
    </row>
    <row r="397" spans="1:9" x14ac:dyDescent="0.25">
      <c r="A397" t="s">
        <v>15</v>
      </c>
      <c r="B397" t="s">
        <v>36</v>
      </c>
      <c r="C397" t="s">
        <v>41</v>
      </c>
      <c r="D397">
        <v>4723</v>
      </c>
      <c r="E397">
        <v>150526733</v>
      </c>
      <c r="F397">
        <v>2822523</v>
      </c>
      <c r="G397">
        <v>22</v>
      </c>
      <c r="H397">
        <v>9.8000000000000007</v>
      </c>
      <c r="I397" t="s">
        <v>47</v>
      </c>
    </row>
    <row r="398" spans="1:9" x14ac:dyDescent="0.25">
      <c r="A398" t="s">
        <v>15</v>
      </c>
      <c r="B398" t="s">
        <v>36</v>
      </c>
      <c r="C398" t="s">
        <v>42</v>
      </c>
      <c r="D398">
        <v>4103</v>
      </c>
      <c r="E398">
        <v>226739986</v>
      </c>
      <c r="F398">
        <v>1364645</v>
      </c>
      <c r="G398">
        <v>41</v>
      </c>
      <c r="H398">
        <v>7.6</v>
      </c>
      <c r="I398" t="s">
        <v>47</v>
      </c>
    </row>
    <row r="399" spans="1:9" x14ac:dyDescent="0.25">
      <c r="A399" t="s">
        <v>15</v>
      </c>
      <c r="B399" t="s">
        <v>36</v>
      </c>
      <c r="C399" t="s">
        <v>43</v>
      </c>
      <c r="D399">
        <v>4849</v>
      </c>
      <c r="E399">
        <v>280985003</v>
      </c>
      <c r="F399">
        <v>3947794</v>
      </c>
      <c r="G399">
        <v>14</v>
      </c>
      <c r="H399">
        <v>9.3000000000000007</v>
      </c>
      <c r="I399" t="s">
        <v>47</v>
      </c>
    </row>
    <row r="400" spans="1:9" x14ac:dyDescent="0.25">
      <c r="A400" t="s">
        <v>15</v>
      </c>
      <c r="B400" t="s">
        <v>36</v>
      </c>
      <c r="C400" t="s">
        <v>44</v>
      </c>
      <c r="D400">
        <v>5237</v>
      </c>
      <c r="E400">
        <v>296508466</v>
      </c>
      <c r="F400">
        <v>1991633</v>
      </c>
      <c r="G400">
        <v>40</v>
      </c>
      <c r="H400">
        <v>9.1</v>
      </c>
      <c r="I400" t="s">
        <v>47</v>
      </c>
    </row>
    <row r="401" spans="1:9" x14ac:dyDescent="0.25">
      <c r="A401" t="s">
        <v>15</v>
      </c>
      <c r="B401" t="s">
        <v>36</v>
      </c>
      <c r="C401" t="s">
        <v>45</v>
      </c>
      <c r="D401">
        <v>956</v>
      </c>
      <c r="E401">
        <v>55300776</v>
      </c>
      <c r="F401">
        <v>4360562</v>
      </c>
      <c r="G401">
        <v>18</v>
      </c>
      <c r="H401">
        <v>7.4</v>
      </c>
      <c r="I401" t="s">
        <v>47</v>
      </c>
    </row>
    <row r="402" spans="1:9" x14ac:dyDescent="0.25">
      <c r="A402" t="s">
        <v>15</v>
      </c>
      <c r="B402" t="s">
        <v>37</v>
      </c>
      <c r="C402" t="s">
        <v>41</v>
      </c>
      <c r="D402">
        <v>5948</v>
      </c>
      <c r="E402">
        <v>290625228</v>
      </c>
      <c r="F402">
        <v>637478</v>
      </c>
      <c r="G402">
        <v>25</v>
      </c>
      <c r="H402">
        <v>9.1</v>
      </c>
      <c r="I402" t="s">
        <v>47</v>
      </c>
    </row>
    <row r="403" spans="1:9" x14ac:dyDescent="0.25">
      <c r="A403" t="s">
        <v>15</v>
      </c>
      <c r="B403" t="s">
        <v>37</v>
      </c>
      <c r="C403" t="s">
        <v>42</v>
      </c>
      <c r="D403">
        <v>1108</v>
      </c>
      <c r="E403">
        <v>57619324</v>
      </c>
      <c r="F403">
        <v>2119715</v>
      </c>
      <c r="G403">
        <v>48</v>
      </c>
      <c r="H403">
        <v>7.7</v>
      </c>
      <c r="I403" t="s">
        <v>47</v>
      </c>
    </row>
    <row r="404" spans="1:9" x14ac:dyDescent="0.25">
      <c r="A404" t="s">
        <v>15</v>
      </c>
      <c r="B404" t="s">
        <v>37</v>
      </c>
      <c r="C404" t="s">
        <v>43</v>
      </c>
      <c r="D404">
        <v>2648</v>
      </c>
      <c r="E404">
        <v>56619536</v>
      </c>
      <c r="F404">
        <v>927387</v>
      </c>
      <c r="G404">
        <v>38</v>
      </c>
      <c r="H404">
        <v>8.9</v>
      </c>
      <c r="I404" t="s">
        <v>47</v>
      </c>
    </row>
    <row r="405" spans="1:9" x14ac:dyDescent="0.25">
      <c r="A405" t="s">
        <v>15</v>
      </c>
      <c r="B405" t="s">
        <v>37</v>
      </c>
      <c r="C405" t="s">
        <v>44</v>
      </c>
      <c r="D405">
        <v>4719</v>
      </c>
      <c r="E405">
        <v>270327915</v>
      </c>
      <c r="F405">
        <v>1797638</v>
      </c>
      <c r="G405">
        <v>46</v>
      </c>
      <c r="H405">
        <v>9.6999999999999993</v>
      </c>
      <c r="I405" t="s">
        <v>47</v>
      </c>
    </row>
    <row r="406" spans="1:9" x14ac:dyDescent="0.25">
      <c r="A406" t="s">
        <v>15</v>
      </c>
      <c r="B406" t="s">
        <v>37</v>
      </c>
      <c r="C406" t="s">
        <v>45</v>
      </c>
      <c r="D406">
        <v>1267</v>
      </c>
      <c r="E406">
        <v>44114406</v>
      </c>
      <c r="F406">
        <v>2956070</v>
      </c>
      <c r="G406">
        <v>36</v>
      </c>
      <c r="H406">
        <v>8.1999999999999993</v>
      </c>
      <c r="I406" t="s">
        <v>47</v>
      </c>
    </row>
    <row r="407" spans="1:9" x14ac:dyDescent="0.25">
      <c r="A407" t="s">
        <v>15</v>
      </c>
      <c r="B407" t="s">
        <v>38</v>
      </c>
      <c r="C407" t="s">
        <v>41</v>
      </c>
      <c r="D407">
        <v>2049</v>
      </c>
      <c r="E407">
        <v>104855526</v>
      </c>
      <c r="F407">
        <v>2046236</v>
      </c>
      <c r="G407">
        <v>31</v>
      </c>
      <c r="H407">
        <v>9.9</v>
      </c>
      <c r="I407" t="s">
        <v>47</v>
      </c>
    </row>
    <row r="408" spans="1:9" x14ac:dyDescent="0.25">
      <c r="A408" t="s">
        <v>15</v>
      </c>
      <c r="B408" t="s">
        <v>38</v>
      </c>
      <c r="C408" t="s">
        <v>42</v>
      </c>
      <c r="D408">
        <v>5802</v>
      </c>
      <c r="E408">
        <v>142038762</v>
      </c>
      <c r="F408">
        <v>4757341</v>
      </c>
      <c r="G408">
        <v>36</v>
      </c>
      <c r="H408">
        <v>8.3000000000000007</v>
      </c>
      <c r="I408" t="s">
        <v>47</v>
      </c>
    </row>
    <row r="409" spans="1:9" x14ac:dyDescent="0.25">
      <c r="A409" t="s">
        <v>15</v>
      </c>
      <c r="B409" t="s">
        <v>38</v>
      </c>
      <c r="C409" t="s">
        <v>43</v>
      </c>
      <c r="D409">
        <v>5337</v>
      </c>
      <c r="E409">
        <v>148144446</v>
      </c>
      <c r="F409">
        <v>1002420</v>
      </c>
      <c r="G409">
        <v>19</v>
      </c>
      <c r="H409">
        <v>9</v>
      </c>
      <c r="I409" t="s">
        <v>47</v>
      </c>
    </row>
    <row r="410" spans="1:9" x14ac:dyDescent="0.25">
      <c r="A410" t="s">
        <v>15</v>
      </c>
      <c r="B410" t="s">
        <v>38</v>
      </c>
      <c r="C410" t="s">
        <v>44</v>
      </c>
      <c r="D410">
        <v>1400</v>
      </c>
      <c r="E410">
        <v>71097600</v>
      </c>
      <c r="F410">
        <v>2226676</v>
      </c>
      <c r="G410">
        <v>35</v>
      </c>
      <c r="H410">
        <v>7.7</v>
      </c>
      <c r="I410" t="s">
        <v>47</v>
      </c>
    </row>
    <row r="411" spans="1:9" x14ac:dyDescent="0.25">
      <c r="A411" t="s">
        <v>15</v>
      </c>
      <c r="B411" t="s">
        <v>38</v>
      </c>
      <c r="C411" t="s">
        <v>45</v>
      </c>
      <c r="D411">
        <v>2885</v>
      </c>
      <c r="E411">
        <v>59635835</v>
      </c>
      <c r="F411">
        <v>1852144</v>
      </c>
      <c r="G411">
        <v>44</v>
      </c>
      <c r="H411">
        <v>7.8</v>
      </c>
      <c r="I411" t="s">
        <v>47</v>
      </c>
    </row>
    <row r="412" spans="1:9" x14ac:dyDescent="0.25">
      <c r="A412" t="s">
        <v>15</v>
      </c>
      <c r="B412" t="s">
        <v>39</v>
      </c>
      <c r="C412" t="s">
        <v>41</v>
      </c>
      <c r="D412">
        <v>2942</v>
      </c>
      <c r="E412">
        <v>72955716</v>
      </c>
      <c r="F412">
        <v>3107411</v>
      </c>
      <c r="G412">
        <v>35</v>
      </c>
      <c r="H412">
        <v>7.4</v>
      </c>
      <c r="I412" t="s">
        <v>47</v>
      </c>
    </row>
    <row r="413" spans="1:9" x14ac:dyDescent="0.25">
      <c r="A413" t="s">
        <v>15</v>
      </c>
      <c r="B413" t="s">
        <v>39</v>
      </c>
      <c r="C413" t="s">
        <v>42</v>
      </c>
      <c r="D413">
        <v>1045</v>
      </c>
      <c r="E413">
        <v>60073915</v>
      </c>
      <c r="F413">
        <v>4919323</v>
      </c>
      <c r="G413">
        <v>27</v>
      </c>
      <c r="H413">
        <v>8.4</v>
      </c>
      <c r="I413" t="s">
        <v>47</v>
      </c>
    </row>
    <row r="414" spans="1:9" x14ac:dyDescent="0.25">
      <c r="A414" t="s">
        <v>15</v>
      </c>
      <c r="B414" t="s">
        <v>39</v>
      </c>
      <c r="C414" t="s">
        <v>43</v>
      </c>
      <c r="D414">
        <v>4304</v>
      </c>
      <c r="E414">
        <v>198134640</v>
      </c>
      <c r="F414">
        <v>1317052</v>
      </c>
      <c r="G414">
        <v>47</v>
      </c>
      <c r="H414">
        <v>8.1999999999999993</v>
      </c>
      <c r="I414" t="s">
        <v>47</v>
      </c>
    </row>
    <row r="415" spans="1:9" x14ac:dyDescent="0.25">
      <c r="A415" t="s">
        <v>15</v>
      </c>
      <c r="B415" t="s">
        <v>39</v>
      </c>
      <c r="C415" t="s">
        <v>44</v>
      </c>
      <c r="D415">
        <v>2944</v>
      </c>
      <c r="E415">
        <v>149881984</v>
      </c>
      <c r="F415">
        <v>2600343</v>
      </c>
      <c r="G415">
        <v>18</v>
      </c>
      <c r="H415">
        <v>9.8000000000000007</v>
      </c>
      <c r="I415" t="s">
        <v>47</v>
      </c>
    </row>
    <row r="416" spans="1:9" x14ac:dyDescent="0.25">
      <c r="A416" t="s">
        <v>15</v>
      </c>
      <c r="B416" t="s">
        <v>39</v>
      </c>
      <c r="C416" t="s">
        <v>45</v>
      </c>
      <c r="D416">
        <v>1071</v>
      </c>
      <c r="E416">
        <v>25308801</v>
      </c>
      <c r="F416">
        <v>3782972</v>
      </c>
      <c r="G416">
        <v>42</v>
      </c>
      <c r="H416">
        <v>9.5</v>
      </c>
      <c r="I416" t="s">
        <v>47</v>
      </c>
    </row>
    <row r="417" spans="1:9" x14ac:dyDescent="0.25">
      <c r="A417" t="s">
        <v>15</v>
      </c>
      <c r="B417" t="s">
        <v>40</v>
      </c>
      <c r="C417" t="s">
        <v>41</v>
      </c>
      <c r="D417">
        <v>4397</v>
      </c>
      <c r="E417">
        <v>214006387</v>
      </c>
      <c r="F417">
        <v>2819124</v>
      </c>
      <c r="G417">
        <v>37</v>
      </c>
      <c r="H417">
        <v>8.9</v>
      </c>
      <c r="I417" t="s">
        <v>47</v>
      </c>
    </row>
    <row r="418" spans="1:9" x14ac:dyDescent="0.25">
      <c r="A418" t="s">
        <v>15</v>
      </c>
      <c r="B418" t="s">
        <v>40</v>
      </c>
      <c r="C418" t="s">
        <v>42</v>
      </c>
      <c r="D418">
        <v>3349</v>
      </c>
      <c r="E418">
        <v>162768098</v>
      </c>
      <c r="F418">
        <v>4389877</v>
      </c>
      <c r="G418">
        <v>17</v>
      </c>
      <c r="H418">
        <v>7.7</v>
      </c>
      <c r="I418" t="s">
        <v>47</v>
      </c>
    </row>
    <row r="419" spans="1:9" x14ac:dyDescent="0.25">
      <c r="A419" t="s">
        <v>15</v>
      </c>
      <c r="B419" t="s">
        <v>40</v>
      </c>
      <c r="C419" t="s">
        <v>43</v>
      </c>
      <c r="D419">
        <v>4426</v>
      </c>
      <c r="E419">
        <v>201077606</v>
      </c>
      <c r="F419">
        <v>1465188</v>
      </c>
      <c r="G419">
        <v>41</v>
      </c>
      <c r="H419">
        <v>10</v>
      </c>
      <c r="I419" t="s">
        <v>47</v>
      </c>
    </row>
    <row r="420" spans="1:9" x14ac:dyDescent="0.25">
      <c r="A420" t="s">
        <v>15</v>
      </c>
      <c r="B420" t="s">
        <v>40</v>
      </c>
      <c r="C420" t="s">
        <v>44</v>
      </c>
      <c r="D420">
        <v>2648</v>
      </c>
      <c r="E420">
        <v>66041120</v>
      </c>
      <c r="F420">
        <v>4419047</v>
      </c>
      <c r="G420">
        <v>32</v>
      </c>
      <c r="H420">
        <v>9.1</v>
      </c>
      <c r="I420" t="s">
        <v>47</v>
      </c>
    </row>
    <row r="421" spans="1:9" x14ac:dyDescent="0.25">
      <c r="A421" t="s">
        <v>15</v>
      </c>
      <c r="B421" t="s">
        <v>40</v>
      </c>
      <c r="C421" t="s">
        <v>45</v>
      </c>
      <c r="D421">
        <v>4006</v>
      </c>
      <c r="E421">
        <v>176400204</v>
      </c>
      <c r="F421">
        <v>2173879</v>
      </c>
      <c r="G421">
        <v>26</v>
      </c>
      <c r="H421">
        <v>9.9</v>
      </c>
      <c r="I421" t="s">
        <v>47</v>
      </c>
    </row>
    <row r="422" spans="1:9" x14ac:dyDescent="0.25">
      <c r="A422" t="s">
        <v>16</v>
      </c>
      <c r="B422" t="s">
        <v>29</v>
      </c>
      <c r="C422" t="s">
        <v>41</v>
      </c>
      <c r="D422">
        <v>4827</v>
      </c>
      <c r="E422">
        <v>145495434</v>
      </c>
      <c r="F422">
        <v>903082</v>
      </c>
      <c r="G422">
        <v>24</v>
      </c>
      <c r="H422">
        <v>9.8000000000000007</v>
      </c>
      <c r="I422" t="s">
        <v>47</v>
      </c>
    </row>
    <row r="423" spans="1:9" x14ac:dyDescent="0.25">
      <c r="A423" t="s">
        <v>16</v>
      </c>
      <c r="B423" t="s">
        <v>29</v>
      </c>
      <c r="C423" t="s">
        <v>42</v>
      </c>
      <c r="D423">
        <v>3046</v>
      </c>
      <c r="E423">
        <v>146628348</v>
      </c>
      <c r="F423">
        <v>592601</v>
      </c>
      <c r="G423">
        <v>14</v>
      </c>
      <c r="H423">
        <v>8.6</v>
      </c>
      <c r="I423" t="s">
        <v>47</v>
      </c>
    </row>
    <row r="424" spans="1:9" x14ac:dyDescent="0.25">
      <c r="A424" t="s">
        <v>16</v>
      </c>
      <c r="B424" t="s">
        <v>29</v>
      </c>
      <c r="C424" t="s">
        <v>43</v>
      </c>
      <c r="D424">
        <v>2537</v>
      </c>
      <c r="E424">
        <v>78035583</v>
      </c>
      <c r="F424">
        <v>2513321</v>
      </c>
      <c r="G424">
        <v>47</v>
      </c>
      <c r="H424">
        <v>7.2</v>
      </c>
      <c r="I424" t="s">
        <v>47</v>
      </c>
    </row>
    <row r="425" spans="1:9" x14ac:dyDescent="0.25">
      <c r="A425" t="s">
        <v>16</v>
      </c>
      <c r="B425" t="s">
        <v>29</v>
      </c>
      <c r="C425" t="s">
        <v>44</v>
      </c>
      <c r="D425">
        <v>3791</v>
      </c>
      <c r="E425">
        <v>166379408</v>
      </c>
      <c r="F425">
        <v>2745854</v>
      </c>
      <c r="G425">
        <v>17</v>
      </c>
      <c r="H425">
        <v>9.3000000000000007</v>
      </c>
      <c r="I425" t="s">
        <v>47</v>
      </c>
    </row>
    <row r="426" spans="1:9" x14ac:dyDescent="0.25">
      <c r="A426" t="s">
        <v>16</v>
      </c>
      <c r="B426" t="s">
        <v>29</v>
      </c>
      <c r="C426" t="s">
        <v>45</v>
      </c>
      <c r="D426">
        <v>5516</v>
      </c>
      <c r="E426">
        <v>304174304</v>
      </c>
      <c r="F426">
        <v>3116241</v>
      </c>
      <c r="G426">
        <v>12</v>
      </c>
      <c r="H426">
        <v>7.4</v>
      </c>
      <c r="I426" t="s">
        <v>47</v>
      </c>
    </row>
    <row r="427" spans="1:9" x14ac:dyDescent="0.25">
      <c r="A427" t="s">
        <v>16</v>
      </c>
      <c r="B427" t="s">
        <v>30</v>
      </c>
      <c r="C427" t="s">
        <v>41</v>
      </c>
      <c r="D427">
        <v>2113</v>
      </c>
      <c r="E427">
        <v>68680952</v>
      </c>
      <c r="F427">
        <v>4817561</v>
      </c>
      <c r="G427">
        <v>19</v>
      </c>
      <c r="H427">
        <v>9.4</v>
      </c>
      <c r="I427" t="s">
        <v>47</v>
      </c>
    </row>
    <row r="428" spans="1:9" x14ac:dyDescent="0.25">
      <c r="A428" t="s">
        <v>16</v>
      </c>
      <c r="B428" t="s">
        <v>30</v>
      </c>
      <c r="C428" t="s">
        <v>42</v>
      </c>
      <c r="D428">
        <v>1151</v>
      </c>
      <c r="E428">
        <v>29900678</v>
      </c>
      <c r="F428">
        <v>3400737</v>
      </c>
      <c r="G428">
        <v>22</v>
      </c>
      <c r="H428">
        <v>8.6999999999999993</v>
      </c>
      <c r="I428" t="s">
        <v>47</v>
      </c>
    </row>
    <row r="429" spans="1:9" x14ac:dyDescent="0.25">
      <c r="A429" t="s">
        <v>16</v>
      </c>
      <c r="B429" t="s">
        <v>30</v>
      </c>
      <c r="C429" t="s">
        <v>43</v>
      </c>
      <c r="D429">
        <v>4483</v>
      </c>
      <c r="E429">
        <v>132261949</v>
      </c>
      <c r="F429">
        <v>1481883</v>
      </c>
      <c r="G429">
        <v>43</v>
      </c>
      <c r="H429">
        <v>7.4</v>
      </c>
      <c r="I429" t="s">
        <v>47</v>
      </c>
    </row>
    <row r="430" spans="1:9" x14ac:dyDescent="0.25">
      <c r="A430" t="s">
        <v>16</v>
      </c>
      <c r="B430" t="s">
        <v>30</v>
      </c>
      <c r="C430" t="s">
        <v>44</v>
      </c>
      <c r="D430">
        <v>5378</v>
      </c>
      <c r="E430">
        <v>236379234</v>
      </c>
      <c r="F430">
        <v>526806</v>
      </c>
      <c r="G430">
        <v>18</v>
      </c>
      <c r="H430">
        <v>8.1</v>
      </c>
      <c r="I430" t="s">
        <v>47</v>
      </c>
    </row>
    <row r="431" spans="1:9" x14ac:dyDescent="0.25">
      <c r="A431" t="s">
        <v>16</v>
      </c>
      <c r="B431" t="s">
        <v>30</v>
      </c>
      <c r="C431" t="s">
        <v>45</v>
      </c>
      <c r="D431">
        <v>5441</v>
      </c>
      <c r="E431">
        <v>325894136</v>
      </c>
      <c r="F431">
        <v>2019603</v>
      </c>
      <c r="G431">
        <v>39</v>
      </c>
      <c r="H431">
        <v>9.8000000000000007</v>
      </c>
      <c r="I431" t="s">
        <v>47</v>
      </c>
    </row>
    <row r="432" spans="1:9" x14ac:dyDescent="0.25">
      <c r="A432" t="s">
        <v>16</v>
      </c>
      <c r="B432" t="s">
        <v>31</v>
      </c>
      <c r="C432" t="s">
        <v>41</v>
      </c>
      <c r="D432">
        <v>3743</v>
      </c>
      <c r="E432">
        <v>179420705</v>
      </c>
      <c r="F432">
        <v>1385421</v>
      </c>
      <c r="G432">
        <v>30</v>
      </c>
      <c r="H432">
        <v>7.9</v>
      </c>
      <c r="I432" t="s">
        <v>47</v>
      </c>
    </row>
    <row r="433" spans="1:9" x14ac:dyDescent="0.25">
      <c r="A433" t="s">
        <v>16</v>
      </c>
      <c r="B433" t="s">
        <v>31</v>
      </c>
      <c r="C433" t="s">
        <v>42</v>
      </c>
      <c r="D433">
        <v>2067</v>
      </c>
      <c r="E433">
        <v>63531312</v>
      </c>
      <c r="F433">
        <v>3159083</v>
      </c>
      <c r="G433">
        <v>27</v>
      </c>
      <c r="H433">
        <v>8.9</v>
      </c>
      <c r="I433" t="s">
        <v>47</v>
      </c>
    </row>
    <row r="434" spans="1:9" x14ac:dyDescent="0.25">
      <c r="A434" t="s">
        <v>16</v>
      </c>
      <c r="B434" t="s">
        <v>31</v>
      </c>
      <c r="C434" t="s">
        <v>43</v>
      </c>
      <c r="D434">
        <v>3208</v>
      </c>
      <c r="E434">
        <v>115478376</v>
      </c>
      <c r="F434">
        <v>1366183</v>
      </c>
      <c r="G434">
        <v>49</v>
      </c>
      <c r="H434">
        <v>8.6999999999999993</v>
      </c>
      <c r="I434" t="s">
        <v>47</v>
      </c>
    </row>
    <row r="435" spans="1:9" x14ac:dyDescent="0.25">
      <c r="A435" t="s">
        <v>16</v>
      </c>
      <c r="B435" t="s">
        <v>31</v>
      </c>
      <c r="C435" t="s">
        <v>44</v>
      </c>
      <c r="D435">
        <v>5258</v>
      </c>
      <c r="E435">
        <v>181774318</v>
      </c>
      <c r="F435">
        <v>951157</v>
      </c>
      <c r="G435">
        <v>31</v>
      </c>
      <c r="H435">
        <v>10</v>
      </c>
      <c r="I435" t="s">
        <v>47</v>
      </c>
    </row>
    <row r="436" spans="1:9" x14ac:dyDescent="0.25">
      <c r="A436" t="s">
        <v>16</v>
      </c>
      <c r="B436" t="s">
        <v>31</v>
      </c>
      <c r="C436" t="s">
        <v>45</v>
      </c>
      <c r="D436">
        <v>3081</v>
      </c>
      <c r="E436">
        <v>133675347</v>
      </c>
      <c r="F436">
        <v>1380412</v>
      </c>
      <c r="G436">
        <v>22</v>
      </c>
      <c r="H436">
        <v>7.5</v>
      </c>
      <c r="I436" t="s">
        <v>47</v>
      </c>
    </row>
    <row r="437" spans="1:9" x14ac:dyDescent="0.25">
      <c r="A437" t="s">
        <v>16</v>
      </c>
      <c r="B437" t="s">
        <v>32</v>
      </c>
      <c r="C437" t="s">
        <v>41</v>
      </c>
      <c r="D437">
        <v>4808</v>
      </c>
      <c r="E437">
        <v>215677264</v>
      </c>
      <c r="F437">
        <v>1728337</v>
      </c>
      <c r="G437">
        <v>40</v>
      </c>
      <c r="H437">
        <v>8.5</v>
      </c>
      <c r="I437" t="s">
        <v>47</v>
      </c>
    </row>
    <row r="438" spans="1:9" x14ac:dyDescent="0.25">
      <c r="A438" t="s">
        <v>16</v>
      </c>
      <c r="B438" t="s">
        <v>32</v>
      </c>
      <c r="C438" t="s">
        <v>42</v>
      </c>
      <c r="D438">
        <v>4683</v>
      </c>
      <c r="E438">
        <v>232927737</v>
      </c>
      <c r="F438">
        <v>2130668</v>
      </c>
      <c r="G438">
        <v>31</v>
      </c>
      <c r="H438">
        <v>8.6</v>
      </c>
      <c r="I438" t="s">
        <v>47</v>
      </c>
    </row>
    <row r="439" spans="1:9" x14ac:dyDescent="0.25">
      <c r="A439" t="s">
        <v>16</v>
      </c>
      <c r="B439" t="s">
        <v>32</v>
      </c>
      <c r="C439" t="s">
        <v>43</v>
      </c>
      <c r="D439">
        <v>2224</v>
      </c>
      <c r="E439">
        <v>47540224</v>
      </c>
      <c r="F439">
        <v>2853847</v>
      </c>
      <c r="G439">
        <v>12</v>
      </c>
      <c r="H439">
        <v>7.9</v>
      </c>
      <c r="I439" t="s">
        <v>47</v>
      </c>
    </row>
    <row r="440" spans="1:9" x14ac:dyDescent="0.25">
      <c r="A440" t="s">
        <v>16</v>
      </c>
      <c r="B440" t="s">
        <v>32</v>
      </c>
      <c r="C440" t="s">
        <v>44</v>
      </c>
      <c r="D440">
        <v>2566</v>
      </c>
      <c r="E440">
        <v>93417796</v>
      </c>
      <c r="F440">
        <v>529725</v>
      </c>
      <c r="G440">
        <v>48</v>
      </c>
      <c r="H440">
        <v>8.6999999999999993</v>
      </c>
      <c r="I440" t="s">
        <v>47</v>
      </c>
    </row>
    <row r="441" spans="1:9" x14ac:dyDescent="0.25">
      <c r="A441" t="s">
        <v>16</v>
      </c>
      <c r="B441" t="s">
        <v>32</v>
      </c>
      <c r="C441" t="s">
        <v>45</v>
      </c>
      <c r="D441">
        <v>1804</v>
      </c>
      <c r="E441">
        <v>101146672</v>
      </c>
      <c r="F441">
        <v>3471783</v>
      </c>
      <c r="G441">
        <v>25</v>
      </c>
      <c r="H441">
        <v>9.4</v>
      </c>
      <c r="I441" t="s">
        <v>47</v>
      </c>
    </row>
    <row r="442" spans="1:9" x14ac:dyDescent="0.25">
      <c r="A442" t="s">
        <v>16</v>
      </c>
      <c r="B442" t="s">
        <v>33</v>
      </c>
      <c r="C442" t="s">
        <v>41</v>
      </c>
      <c r="D442">
        <v>1784</v>
      </c>
      <c r="E442">
        <v>65708288</v>
      </c>
      <c r="F442">
        <v>2898083</v>
      </c>
      <c r="G442">
        <v>49</v>
      </c>
      <c r="H442">
        <v>7.6</v>
      </c>
      <c r="I442" t="s">
        <v>47</v>
      </c>
    </row>
    <row r="443" spans="1:9" x14ac:dyDescent="0.25">
      <c r="A443" t="s">
        <v>16</v>
      </c>
      <c r="B443" t="s">
        <v>33</v>
      </c>
      <c r="C443" t="s">
        <v>42</v>
      </c>
      <c r="D443">
        <v>2355</v>
      </c>
      <c r="E443">
        <v>116678475</v>
      </c>
      <c r="F443">
        <v>4411146</v>
      </c>
      <c r="G443">
        <v>34</v>
      </c>
      <c r="H443">
        <v>8.6999999999999993</v>
      </c>
      <c r="I443" t="s">
        <v>47</v>
      </c>
    </row>
    <row r="444" spans="1:9" x14ac:dyDescent="0.25">
      <c r="A444" t="s">
        <v>16</v>
      </c>
      <c r="B444" t="s">
        <v>33</v>
      </c>
      <c r="C444" t="s">
        <v>43</v>
      </c>
      <c r="D444">
        <v>4467</v>
      </c>
      <c r="E444">
        <v>264504471</v>
      </c>
      <c r="F444">
        <v>3725830</v>
      </c>
      <c r="G444">
        <v>36</v>
      </c>
      <c r="H444">
        <v>7.6</v>
      </c>
      <c r="I444" t="s">
        <v>47</v>
      </c>
    </row>
    <row r="445" spans="1:9" x14ac:dyDescent="0.25">
      <c r="A445" t="s">
        <v>16</v>
      </c>
      <c r="B445" t="s">
        <v>33</v>
      </c>
      <c r="C445" t="s">
        <v>44</v>
      </c>
      <c r="D445">
        <v>2659</v>
      </c>
      <c r="E445">
        <v>153956100</v>
      </c>
      <c r="F445">
        <v>3599555</v>
      </c>
      <c r="G445">
        <v>31</v>
      </c>
      <c r="H445">
        <v>9.5</v>
      </c>
      <c r="I445" t="s">
        <v>47</v>
      </c>
    </row>
    <row r="446" spans="1:9" x14ac:dyDescent="0.25">
      <c r="A446" t="s">
        <v>16</v>
      </c>
      <c r="B446" t="s">
        <v>33</v>
      </c>
      <c r="C446" t="s">
        <v>45</v>
      </c>
      <c r="D446">
        <v>813</v>
      </c>
      <c r="E446">
        <v>25044465</v>
      </c>
      <c r="F446">
        <v>3288363</v>
      </c>
      <c r="G446">
        <v>26</v>
      </c>
      <c r="H446">
        <v>7</v>
      </c>
      <c r="I446" t="s">
        <v>47</v>
      </c>
    </row>
    <row r="447" spans="1:9" x14ac:dyDescent="0.25">
      <c r="A447" t="s">
        <v>16</v>
      </c>
      <c r="B447" t="s">
        <v>34</v>
      </c>
      <c r="C447" t="s">
        <v>41</v>
      </c>
      <c r="D447">
        <v>3989</v>
      </c>
      <c r="E447">
        <v>175228792</v>
      </c>
      <c r="F447">
        <v>3267891</v>
      </c>
      <c r="G447">
        <v>20</v>
      </c>
      <c r="H447">
        <v>9.3000000000000007</v>
      </c>
      <c r="I447" t="s">
        <v>47</v>
      </c>
    </row>
    <row r="448" spans="1:9" x14ac:dyDescent="0.25">
      <c r="A448" t="s">
        <v>16</v>
      </c>
      <c r="B448" t="s">
        <v>34</v>
      </c>
      <c r="C448" t="s">
        <v>42</v>
      </c>
      <c r="D448">
        <v>5610</v>
      </c>
      <c r="E448">
        <v>180008070</v>
      </c>
      <c r="F448">
        <v>916978</v>
      </c>
      <c r="G448">
        <v>46</v>
      </c>
      <c r="H448">
        <v>7.4</v>
      </c>
      <c r="I448" t="s">
        <v>47</v>
      </c>
    </row>
    <row r="449" spans="1:9" x14ac:dyDescent="0.25">
      <c r="A449" t="s">
        <v>16</v>
      </c>
      <c r="B449" t="s">
        <v>34</v>
      </c>
      <c r="C449" t="s">
        <v>43</v>
      </c>
      <c r="D449">
        <v>1904</v>
      </c>
      <c r="E449">
        <v>110468176</v>
      </c>
      <c r="F449">
        <v>2270485</v>
      </c>
      <c r="G449">
        <v>44</v>
      </c>
      <c r="H449">
        <v>7.4</v>
      </c>
      <c r="I449" t="s">
        <v>47</v>
      </c>
    </row>
    <row r="450" spans="1:9" x14ac:dyDescent="0.25">
      <c r="A450" t="s">
        <v>16</v>
      </c>
      <c r="B450" t="s">
        <v>34</v>
      </c>
      <c r="C450" t="s">
        <v>44</v>
      </c>
      <c r="D450">
        <v>5417</v>
      </c>
      <c r="E450">
        <v>119298591</v>
      </c>
      <c r="F450">
        <v>3241094</v>
      </c>
      <c r="G450">
        <v>30</v>
      </c>
      <c r="H450">
        <v>7.1</v>
      </c>
      <c r="I450" t="s">
        <v>47</v>
      </c>
    </row>
    <row r="451" spans="1:9" x14ac:dyDescent="0.25">
      <c r="A451" t="s">
        <v>16</v>
      </c>
      <c r="B451" t="s">
        <v>34</v>
      </c>
      <c r="C451" t="s">
        <v>45</v>
      </c>
      <c r="D451">
        <v>4783</v>
      </c>
      <c r="E451">
        <v>257554984</v>
      </c>
      <c r="F451">
        <v>4601036</v>
      </c>
      <c r="G451">
        <v>29</v>
      </c>
      <c r="H451">
        <v>8.1999999999999993</v>
      </c>
      <c r="I451" t="s">
        <v>47</v>
      </c>
    </row>
    <row r="452" spans="1:9" x14ac:dyDescent="0.25">
      <c r="A452" t="s">
        <v>16</v>
      </c>
      <c r="B452" t="s">
        <v>35</v>
      </c>
      <c r="C452" t="s">
        <v>41</v>
      </c>
      <c r="D452">
        <v>3130</v>
      </c>
      <c r="E452">
        <v>70622190</v>
      </c>
      <c r="F452">
        <v>1977852</v>
      </c>
      <c r="G452">
        <v>23</v>
      </c>
      <c r="H452">
        <v>9.1999999999999993</v>
      </c>
      <c r="I452" t="s">
        <v>47</v>
      </c>
    </row>
    <row r="453" spans="1:9" x14ac:dyDescent="0.25">
      <c r="A453" t="s">
        <v>16</v>
      </c>
      <c r="B453" t="s">
        <v>35</v>
      </c>
      <c r="C453" t="s">
        <v>42</v>
      </c>
      <c r="D453">
        <v>4931</v>
      </c>
      <c r="E453">
        <v>213142475</v>
      </c>
      <c r="F453">
        <v>4527446</v>
      </c>
      <c r="G453">
        <v>13</v>
      </c>
      <c r="H453">
        <v>7.2</v>
      </c>
      <c r="I453" t="s">
        <v>47</v>
      </c>
    </row>
    <row r="454" spans="1:9" x14ac:dyDescent="0.25">
      <c r="A454" t="s">
        <v>16</v>
      </c>
      <c r="B454" t="s">
        <v>35</v>
      </c>
      <c r="C454" t="s">
        <v>43</v>
      </c>
      <c r="D454">
        <v>3083</v>
      </c>
      <c r="E454">
        <v>62156363</v>
      </c>
      <c r="F454">
        <v>1794929</v>
      </c>
      <c r="G454">
        <v>28</v>
      </c>
      <c r="H454">
        <v>7.8</v>
      </c>
      <c r="I454" t="s">
        <v>47</v>
      </c>
    </row>
    <row r="455" spans="1:9" x14ac:dyDescent="0.25">
      <c r="A455" t="s">
        <v>16</v>
      </c>
      <c r="B455" t="s">
        <v>35</v>
      </c>
      <c r="C455" t="s">
        <v>44</v>
      </c>
      <c r="D455">
        <v>4655</v>
      </c>
      <c r="E455">
        <v>108880450</v>
      </c>
      <c r="F455">
        <v>4307085</v>
      </c>
      <c r="G455">
        <v>28</v>
      </c>
      <c r="H455">
        <v>7.2</v>
      </c>
      <c r="I455" t="s">
        <v>47</v>
      </c>
    </row>
    <row r="456" spans="1:9" x14ac:dyDescent="0.25">
      <c r="A456" t="s">
        <v>16</v>
      </c>
      <c r="B456" t="s">
        <v>35</v>
      </c>
      <c r="C456" t="s">
        <v>45</v>
      </c>
      <c r="D456">
        <v>1632</v>
      </c>
      <c r="E456">
        <v>33522912</v>
      </c>
      <c r="F456">
        <v>3290373</v>
      </c>
      <c r="G456">
        <v>40</v>
      </c>
      <c r="H456">
        <v>9.5</v>
      </c>
      <c r="I456" t="s">
        <v>47</v>
      </c>
    </row>
    <row r="457" spans="1:9" x14ac:dyDescent="0.25">
      <c r="A457" t="s">
        <v>16</v>
      </c>
      <c r="B457" t="s">
        <v>36</v>
      </c>
      <c r="C457" t="s">
        <v>41</v>
      </c>
      <c r="D457">
        <v>2566</v>
      </c>
      <c r="E457">
        <v>92488904</v>
      </c>
      <c r="F457">
        <v>4658179</v>
      </c>
      <c r="G457">
        <v>39</v>
      </c>
      <c r="H457">
        <v>8</v>
      </c>
      <c r="I457" t="s">
        <v>47</v>
      </c>
    </row>
    <row r="458" spans="1:9" x14ac:dyDescent="0.25">
      <c r="A458" t="s">
        <v>16</v>
      </c>
      <c r="B458" t="s">
        <v>36</v>
      </c>
      <c r="C458" t="s">
        <v>42</v>
      </c>
      <c r="D458">
        <v>1706</v>
      </c>
      <c r="E458">
        <v>52408320</v>
      </c>
      <c r="F458">
        <v>3548593</v>
      </c>
      <c r="G458">
        <v>37</v>
      </c>
      <c r="H458">
        <v>9.1999999999999993</v>
      </c>
      <c r="I458" t="s">
        <v>47</v>
      </c>
    </row>
    <row r="459" spans="1:9" x14ac:dyDescent="0.25">
      <c r="A459" t="s">
        <v>16</v>
      </c>
      <c r="B459" t="s">
        <v>36</v>
      </c>
      <c r="C459" t="s">
        <v>43</v>
      </c>
      <c r="D459">
        <v>5566</v>
      </c>
      <c r="E459">
        <v>201400144</v>
      </c>
      <c r="F459">
        <v>3143061</v>
      </c>
      <c r="G459">
        <v>42</v>
      </c>
      <c r="H459">
        <v>8.3000000000000007</v>
      </c>
      <c r="I459" t="s">
        <v>47</v>
      </c>
    </row>
    <row r="460" spans="1:9" x14ac:dyDescent="0.25">
      <c r="A460" t="s">
        <v>16</v>
      </c>
      <c r="B460" t="s">
        <v>36</v>
      </c>
      <c r="C460" t="s">
        <v>44</v>
      </c>
      <c r="D460">
        <v>1783</v>
      </c>
      <c r="E460">
        <v>89947001</v>
      </c>
      <c r="F460">
        <v>2725198</v>
      </c>
      <c r="G460">
        <v>36</v>
      </c>
      <c r="H460">
        <v>9.1</v>
      </c>
      <c r="I460" t="s">
        <v>47</v>
      </c>
    </row>
    <row r="461" spans="1:9" x14ac:dyDescent="0.25">
      <c r="A461" t="s">
        <v>16</v>
      </c>
      <c r="B461" t="s">
        <v>36</v>
      </c>
      <c r="C461" t="s">
        <v>45</v>
      </c>
      <c r="D461">
        <v>2625</v>
      </c>
      <c r="E461">
        <v>90489000</v>
      </c>
      <c r="F461">
        <v>4290328</v>
      </c>
      <c r="G461">
        <v>19</v>
      </c>
      <c r="H461">
        <v>8</v>
      </c>
      <c r="I461" t="s">
        <v>47</v>
      </c>
    </row>
    <row r="462" spans="1:9" x14ac:dyDescent="0.25">
      <c r="A462" t="s">
        <v>16</v>
      </c>
      <c r="B462" t="s">
        <v>37</v>
      </c>
      <c r="C462" t="s">
        <v>41</v>
      </c>
      <c r="D462">
        <v>5568</v>
      </c>
      <c r="E462">
        <v>268778496</v>
      </c>
      <c r="F462">
        <v>2826133</v>
      </c>
      <c r="G462">
        <v>15</v>
      </c>
      <c r="H462">
        <v>8.6</v>
      </c>
      <c r="I462" t="s">
        <v>47</v>
      </c>
    </row>
    <row r="463" spans="1:9" x14ac:dyDescent="0.25">
      <c r="A463" t="s">
        <v>16</v>
      </c>
      <c r="B463" t="s">
        <v>37</v>
      </c>
      <c r="C463" t="s">
        <v>42</v>
      </c>
      <c r="D463">
        <v>2400</v>
      </c>
      <c r="E463">
        <v>93585600</v>
      </c>
      <c r="F463">
        <v>4502713</v>
      </c>
      <c r="G463">
        <v>14</v>
      </c>
      <c r="H463">
        <v>9.5</v>
      </c>
      <c r="I463" t="s">
        <v>47</v>
      </c>
    </row>
    <row r="464" spans="1:9" x14ac:dyDescent="0.25">
      <c r="A464" t="s">
        <v>16</v>
      </c>
      <c r="B464" t="s">
        <v>37</v>
      </c>
      <c r="C464" t="s">
        <v>43</v>
      </c>
      <c r="D464">
        <v>2503</v>
      </c>
      <c r="E464">
        <v>55306288</v>
      </c>
      <c r="F464">
        <v>2849316</v>
      </c>
      <c r="G464">
        <v>45</v>
      </c>
      <c r="H464">
        <v>7.4</v>
      </c>
      <c r="I464" t="s">
        <v>47</v>
      </c>
    </row>
    <row r="465" spans="1:9" x14ac:dyDescent="0.25">
      <c r="A465" t="s">
        <v>16</v>
      </c>
      <c r="B465" t="s">
        <v>37</v>
      </c>
      <c r="C465" t="s">
        <v>44</v>
      </c>
      <c r="D465">
        <v>3831</v>
      </c>
      <c r="E465">
        <v>188902779</v>
      </c>
      <c r="F465">
        <v>2077969</v>
      </c>
      <c r="G465">
        <v>44</v>
      </c>
      <c r="H465">
        <v>8.3000000000000007</v>
      </c>
      <c r="I465" t="s">
        <v>47</v>
      </c>
    </row>
    <row r="466" spans="1:9" x14ac:dyDescent="0.25">
      <c r="A466" t="s">
        <v>16</v>
      </c>
      <c r="B466" t="s">
        <v>37</v>
      </c>
      <c r="C466" t="s">
        <v>45</v>
      </c>
      <c r="D466">
        <v>3884</v>
      </c>
      <c r="E466">
        <v>130086812</v>
      </c>
      <c r="F466">
        <v>3138509</v>
      </c>
      <c r="G466">
        <v>40</v>
      </c>
      <c r="H466">
        <v>9.8000000000000007</v>
      </c>
      <c r="I466" t="s">
        <v>47</v>
      </c>
    </row>
    <row r="467" spans="1:9" x14ac:dyDescent="0.25">
      <c r="A467" t="s">
        <v>16</v>
      </c>
      <c r="B467" t="s">
        <v>38</v>
      </c>
      <c r="C467" t="s">
        <v>41</v>
      </c>
      <c r="D467">
        <v>5580</v>
      </c>
      <c r="E467">
        <v>241346160</v>
      </c>
      <c r="F467">
        <v>3071165</v>
      </c>
      <c r="G467">
        <v>33</v>
      </c>
      <c r="H467">
        <v>7.2</v>
      </c>
      <c r="I467" t="s">
        <v>47</v>
      </c>
    </row>
    <row r="468" spans="1:9" x14ac:dyDescent="0.25">
      <c r="A468" t="s">
        <v>16</v>
      </c>
      <c r="B468" t="s">
        <v>38</v>
      </c>
      <c r="C468" t="s">
        <v>42</v>
      </c>
      <c r="D468">
        <v>2961</v>
      </c>
      <c r="E468">
        <v>87518277</v>
      </c>
      <c r="F468">
        <v>1914022</v>
      </c>
      <c r="G468">
        <v>44</v>
      </c>
      <c r="H468">
        <v>7.8</v>
      </c>
      <c r="I468" t="s">
        <v>47</v>
      </c>
    </row>
    <row r="469" spans="1:9" x14ac:dyDescent="0.25">
      <c r="A469" t="s">
        <v>16</v>
      </c>
      <c r="B469" t="s">
        <v>38</v>
      </c>
      <c r="C469" t="s">
        <v>43</v>
      </c>
      <c r="D469">
        <v>769</v>
      </c>
      <c r="E469">
        <v>28464535</v>
      </c>
      <c r="F469">
        <v>1467561</v>
      </c>
      <c r="G469">
        <v>25</v>
      </c>
      <c r="H469">
        <v>8.1</v>
      </c>
      <c r="I469" t="s">
        <v>47</v>
      </c>
    </row>
    <row r="470" spans="1:9" x14ac:dyDescent="0.25">
      <c r="A470" t="s">
        <v>16</v>
      </c>
      <c r="B470" t="s">
        <v>38</v>
      </c>
      <c r="C470" t="s">
        <v>44</v>
      </c>
      <c r="D470">
        <v>2514</v>
      </c>
      <c r="E470">
        <v>75000162</v>
      </c>
      <c r="F470">
        <v>4964344</v>
      </c>
      <c r="G470">
        <v>22</v>
      </c>
      <c r="H470">
        <v>7.8</v>
      </c>
      <c r="I470" t="s">
        <v>47</v>
      </c>
    </row>
    <row r="471" spans="1:9" x14ac:dyDescent="0.25">
      <c r="A471" t="s">
        <v>16</v>
      </c>
      <c r="B471" t="s">
        <v>38</v>
      </c>
      <c r="C471" t="s">
        <v>45</v>
      </c>
      <c r="D471">
        <v>1340</v>
      </c>
      <c r="E471">
        <v>67680720</v>
      </c>
      <c r="F471">
        <v>2262999</v>
      </c>
      <c r="G471">
        <v>29</v>
      </c>
      <c r="H471">
        <v>8.9</v>
      </c>
      <c r="I471" t="s">
        <v>47</v>
      </c>
    </row>
    <row r="472" spans="1:9" x14ac:dyDescent="0.25">
      <c r="A472" t="s">
        <v>16</v>
      </c>
      <c r="B472" t="s">
        <v>39</v>
      </c>
      <c r="C472" t="s">
        <v>41</v>
      </c>
      <c r="D472">
        <v>1374</v>
      </c>
      <c r="E472">
        <v>80142672</v>
      </c>
      <c r="F472">
        <v>1433396</v>
      </c>
      <c r="G472">
        <v>13</v>
      </c>
      <c r="H472">
        <v>7.9</v>
      </c>
      <c r="I472" t="s">
        <v>47</v>
      </c>
    </row>
    <row r="473" spans="1:9" x14ac:dyDescent="0.25">
      <c r="A473" t="s">
        <v>16</v>
      </c>
      <c r="B473" t="s">
        <v>39</v>
      </c>
      <c r="C473" t="s">
        <v>42</v>
      </c>
      <c r="D473">
        <v>3641</v>
      </c>
      <c r="E473">
        <v>186994478</v>
      </c>
      <c r="F473">
        <v>2459310</v>
      </c>
      <c r="G473">
        <v>27</v>
      </c>
      <c r="H473">
        <v>9.1999999999999993</v>
      </c>
      <c r="I473" t="s">
        <v>47</v>
      </c>
    </row>
    <row r="474" spans="1:9" x14ac:dyDescent="0.25">
      <c r="A474" t="s">
        <v>16</v>
      </c>
      <c r="B474" t="s">
        <v>39</v>
      </c>
      <c r="C474" t="s">
        <v>43</v>
      </c>
      <c r="D474">
        <v>1671</v>
      </c>
      <c r="E474">
        <v>53334978</v>
      </c>
      <c r="F474">
        <v>4235444</v>
      </c>
      <c r="G474">
        <v>35</v>
      </c>
      <c r="H474">
        <v>8.3000000000000007</v>
      </c>
      <c r="I474" t="s">
        <v>47</v>
      </c>
    </row>
    <row r="475" spans="1:9" x14ac:dyDescent="0.25">
      <c r="A475" t="s">
        <v>16</v>
      </c>
      <c r="B475" t="s">
        <v>39</v>
      </c>
      <c r="C475" t="s">
        <v>44</v>
      </c>
      <c r="D475">
        <v>5491</v>
      </c>
      <c r="E475">
        <v>234295479</v>
      </c>
      <c r="F475">
        <v>2012760</v>
      </c>
      <c r="G475">
        <v>46</v>
      </c>
      <c r="H475">
        <v>9.9</v>
      </c>
      <c r="I475" t="s">
        <v>47</v>
      </c>
    </row>
    <row r="476" spans="1:9" x14ac:dyDescent="0.25">
      <c r="A476" t="s">
        <v>16</v>
      </c>
      <c r="B476" t="s">
        <v>39</v>
      </c>
      <c r="C476" t="s">
        <v>45</v>
      </c>
      <c r="D476">
        <v>5701</v>
      </c>
      <c r="E476">
        <v>274947828</v>
      </c>
      <c r="F476">
        <v>2846582</v>
      </c>
      <c r="G476">
        <v>35</v>
      </c>
      <c r="H476">
        <v>7.6</v>
      </c>
      <c r="I476" t="s">
        <v>47</v>
      </c>
    </row>
    <row r="477" spans="1:9" x14ac:dyDescent="0.25">
      <c r="A477" t="s">
        <v>16</v>
      </c>
      <c r="B477" t="s">
        <v>40</v>
      </c>
      <c r="C477" t="s">
        <v>41</v>
      </c>
      <c r="D477">
        <v>2852</v>
      </c>
      <c r="E477">
        <v>109294344</v>
      </c>
      <c r="F477">
        <v>950930</v>
      </c>
      <c r="G477">
        <v>34</v>
      </c>
      <c r="H477">
        <v>9.8000000000000007</v>
      </c>
      <c r="I477" t="s">
        <v>47</v>
      </c>
    </row>
    <row r="478" spans="1:9" x14ac:dyDescent="0.25">
      <c r="A478" t="s">
        <v>16</v>
      </c>
      <c r="B478" t="s">
        <v>40</v>
      </c>
      <c r="C478" t="s">
        <v>42</v>
      </c>
      <c r="D478">
        <v>2431</v>
      </c>
      <c r="E478">
        <v>88430056</v>
      </c>
      <c r="F478">
        <v>3998408</v>
      </c>
      <c r="G478">
        <v>42</v>
      </c>
      <c r="H478">
        <v>7.5</v>
      </c>
      <c r="I478" t="s">
        <v>47</v>
      </c>
    </row>
    <row r="479" spans="1:9" x14ac:dyDescent="0.25">
      <c r="A479" t="s">
        <v>16</v>
      </c>
      <c r="B479" t="s">
        <v>40</v>
      </c>
      <c r="C479" t="s">
        <v>43</v>
      </c>
      <c r="D479">
        <v>1394</v>
      </c>
      <c r="E479">
        <v>59965698</v>
      </c>
      <c r="F479">
        <v>4578584</v>
      </c>
      <c r="G479">
        <v>16</v>
      </c>
      <c r="H479">
        <v>9.1</v>
      </c>
      <c r="I479" t="s">
        <v>47</v>
      </c>
    </row>
    <row r="480" spans="1:9" x14ac:dyDescent="0.25">
      <c r="A480" t="s">
        <v>16</v>
      </c>
      <c r="B480" t="s">
        <v>40</v>
      </c>
      <c r="C480" t="s">
        <v>44</v>
      </c>
      <c r="D480">
        <v>2836</v>
      </c>
      <c r="E480">
        <v>84736844</v>
      </c>
      <c r="F480">
        <v>4137820</v>
      </c>
      <c r="G480">
        <v>43</v>
      </c>
      <c r="H480">
        <v>8.1999999999999993</v>
      </c>
      <c r="I480" t="s">
        <v>47</v>
      </c>
    </row>
    <row r="481" spans="1:9" x14ac:dyDescent="0.25">
      <c r="A481" t="s">
        <v>16</v>
      </c>
      <c r="B481" t="s">
        <v>40</v>
      </c>
      <c r="C481" t="s">
        <v>45</v>
      </c>
      <c r="D481">
        <v>2590</v>
      </c>
      <c r="E481">
        <v>106210720</v>
      </c>
      <c r="F481">
        <v>1879904</v>
      </c>
      <c r="G481">
        <v>19</v>
      </c>
      <c r="H481">
        <v>7.5</v>
      </c>
      <c r="I481" t="s">
        <v>47</v>
      </c>
    </row>
    <row r="482" spans="1:9" x14ac:dyDescent="0.25">
      <c r="A482" t="s">
        <v>17</v>
      </c>
      <c r="B482" t="s">
        <v>29</v>
      </c>
      <c r="C482" t="s">
        <v>41</v>
      </c>
      <c r="D482">
        <v>2037</v>
      </c>
      <c r="E482">
        <v>69985209</v>
      </c>
      <c r="F482">
        <v>2071951</v>
      </c>
      <c r="G482">
        <v>11</v>
      </c>
      <c r="H482">
        <v>7.3</v>
      </c>
      <c r="I482" t="s">
        <v>49</v>
      </c>
    </row>
    <row r="483" spans="1:9" x14ac:dyDescent="0.25">
      <c r="A483" t="s">
        <v>17</v>
      </c>
      <c r="B483" t="s">
        <v>29</v>
      </c>
      <c r="C483" t="s">
        <v>42</v>
      </c>
      <c r="D483">
        <v>3715</v>
      </c>
      <c r="E483">
        <v>187886125</v>
      </c>
      <c r="F483">
        <v>3003292</v>
      </c>
      <c r="G483">
        <v>48</v>
      </c>
      <c r="H483">
        <v>8.6</v>
      </c>
      <c r="I483" t="s">
        <v>49</v>
      </c>
    </row>
    <row r="484" spans="1:9" x14ac:dyDescent="0.25">
      <c r="A484" t="s">
        <v>17</v>
      </c>
      <c r="B484" t="s">
        <v>29</v>
      </c>
      <c r="C484" t="s">
        <v>43</v>
      </c>
      <c r="D484">
        <v>843</v>
      </c>
      <c r="E484">
        <v>37502541</v>
      </c>
      <c r="F484">
        <v>3110469</v>
      </c>
      <c r="G484">
        <v>19</v>
      </c>
      <c r="H484">
        <v>9.9</v>
      </c>
      <c r="I484" t="s">
        <v>49</v>
      </c>
    </row>
    <row r="485" spans="1:9" x14ac:dyDescent="0.25">
      <c r="A485" t="s">
        <v>17</v>
      </c>
      <c r="B485" t="s">
        <v>29</v>
      </c>
      <c r="C485" t="s">
        <v>44</v>
      </c>
      <c r="D485">
        <v>2790</v>
      </c>
      <c r="E485">
        <v>152395380</v>
      </c>
      <c r="F485">
        <v>1324255</v>
      </c>
      <c r="G485">
        <v>41</v>
      </c>
      <c r="H485">
        <v>7.8</v>
      </c>
      <c r="I485" t="s">
        <v>49</v>
      </c>
    </row>
    <row r="486" spans="1:9" x14ac:dyDescent="0.25">
      <c r="A486" t="s">
        <v>17</v>
      </c>
      <c r="B486" t="s">
        <v>29</v>
      </c>
      <c r="C486" t="s">
        <v>45</v>
      </c>
      <c r="D486">
        <v>5127</v>
      </c>
      <c r="E486">
        <v>150574863</v>
      </c>
      <c r="F486">
        <v>1088158</v>
      </c>
      <c r="G486">
        <v>13</v>
      </c>
      <c r="H486">
        <v>9.3000000000000007</v>
      </c>
      <c r="I486" t="s">
        <v>49</v>
      </c>
    </row>
    <row r="487" spans="1:9" x14ac:dyDescent="0.25">
      <c r="A487" t="s">
        <v>17</v>
      </c>
      <c r="B487" t="s">
        <v>30</v>
      </c>
      <c r="C487" t="s">
        <v>41</v>
      </c>
      <c r="D487">
        <v>3291</v>
      </c>
      <c r="E487">
        <v>167617212</v>
      </c>
      <c r="F487">
        <v>3401717</v>
      </c>
      <c r="G487">
        <v>37</v>
      </c>
      <c r="H487">
        <v>7.8</v>
      </c>
      <c r="I487" t="s">
        <v>49</v>
      </c>
    </row>
    <row r="488" spans="1:9" x14ac:dyDescent="0.25">
      <c r="A488" t="s">
        <v>17</v>
      </c>
      <c r="B488" t="s">
        <v>30</v>
      </c>
      <c r="C488" t="s">
        <v>42</v>
      </c>
      <c r="D488">
        <v>3548</v>
      </c>
      <c r="E488">
        <v>95168004</v>
      </c>
      <c r="F488">
        <v>3139929</v>
      </c>
      <c r="G488">
        <v>37</v>
      </c>
      <c r="H488">
        <v>9.3000000000000007</v>
      </c>
      <c r="I488" t="s">
        <v>49</v>
      </c>
    </row>
    <row r="489" spans="1:9" x14ac:dyDescent="0.25">
      <c r="A489" t="s">
        <v>17</v>
      </c>
      <c r="B489" t="s">
        <v>30</v>
      </c>
      <c r="C489" t="s">
        <v>43</v>
      </c>
      <c r="D489">
        <v>5042</v>
      </c>
      <c r="E489">
        <v>276710002</v>
      </c>
      <c r="F489">
        <v>3727544</v>
      </c>
      <c r="G489">
        <v>12</v>
      </c>
      <c r="H489">
        <v>9.6999999999999993</v>
      </c>
      <c r="I489" t="s">
        <v>49</v>
      </c>
    </row>
    <row r="490" spans="1:9" x14ac:dyDescent="0.25">
      <c r="A490" t="s">
        <v>17</v>
      </c>
      <c r="B490" t="s">
        <v>30</v>
      </c>
      <c r="C490" t="s">
        <v>44</v>
      </c>
      <c r="D490">
        <v>2077</v>
      </c>
      <c r="E490">
        <v>80292666</v>
      </c>
      <c r="F490">
        <v>521253</v>
      </c>
      <c r="G490">
        <v>48</v>
      </c>
      <c r="H490">
        <v>9</v>
      </c>
      <c r="I490" t="s">
        <v>49</v>
      </c>
    </row>
    <row r="491" spans="1:9" x14ac:dyDescent="0.25">
      <c r="A491" t="s">
        <v>17</v>
      </c>
      <c r="B491" t="s">
        <v>30</v>
      </c>
      <c r="C491" t="s">
        <v>45</v>
      </c>
      <c r="D491">
        <v>2926</v>
      </c>
      <c r="E491">
        <v>97988814</v>
      </c>
      <c r="F491">
        <v>1450162</v>
      </c>
      <c r="G491">
        <v>14</v>
      </c>
      <c r="H491">
        <v>9.9</v>
      </c>
      <c r="I491" t="s">
        <v>49</v>
      </c>
    </row>
    <row r="492" spans="1:9" x14ac:dyDescent="0.25">
      <c r="A492" t="s">
        <v>17</v>
      </c>
      <c r="B492" t="s">
        <v>31</v>
      </c>
      <c r="C492" t="s">
        <v>41</v>
      </c>
      <c r="D492">
        <v>3051</v>
      </c>
      <c r="E492">
        <v>80579961</v>
      </c>
      <c r="F492">
        <v>1728807</v>
      </c>
      <c r="G492">
        <v>33</v>
      </c>
      <c r="H492">
        <v>8.1</v>
      </c>
      <c r="I492" t="s">
        <v>49</v>
      </c>
    </row>
    <row r="493" spans="1:9" x14ac:dyDescent="0.25">
      <c r="A493" t="s">
        <v>17</v>
      </c>
      <c r="B493" t="s">
        <v>31</v>
      </c>
      <c r="C493" t="s">
        <v>42</v>
      </c>
      <c r="D493">
        <v>5916</v>
      </c>
      <c r="E493">
        <v>179864148</v>
      </c>
      <c r="F493">
        <v>4963158</v>
      </c>
      <c r="G493">
        <v>18</v>
      </c>
      <c r="H493">
        <v>8.1999999999999993</v>
      </c>
      <c r="I493" t="s">
        <v>49</v>
      </c>
    </row>
    <row r="494" spans="1:9" x14ac:dyDescent="0.25">
      <c r="A494" t="s">
        <v>17</v>
      </c>
      <c r="B494" t="s">
        <v>31</v>
      </c>
      <c r="C494" t="s">
        <v>43</v>
      </c>
      <c r="D494">
        <v>2785</v>
      </c>
      <c r="E494">
        <v>161504935</v>
      </c>
      <c r="F494">
        <v>3331569</v>
      </c>
      <c r="G494">
        <v>29</v>
      </c>
      <c r="H494">
        <v>8.6999999999999993</v>
      </c>
      <c r="I494" t="s">
        <v>49</v>
      </c>
    </row>
    <row r="495" spans="1:9" x14ac:dyDescent="0.25">
      <c r="A495" t="s">
        <v>17</v>
      </c>
      <c r="B495" t="s">
        <v>31</v>
      </c>
      <c r="C495" t="s">
        <v>44</v>
      </c>
      <c r="D495">
        <v>3322</v>
      </c>
      <c r="E495">
        <v>191715942</v>
      </c>
      <c r="F495">
        <v>3514938</v>
      </c>
      <c r="G495">
        <v>49</v>
      </c>
      <c r="H495">
        <v>8.5</v>
      </c>
      <c r="I495" t="s">
        <v>49</v>
      </c>
    </row>
    <row r="496" spans="1:9" x14ac:dyDescent="0.25">
      <c r="A496" t="s">
        <v>17</v>
      </c>
      <c r="B496" t="s">
        <v>31</v>
      </c>
      <c r="C496" t="s">
        <v>45</v>
      </c>
      <c r="D496">
        <v>2767</v>
      </c>
      <c r="E496">
        <v>109528928</v>
      </c>
      <c r="F496">
        <v>1275158</v>
      </c>
      <c r="G496">
        <v>17</v>
      </c>
      <c r="H496">
        <v>9.6999999999999993</v>
      </c>
      <c r="I496" t="s">
        <v>49</v>
      </c>
    </row>
    <row r="497" spans="1:9" x14ac:dyDescent="0.25">
      <c r="A497" t="s">
        <v>17</v>
      </c>
      <c r="B497" t="s">
        <v>32</v>
      </c>
      <c r="C497" t="s">
        <v>41</v>
      </c>
      <c r="D497">
        <v>1187</v>
      </c>
      <c r="E497">
        <v>47567838</v>
      </c>
      <c r="F497">
        <v>3343236</v>
      </c>
      <c r="G497">
        <v>13</v>
      </c>
      <c r="H497">
        <v>9.4</v>
      </c>
      <c r="I497" t="s">
        <v>49</v>
      </c>
    </row>
    <row r="498" spans="1:9" x14ac:dyDescent="0.25">
      <c r="A498" t="s">
        <v>17</v>
      </c>
      <c r="B498" t="s">
        <v>32</v>
      </c>
      <c r="C498" t="s">
        <v>42</v>
      </c>
      <c r="D498">
        <v>2281</v>
      </c>
      <c r="E498">
        <v>59091586</v>
      </c>
      <c r="F498">
        <v>2460584</v>
      </c>
      <c r="G498">
        <v>21</v>
      </c>
      <c r="H498">
        <v>9.1999999999999993</v>
      </c>
      <c r="I498" t="s">
        <v>49</v>
      </c>
    </row>
    <row r="499" spans="1:9" x14ac:dyDescent="0.25">
      <c r="A499" t="s">
        <v>17</v>
      </c>
      <c r="B499" t="s">
        <v>32</v>
      </c>
      <c r="C499" t="s">
        <v>43</v>
      </c>
      <c r="D499">
        <v>4458</v>
      </c>
      <c r="E499">
        <v>267261558</v>
      </c>
      <c r="F499">
        <v>1078688</v>
      </c>
      <c r="G499">
        <v>30</v>
      </c>
      <c r="H499">
        <v>9.1999999999999993</v>
      </c>
      <c r="I499" t="s">
        <v>49</v>
      </c>
    </row>
    <row r="500" spans="1:9" x14ac:dyDescent="0.25">
      <c r="A500" t="s">
        <v>17</v>
      </c>
      <c r="B500" t="s">
        <v>32</v>
      </c>
      <c r="C500" t="s">
        <v>44</v>
      </c>
      <c r="D500">
        <v>1783</v>
      </c>
      <c r="E500">
        <v>95731053</v>
      </c>
      <c r="F500">
        <v>1032726</v>
      </c>
      <c r="G500">
        <v>36</v>
      </c>
      <c r="H500">
        <v>9.1</v>
      </c>
      <c r="I500" t="s">
        <v>49</v>
      </c>
    </row>
    <row r="501" spans="1:9" x14ac:dyDescent="0.25">
      <c r="A501" t="s">
        <v>17</v>
      </c>
      <c r="B501" t="s">
        <v>32</v>
      </c>
      <c r="C501" t="s">
        <v>45</v>
      </c>
      <c r="D501">
        <v>2900</v>
      </c>
      <c r="E501">
        <v>135775100</v>
      </c>
      <c r="F501">
        <v>3092536</v>
      </c>
      <c r="G501">
        <v>29</v>
      </c>
      <c r="H501">
        <v>9.6999999999999993</v>
      </c>
      <c r="I501" t="s">
        <v>49</v>
      </c>
    </row>
    <row r="502" spans="1:9" x14ac:dyDescent="0.25">
      <c r="A502" t="s">
        <v>17</v>
      </c>
      <c r="B502" t="s">
        <v>33</v>
      </c>
      <c r="C502" t="s">
        <v>41</v>
      </c>
      <c r="D502">
        <v>3569</v>
      </c>
      <c r="E502">
        <v>154080868</v>
      </c>
      <c r="F502">
        <v>3940866</v>
      </c>
      <c r="G502">
        <v>37</v>
      </c>
      <c r="H502">
        <v>9.6</v>
      </c>
      <c r="I502" t="s">
        <v>49</v>
      </c>
    </row>
    <row r="503" spans="1:9" x14ac:dyDescent="0.25">
      <c r="A503" t="s">
        <v>17</v>
      </c>
      <c r="B503" t="s">
        <v>33</v>
      </c>
      <c r="C503" t="s">
        <v>42</v>
      </c>
      <c r="D503">
        <v>1895</v>
      </c>
      <c r="E503">
        <v>94994455</v>
      </c>
      <c r="F503">
        <v>2496170</v>
      </c>
      <c r="G503">
        <v>11</v>
      </c>
      <c r="H503">
        <v>9.5</v>
      </c>
      <c r="I503" t="s">
        <v>49</v>
      </c>
    </row>
    <row r="504" spans="1:9" x14ac:dyDescent="0.25">
      <c r="A504" t="s">
        <v>17</v>
      </c>
      <c r="B504" t="s">
        <v>33</v>
      </c>
      <c r="C504" t="s">
        <v>43</v>
      </c>
      <c r="D504">
        <v>2399</v>
      </c>
      <c r="E504">
        <v>93292312</v>
      </c>
      <c r="F504">
        <v>2116596</v>
      </c>
      <c r="G504">
        <v>33</v>
      </c>
      <c r="H504">
        <v>8.5</v>
      </c>
      <c r="I504" t="s">
        <v>49</v>
      </c>
    </row>
    <row r="505" spans="1:9" x14ac:dyDescent="0.25">
      <c r="A505" t="s">
        <v>17</v>
      </c>
      <c r="B505" t="s">
        <v>33</v>
      </c>
      <c r="C505" t="s">
        <v>44</v>
      </c>
      <c r="D505">
        <v>1654</v>
      </c>
      <c r="E505">
        <v>34050898</v>
      </c>
      <c r="F505">
        <v>690237</v>
      </c>
      <c r="G505">
        <v>35</v>
      </c>
      <c r="H505">
        <v>7.7</v>
      </c>
      <c r="I505" t="s">
        <v>49</v>
      </c>
    </row>
    <row r="506" spans="1:9" x14ac:dyDescent="0.25">
      <c r="A506" t="s">
        <v>17</v>
      </c>
      <c r="B506" t="s">
        <v>33</v>
      </c>
      <c r="C506" t="s">
        <v>45</v>
      </c>
      <c r="D506">
        <v>4331</v>
      </c>
      <c r="E506">
        <v>198433427</v>
      </c>
      <c r="F506">
        <v>4915677</v>
      </c>
      <c r="G506">
        <v>42</v>
      </c>
      <c r="H506">
        <v>7.7</v>
      </c>
      <c r="I506" t="s">
        <v>49</v>
      </c>
    </row>
    <row r="507" spans="1:9" x14ac:dyDescent="0.25">
      <c r="A507" t="s">
        <v>17</v>
      </c>
      <c r="B507" t="s">
        <v>34</v>
      </c>
      <c r="C507" t="s">
        <v>41</v>
      </c>
      <c r="D507">
        <v>2215</v>
      </c>
      <c r="E507">
        <v>58586750</v>
      </c>
      <c r="F507">
        <v>3847769</v>
      </c>
      <c r="G507">
        <v>20</v>
      </c>
      <c r="H507">
        <v>9</v>
      </c>
      <c r="I507" t="s">
        <v>49</v>
      </c>
    </row>
    <row r="508" spans="1:9" x14ac:dyDescent="0.25">
      <c r="A508" t="s">
        <v>17</v>
      </c>
      <c r="B508" t="s">
        <v>34</v>
      </c>
      <c r="C508" t="s">
        <v>42</v>
      </c>
      <c r="D508">
        <v>3747</v>
      </c>
      <c r="E508">
        <v>134970687</v>
      </c>
      <c r="F508">
        <v>3008426</v>
      </c>
      <c r="G508">
        <v>39</v>
      </c>
      <c r="H508">
        <v>9.9</v>
      </c>
      <c r="I508" t="s">
        <v>49</v>
      </c>
    </row>
    <row r="509" spans="1:9" x14ac:dyDescent="0.25">
      <c r="A509" t="s">
        <v>17</v>
      </c>
      <c r="B509" t="s">
        <v>34</v>
      </c>
      <c r="C509" t="s">
        <v>43</v>
      </c>
      <c r="D509">
        <v>1430</v>
      </c>
      <c r="E509">
        <v>46583680</v>
      </c>
      <c r="F509">
        <v>4852892</v>
      </c>
      <c r="G509">
        <v>25</v>
      </c>
      <c r="H509">
        <v>7.3</v>
      </c>
      <c r="I509" t="s">
        <v>49</v>
      </c>
    </row>
    <row r="510" spans="1:9" x14ac:dyDescent="0.25">
      <c r="A510" t="s">
        <v>17</v>
      </c>
      <c r="B510" t="s">
        <v>34</v>
      </c>
      <c r="C510" t="s">
        <v>44</v>
      </c>
      <c r="D510">
        <v>5078</v>
      </c>
      <c r="E510">
        <v>147906906</v>
      </c>
      <c r="F510">
        <v>623950</v>
      </c>
      <c r="G510">
        <v>48</v>
      </c>
      <c r="H510">
        <v>7.5</v>
      </c>
      <c r="I510" t="s">
        <v>49</v>
      </c>
    </row>
    <row r="511" spans="1:9" x14ac:dyDescent="0.25">
      <c r="A511" t="s">
        <v>17</v>
      </c>
      <c r="B511" t="s">
        <v>34</v>
      </c>
      <c r="C511" t="s">
        <v>45</v>
      </c>
      <c r="D511">
        <v>4719</v>
      </c>
      <c r="E511">
        <v>195588393</v>
      </c>
      <c r="F511">
        <v>2240534</v>
      </c>
      <c r="G511">
        <v>32</v>
      </c>
      <c r="H511">
        <v>7.2</v>
      </c>
      <c r="I511" t="s">
        <v>49</v>
      </c>
    </row>
    <row r="512" spans="1:9" x14ac:dyDescent="0.25">
      <c r="A512" t="s">
        <v>17</v>
      </c>
      <c r="B512" t="s">
        <v>35</v>
      </c>
      <c r="C512" t="s">
        <v>41</v>
      </c>
      <c r="D512">
        <v>2102</v>
      </c>
      <c r="E512">
        <v>111845318</v>
      </c>
      <c r="F512">
        <v>4520120</v>
      </c>
      <c r="G512">
        <v>47</v>
      </c>
      <c r="H512">
        <v>8.1</v>
      </c>
      <c r="I512" t="s">
        <v>49</v>
      </c>
    </row>
    <row r="513" spans="1:9" x14ac:dyDescent="0.25">
      <c r="A513" t="s">
        <v>17</v>
      </c>
      <c r="B513" t="s">
        <v>35</v>
      </c>
      <c r="C513" t="s">
        <v>42</v>
      </c>
      <c r="D513">
        <v>5128</v>
      </c>
      <c r="E513">
        <v>135225360</v>
      </c>
      <c r="F513">
        <v>943316</v>
      </c>
      <c r="G513">
        <v>23</v>
      </c>
      <c r="H513">
        <v>9.6999999999999993</v>
      </c>
      <c r="I513" t="s">
        <v>49</v>
      </c>
    </row>
    <row r="514" spans="1:9" x14ac:dyDescent="0.25">
      <c r="A514" t="s">
        <v>17</v>
      </c>
      <c r="B514" t="s">
        <v>35</v>
      </c>
      <c r="C514" t="s">
        <v>43</v>
      </c>
      <c r="D514">
        <v>5146</v>
      </c>
      <c r="E514">
        <v>273561360</v>
      </c>
      <c r="F514">
        <v>2648091</v>
      </c>
      <c r="G514">
        <v>22</v>
      </c>
      <c r="H514">
        <v>9.6999999999999993</v>
      </c>
      <c r="I514" t="s">
        <v>49</v>
      </c>
    </row>
    <row r="515" spans="1:9" x14ac:dyDescent="0.25">
      <c r="A515" t="s">
        <v>17</v>
      </c>
      <c r="B515" t="s">
        <v>35</v>
      </c>
      <c r="C515" t="s">
        <v>44</v>
      </c>
      <c r="D515">
        <v>1638</v>
      </c>
      <c r="E515">
        <v>67362750</v>
      </c>
      <c r="F515">
        <v>3980826</v>
      </c>
      <c r="G515">
        <v>36</v>
      </c>
      <c r="H515">
        <v>8.6999999999999993</v>
      </c>
      <c r="I515" t="s">
        <v>49</v>
      </c>
    </row>
    <row r="516" spans="1:9" x14ac:dyDescent="0.25">
      <c r="A516" t="s">
        <v>17</v>
      </c>
      <c r="B516" t="s">
        <v>35</v>
      </c>
      <c r="C516" t="s">
        <v>45</v>
      </c>
      <c r="D516">
        <v>4174</v>
      </c>
      <c r="E516">
        <v>157614414</v>
      </c>
      <c r="F516">
        <v>3062605</v>
      </c>
      <c r="G516">
        <v>47</v>
      </c>
      <c r="H516">
        <v>7.7</v>
      </c>
      <c r="I516" t="s">
        <v>49</v>
      </c>
    </row>
    <row r="517" spans="1:9" x14ac:dyDescent="0.25">
      <c r="A517" t="s">
        <v>17</v>
      </c>
      <c r="B517" t="s">
        <v>36</v>
      </c>
      <c r="C517" t="s">
        <v>41</v>
      </c>
      <c r="D517">
        <v>5096</v>
      </c>
      <c r="E517">
        <v>147941976</v>
      </c>
      <c r="F517">
        <v>3299250</v>
      </c>
      <c r="G517">
        <v>39</v>
      </c>
      <c r="H517">
        <v>9.4</v>
      </c>
      <c r="I517" t="s">
        <v>49</v>
      </c>
    </row>
    <row r="518" spans="1:9" x14ac:dyDescent="0.25">
      <c r="A518" t="s">
        <v>17</v>
      </c>
      <c r="B518" t="s">
        <v>36</v>
      </c>
      <c r="C518" t="s">
        <v>42</v>
      </c>
      <c r="D518">
        <v>1095</v>
      </c>
      <c r="E518">
        <v>31176840</v>
      </c>
      <c r="F518">
        <v>963001</v>
      </c>
      <c r="G518">
        <v>47</v>
      </c>
      <c r="H518">
        <v>7.8</v>
      </c>
      <c r="I518" t="s">
        <v>49</v>
      </c>
    </row>
    <row r="519" spans="1:9" x14ac:dyDescent="0.25">
      <c r="A519" t="s">
        <v>17</v>
      </c>
      <c r="B519" t="s">
        <v>36</v>
      </c>
      <c r="C519" t="s">
        <v>43</v>
      </c>
      <c r="D519">
        <v>2467</v>
      </c>
      <c r="E519">
        <v>59425096</v>
      </c>
      <c r="F519">
        <v>1015693</v>
      </c>
      <c r="G519">
        <v>12</v>
      </c>
      <c r="H519">
        <v>9.3000000000000007</v>
      </c>
      <c r="I519" t="s">
        <v>49</v>
      </c>
    </row>
    <row r="520" spans="1:9" x14ac:dyDescent="0.25">
      <c r="A520" t="s">
        <v>17</v>
      </c>
      <c r="B520" t="s">
        <v>36</v>
      </c>
      <c r="C520" t="s">
        <v>44</v>
      </c>
      <c r="D520">
        <v>2831</v>
      </c>
      <c r="E520">
        <v>70987325</v>
      </c>
      <c r="F520">
        <v>1576941</v>
      </c>
      <c r="G520">
        <v>18</v>
      </c>
      <c r="H520">
        <v>7.9</v>
      </c>
      <c r="I520" t="s">
        <v>49</v>
      </c>
    </row>
    <row r="521" spans="1:9" x14ac:dyDescent="0.25">
      <c r="A521" t="s">
        <v>17</v>
      </c>
      <c r="B521" t="s">
        <v>36</v>
      </c>
      <c r="C521" t="s">
        <v>45</v>
      </c>
      <c r="D521">
        <v>5994</v>
      </c>
      <c r="E521">
        <v>295528176</v>
      </c>
      <c r="F521">
        <v>1664795</v>
      </c>
      <c r="G521">
        <v>28</v>
      </c>
      <c r="H521">
        <v>9.6</v>
      </c>
      <c r="I521" t="s">
        <v>49</v>
      </c>
    </row>
    <row r="522" spans="1:9" x14ac:dyDescent="0.25">
      <c r="A522" t="s">
        <v>17</v>
      </c>
      <c r="B522" t="s">
        <v>37</v>
      </c>
      <c r="C522" t="s">
        <v>41</v>
      </c>
      <c r="D522">
        <v>4993</v>
      </c>
      <c r="E522">
        <v>270760404</v>
      </c>
      <c r="F522">
        <v>4070599</v>
      </c>
      <c r="G522">
        <v>26</v>
      </c>
      <c r="H522">
        <v>7.7</v>
      </c>
      <c r="I522" t="s">
        <v>49</v>
      </c>
    </row>
    <row r="523" spans="1:9" x14ac:dyDescent="0.25">
      <c r="A523" t="s">
        <v>17</v>
      </c>
      <c r="B523" t="s">
        <v>37</v>
      </c>
      <c r="C523" t="s">
        <v>42</v>
      </c>
      <c r="D523">
        <v>2867</v>
      </c>
      <c r="E523">
        <v>76881472</v>
      </c>
      <c r="F523">
        <v>577175</v>
      </c>
      <c r="G523">
        <v>34</v>
      </c>
      <c r="H523">
        <v>9.5</v>
      </c>
      <c r="I523" t="s">
        <v>49</v>
      </c>
    </row>
    <row r="524" spans="1:9" x14ac:dyDescent="0.25">
      <c r="A524" t="s">
        <v>17</v>
      </c>
      <c r="B524" t="s">
        <v>37</v>
      </c>
      <c r="C524" t="s">
        <v>43</v>
      </c>
      <c r="D524">
        <v>5416</v>
      </c>
      <c r="E524">
        <v>169195840</v>
      </c>
      <c r="F524">
        <v>4819453</v>
      </c>
      <c r="G524">
        <v>13</v>
      </c>
      <c r="H524">
        <v>7.2</v>
      </c>
      <c r="I524" t="s">
        <v>49</v>
      </c>
    </row>
    <row r="525" spans="1:9" x14ac:dyDescent="0.25">
      <c r="A525" t="s">
        <v>17</v>
      </c>
      <c r="B525" t="s">
        <v>37</v>
      </c>
      <c r="C525" t="s">
        <v>44</v>
      </c>
      <c r="D525">
        <v>1487</v>
      </c>
      <c r="E525">
        <v>51820463</v>
      </c>
      <c r="F525">
        <v>1916828</v>
      </c>
      <c r="G525">
        <v>31</v>
      </c>
      <c r="H525">
        <v>9.6999999999999993</v>
      </c>
      <c r="I525" t="s">
        <v>49</v>
      </c>
    </row>
    <row r="526" spans="1:9" x14ac:dyDescent="0.25">
      <c r="A526" t="s">
        <v>17</v>
      </c>
      <c r="B526" t="s">
        <v>37</v>
      </c>
      <c r="C526" t="s">
        <v>45</v>
      </c>
      <c r="D526">
        <v>3698</v>
      </c>
      <c r="E526">
        <v>93833052</v>
      </c>
      <c r="F526">
        <v>4125654</v>
      </c>
      <c r="G526">
        <v>25</v>
      </c>
      <c r="H526">
        <v>7.7</v>
      </c>
      <c r="I526" t="s">
        <v>49</v>
      </c>
    </row>
    <row r="527" spans="1:9" x14ac:dyDescent="0.25">
      <c r="A527" t="s">
        <v>17</v>
      </c>
      <c r="B527" t="s">
        <v>38</v>
      </c>
      <c r="C527" t="s">
        <v>41</v>
      </c>
      <c r="D527">
        <v>2979</v>
      </c>
      <c r="E527">
        <v>89027415</v>
      </c>
      <c r="F527">
        <v>3831106</v>
      </c>
      <c r="G527">
        <v>20</v>
      </c>
      <c r="H527">
        <v>10</v>
      </c>
      <c r="I527" t="s">
        <v>49</v>
      </c>
    </row>
    <row r="528" spans="1:9" x14ac:dyDescent="0.25">
      <c r="A528" t="s">
        <v>17</v>
      </c>
      <c r="B528" t="s">
        <v>38</v>
      </c>
      <c r="C528" t="s">
        <v>42</v>
      </c>
      <c r="D528">
        <v>2085</v>
      </c>
      <c r="E528">
        <v>44810820</v>
      </c>
      <c r="F528">
        <v>3171252</v>
      </c>
      <c r="G528">
        <v>14</v>
      </c>
      <c r="H528">
        <v>7.8</v>
      </c>
      <c r="I528" t="s">
        <v>49</v>
      </c>
    </row>
    <row r="529" spans="1:9" x14ac:dyDescent="0.25">
      <c r="A529" t="s">
        <v>17</v>
      </c>
      <c r="B529" t="s">
        <v>38</v>
      </c>
      <c r="C529" t="s">
        <v>43</v>
      </c>
      <c r="D529">
        <v>4440</v>
      </c>
      <c r="E529">
        <v>123658440</v>
      </c>
      <c r="F529">
        <v>960796</v>
      </c>
      <c r="G529">
        <v>18</v>
      </c>
      <c r="H529">
        <v>9.6999999999999993</v>
      </c>
      <c r="I529" t="s">
        <v>49</v>
      </c>
    </row>
    <row r="530" spans="1:9" x14ac:dyDescent="0.25">
      <c r="A530" t="s">
        <v>17</v>
      </c>
      <c r="B530" t="s">
        <v>38</v>
      </c>
      <c r="C530" t="s">
        <v>44</v>
      </c>
      <c r="D530">
        <v>5943</v>
      </c>
      <c r="E530">
        <v>271202862</v>
      </c>
      <c r="F530">
        <v>1504001</v>
      </c>
      <c r="G530">
        <v>33</v>
      </c>
      <c r="H530">
        <v>9.9</v>
      </c>
      <c r="I530" t="s">
        <v>49</v>
      </c>
    </row>
    <row r="531" spans="1:9" x14ac:dyDescent="0.25">
      <c r="A531" t="s">
        <v>17</v>
      </c>
      <c r="B531" t="s">
        <v>38</v>
      </c>
      <c r="C531" t="s">
        <v>45</v>
      </c>
      <c r="D531">
        <v>5627</v>
      </c>
      <c r="E531">
        <v>246755204</v>
      </c>
      <c r="F531">
        <v>3677902</v>
      </c>
      <c r="G531">
        <v>49</v>
      </c>
      <c r="H531">
        <v>8</v>
      </c>
      <c r="I531" t="s">
        <v>49</v>
      </c>
    </row>
    <row r="532" spans="1:9" x14ac:dyDescent="0.25">
      <c r="A532" t="s">
        <v>17</v>
      </c>
      <c r="B532" t="s">
        <v>39</v>
      </c>
      <c r="C532" t="s">
        <v>41</v>
      </c>
      <c r="D532">
        <v>4159</v>
      </c>
      <c r="E532">
        <v>109452403</v>
      </c>
      <c r="F532">
        <v>2399054</v>
      </c>
      <c r="G532">
        <v>24</v>
      </c>
      <c r="H532">
        <v>8.8000000000000007</v>
      </c>
      <c r="I532" t="s">
        <v>49</v>
      </c>
    </row>
    <row r="533" spans="1:9" x14ac:dyDescent="0.25">
      <c r="A533" t="s">
        <v>17</v>
      </c>
      <c r="B533" t="s">
        <v>39</v>
      </c>
      <c r="C533" t="s">
        <v>42</v>
      </c>
      <c r="D533">
        <v>2573</v>
      </c>
      <c r="E533">
        <v>110978636</v>
      </c>
      <c r="F533">
        <v>3334837</v>
      </c>
      <c r="G533">
        <v>49</v>
      </c>
      <c r="H533">
        <v>9.8000000000000007</v>
      </c>
      <c r="I533" t="s">
        <v>49</v>
      </c>
    </row>
    <row r="534" spans="1:9" x14ac:dyDescent="0.25">
      <c r="A534" t="s">
        <v>17</v>
      </c>
      <c r="B534" t="s">
        <v>39</v>
      </c>
      <c r="C534" t="s">
        <v>43</v>
      </c>
      <c r="D534">
        <v>2073</v>
      </c>
      <c r="E534">
        <v>104651259</v>
      </c>
      <c r="F534">
        <v>4510162</v>
      </c>
      <c r="G534">
        <v>13</v>
      </c>
      <c r="H534">
        <v>9</v>
      </c>
      <c r="I534" t="s">
        <v>49</v>
      </c>
    </row>
    <row r="535" spans="1:9" x14ac:dyDescent="0.25">
      <c r="A535" t="s">
        <v>17</v>
      </c>
      <c r="B535" t="s">
        <v>39</v>
      </c>
      <c r="C535" t="s">
        <v>44</v>
      </c>
      <c r="D535">
        <v>2895</v>
      </c>
      <c r="E535">
        <v>148394805</v>
      </c>
      <c r="F535">
        <v>770914</v>
      </c>
      <c r="G535">
        <v>31</v>
      </c>
      <c r="H535">
        <v>7.8</v>
      </c>
      <c r="I535" t="s">
        <v>49</v>
      </c>
    </row>
    <row r="536" spans="1:9" x14ac:dyDescent="0.25">
      <c r="A536" t="s">
        <v>17</v>
      </c>
      <c r="B536" t="s">
        <v>39</v>
      </c>
      <c r="C536" t="s">
        <v>45</v>
      </c>
      <c r="D536">
        <v>2507</v>
      </c>
      <c r="E536">
        <v>94185483</v>
      </c>
      <c r="F536">
        <v>1534586</v>
      </c>
      <c r="G536">
        <v>10</v>
      </c>
      <c r="H536">
        <v>7.8</v>
      </c>
      <c r="I536" t="s">
        <v>49</v>
      </c>
    </row>
    <row r="537" spans="1:9" x14ac:dyDescent="0.25">
      <c r="A537" t="s">
        <v>17</v>
      </c>
      <c r="B537" t="s">
        <v>40</v>
      </c>
      <c r="C537" t="s">
        <v>41</v>
      </c>
      <c r="D537">
        <v>4505</v>
      </c>
      <c r="E537">
        <v>100285805</v>
      </c>
      <c r="F537">
        <v>2584504</v>
      </c>
      <c r="G537">
        <v>27</v>
      </c>
      <c r="H537">
        <v>8.1</v>
      </c>
      <c r="I537" t="s">
        <v>49</v>
      </c>
    </row>
    <row r="538" spans="1:9" x14ac:dyDescent="0.25">
      <c r="A538" t="s">
        <v>17</v>
      </c>
      <c r="B538" t="s">
        <v>40</v>
      </c>
      <c r="C538" t="s">
        <v>42</v>
      </c>
      <c r="D538">
        <v>5375</v>
      </c>
      <c r="E538">
        <v>263014875</v>
      </c>
      <c r="F538">
        <v>3621881</v>
      </c>
      <c r="G538">
        <v>36</v>
      </c>
      <c r="H538">
        <v>7.4</v>
      </c>
      <c r="I538" t="s">
        <v>49</v>
      </c>
    </row>
    <row r="539" spans="1:9" x14ac:dyDescent="0.25">
      <c r="A539" t="s">
        <v>17</v>
      </c>
      <c r="B539" t="s">
        <v>40</v>
      </c>
      <c r="C539" t="s">
        <v>43</v>
      </c>
      <c r="D539">
        <v>3951</v>
      </c>
      <c r="E539">
        <v>193729383</v>
      </c>
      <c r="F539">
        <v>4062944</v>
      </c>
      <c r="G539">
        <v>38</v>
      </c>
      <c r="H539">
        <v>8.4</v>
      </c>
      <c r="I539" t="s">
        <v>49</v>
      </c>
    </row>
    <row r="540" spans="1:9" x14ac:dyDescent="0.25">
      <c r="A540" t="s">
        <v>17</v>
      </c>
      <c r="B540" t="s">
        <v>40</v>
      </c>
      <c r="C540" t="s">
        <v>44</v>
      </c>
      <c r="D540">
        <v>5462</v>
      </c>
      <c r="E540">
        <v>273749978</v>
      </c>
      <c r="F540">
        <v>4768173</v>
      </c>
      <c r="G540">
        <v>44</v>
      </c>
      <c r="H540">
        <v>8.3000000000000007</v>
      </c>
      <c r="I540" t="s">
        <v>49</v>
      </c>
    </row>
    <row r="541" spans="1:9" x14ac:dyDescent="0.25">
      <c r="A541" t="s">
        <v>17</v>
      </c>
      <c r="B541" t="s">
        <v>40</v>
      </c>
      <c r="C541" t="s">
        <v>45</v>
      </c>
      <c r="D541">
        <v>5296</v>
      </c>
      <c r="E541">
        <v>199706864</v>
      </c>
      <c r="F541">
        <v>3372176</v>
      </c>
      <c r="G541">
        <v>17</v>
      </c>
      <c r="H541">
        <v>7.1</v>
      </c>
      <c r="I541" t="s">
        <v>49</v>
      </c>
    </row>
    <row r="542" spans="1:9" x14ac:dyDescent="0.25">
      <c r="A542" t="s">
        <v>18</v>
      </c>
      <c r="B542" t="s">
        <v>29</v>
      </c>
      <c r="C542" t="s">
        <v>41</v>
      </c>
      <c r="D542">
        <v>5487</v>
      </c>
      <c r="E542">
        <v>315310455</v>
      </c>
      <c r="F542">
        <v>4960276</v>
      </c>
      <c r="G542">
        <v>18</v>
      </c>
      <c r="H542">
        <v>9.5</v>
      </c>
      <c r="I542" t="s">
        <v>46</v>
      </c>
    </row>
    <row r="543" spans="1:9" x14ac:dyDescent="0.25">
      <c r="A543" t="s">
        <v>18</v>
      </c>
      <c r="B543" t="s">
        <v>29</v>
      </c>
      <c r="C543" t="s">
        <v>42</v>
      </c>
      <c r="D543">
        <v>5412</v>
      </c>
      <c r="E543">
        <v>133394976</v>
      </c>
      <c r="F543">
        <v>2892919</v>
      </c>
      <c r="G543">
        <v>30</v>
      </c>
      <c r="H543">
        <v>8</v>
      </c>
      <c r="I543" t="s">
        <v>46</v>
      </c>
    </row>
    <row r="544" spans="1:9" x14ac:dyDescent="0.25">
      <c r="A544" t="s">
        <v>18</v>
      </c>
      <c r="B544" t="s">
        <v>29</v>
      </c>
      <c r="C544" t="s">
        <v>43</v>
      </c>
      <c r="D544">
        <v>682</v>
      </c>
      <c r="E544">
        <v>15762384</v>
      </c>
      <c r="F544">
        <v>2094918</v>
      </c>
      <c r="G544">
        <v>22</v>
      </c>
      <c r="H544">
        <v>9</v>
      </c>
      <c r="I544" t="s">
        <v>46</v>
      </c>
    </row>
    <row r="545" spans="1:9" x14ac:dyDescent="0.25">
      <c r="A545" t="s">
        <v>18</v>
      </c>
      <c r="B545" t="s">
        <v>29</v>
      </c>
      <c r="C545" t="s">
        <v>44</v>
      </c>
      <c r="D545">
        <v>2017</v>
      </c>
      <c r="E545">
        <v>72648306</v>
      </c>
      <c r="F545">
        <v>3204716</v>
      </c>
      <c r="G545">
        <v>10</v>
      </c>
      <c r="H545">
        <v>8.1999999999999993</v>
      </c>
      <c r="I545" t="s">
        <v>46</v>
      </c>
    </row>
    <row r="546" spans="1:9" x14ac:dyDescent="0.25">
      <c r="A546" t="s">
        <v>18</v>
      </c>
      <c r="B546" t="s">
        <v>29</v>
      </c>
      <c r="C546" t="s">
        <v>45</v>
      </c>
      <c r="D546">
        <v>518</v>
      </c>
      <c r="E546">
        <v>16960874</v>
      </c>
      <c r="F546">
        <v>4885724</v>
      </c>
      <c r="G546">
        <v>21</v>
      </c>
      <c r="H546">
        <v>9</v>
      </c>
      <c r="I546" t="s">
        <v>46</v>
      </c>
    </row>
    <row r="547" spans="1:9" x14ac:dyDescent="0.25">
      <c r="A547" t="s">
        <v>18</v>
      </c>
      <c r="B547" t="s">
        <v>30</v>
      </c>
      <c r="C547" t="s">
        <v>41</v>
      </c>
      <c r="D547">
        <v>3872</v>
      </c>
      <c r="E547">
        <v>208139360</v>
      </c>
      <c r="F547">
        <v>4304409</v>
      </c>
      <c r="G547">
        <v>14</v>
      </c>
      <c r="H547">
        <v>7</v>
      </c>
      <c r="I547" t="s">
        <v>46</v>
      </c>
    </row>
    <row r="548" spans="1:9" x14ac:dyDescent="0.25">
      <c r="A548" t="s">
        <v>18</v>
      </c>
      <c r="B548" t="s">
        <v>30</v>
      </c>
      <c r="C548" t="s">
        <v>42</v>
      </c>
      <c r="D548">
        <v>5454</v>
      </c>
      <c r="E548">
        <v>183548916</v>
      </c>
      <c r="F548">
        <v>3829693</v>
      </c>
      <c r="G548">
        <v>32</v>
      </c>
      <c r="H548">
        <v>7.1</v>
      </c>
      <c r="I548" t="s">
        <v>46</v>
      </c>
    </row>
    <row r="549" spans="1:9" x14ac:dyDescent="0.25">
      <c r="A549" t="s">
        <v>18</v>
      </c>
      <c r="B549" t="s">
        <v>30</v>
      </c>
      <c r="C549" t="s">
        <v>43</v>
      </c>
      <c r="D549">
        <v>2375</v>
      </c>
      <c r="E549">
        <v>103020375</v>
      </c>
      <c r="F549">
        <v>4085681</v>
      </c>
      <c r="G549">
        <v>11</v>
      </c>
      <c r="H549">
        <v>9</v>
      </c>
      <c r="I549" t="s">
        <v>46</v>
      </c>
    </row>
    <row r="550" spans="1:9" x14ac:dyDescent="0.25">
      <c r="A550" t="s">
        <v>18</v>
      </c>
      <c r="B550" t="s">
        <v>30</v>
      </c>
      <c r="C550" t="s">
        <v>44</v>
      </c>
      <c r="D550">
        <v>4244</v>
      </c>
      <c r="E550">
        <v>190958780</v>
      </c>
      <c r="F550">
        <v>2595588</v>
      </c>
      <c r="G550">
        <v>28</v>
      </c>
      <c r="H550">
        <v>8.8000000000000007</v>
      </c>
      <c r="I550" t="s">
        <v>46</v>
      </c>
    </row>
    <row r="551" spans="1:9" x14ac:dyDescent="0.25">
      <c r="A551" t="s">
        <v>18</v>
      </c>
      <c r="B551" t="s">
        <v>30</v>
      </c>
      <c r="C551" t="s">
        <v>45</v>
      </c>
      <c r="D551">
        <v>1435</v>
      </c>
      <c r="E551">
        <v>47921825</v>
      </c>
      <c r="F551">
        <v>3485696</v>
      </c>
      <c r="G551">
        <v>21</v>
      </c>
      <c r="H551">
        <v>7.2</v>
      </c>
      <c r="I551" t="s">
        <v>46</v>
      </c>
    </row>
    <row r="552" spans="1:9" x14ac:dyDescent="0.25">
      <c r="A552" t="s">
        <v>18</v>
      </c>
      <c r="B552" t="s">
        <v>31</v>
      </c>
      <c r="C552" t="s">
        <v>41</v>
      </c>
      <c r="D552">
        <v>3202</v>
      </c>
      <c r="E552">
        <v>110071952</v>
      </c>
      <c r="F552">
        <v>1872070</v>
      </c>
      <c r="G552">
        <v>11</v>
      </c>
      <c r="H552">
        <v>9</v>
      </c>
      <c r="I552" t="s">
        <v>46</v>
      </c>
    </row>
    <row r="553" spans="1:9" x14ac:dyDescent="0.25">
      <c r="A553" t="s">
        <v>18</v>
      </c>
      <c r="B553" t="s">
        <v>31</v>
      </c>
      <c r="C553" t="s">
        <v>42</v>
      </c>
      <c r="D553">
        <v>4700</v>
      </c>
      <c r="E553">
        <v>256667000</v>
      </c>
      <c r="F553">
        <v>4950252</v>
      </c>
      <c r="G553">
        <v>19</v>
      </c>
      <c r="H553">
        <v>8.5</v>
      </c>
      <c r="I553" t="s">
        <v>46</v>
      </c>
    </row>
    <row r="554" spans="1:9" x14ac:dyDescent="0.25">
      <c r="A554" t="s">
        <v>18</v>
      </c>
      <c r="B554" t="s">
        <v>31</v>
      </c>
      <c r="C554" t="s">
        <v>43</v>
      </c>
      <c r="D554">
        <v>5158</v>
      </c>
      <c r="E554">
        <v>161863198</v>
      </c>
      <c r="F554">
        <v>2661352</v>
      </c>
      <c r="G554">
        <v>48</v>
      </c>
      <c r="H554">
        <v>9.6</v>
      </c>
      <c r="I554" t="s">
        <v>46</v>
      </c>
    </row>
    <row r="555" spans="1:9" x14ac:dyDescent="0.25">
      <c r="A555" t="s">
        <v>18</v>
      </c>
      <c r="B555" t="s">
        <v>31</v>
      </c>
      <c r="C555" t="s">
        <v>44</v>
      </c>
      <c r="D555">
        <v>3655</v>
      </c>
      <c r="E555">
        <v>116144935</v>
      </c>
      <c r="F555">
        <v>3483516</v>
      </c>
      <c r="G555">
        <v>47</v>
      </c>
      <c r="H555">
        <v>9.5</v>
      </c>
      <c r="I555" t="s">
        <v>46</v>
      </c>
    </row>
    <row r="556" spans="1:9" x14ac:dyDescent="0.25">
      <c r="A556" t="s">
        <v>18</v>
      </c>
      <c r="B556" t="s">
        <v>31</v>
      </c>
      <c r="C556" t="s">
        <v>45</v>
      </c>
      <c r="D556">
        <v>3921</v>
      </c>
      <c r="E556">
        <v>103667319</v>
      </c>
      <c r="F556">
        <v>1184029</v>
      </c>
      <c r="G556">
        <v>21</v>
      </c>
      <c r="H556">
        <v>7.9</v>
      </c>
      <c r="I556" t="s">
        <v>46</v>
      </c>
    </row>
    <row r="557" spans="1:9" x14ac:dyDescent="0.25">
      <c r="A557" t="s">
        <v>18</v>
      </c>
      <c r="B557" t="s">
        <v>32</v>
      </c>
      <c r="C557" t="s">
        <v>41</v>
      </c>
      <c r="D557">
        <v>2356</v>
      </c>
      <c r="E557">
        <v>104521584</v>
      </c>
      <c r="F557">
        <v>4499694</v>
      </c>
      <c r="G557">
        <v>35</v>
      </c>
      <c r="H557">
        <v>9.6999999999999993</v>
      </c>
      <c r="I557" t="s">
        <v>46</v>
      </c>
    </row>
    <row r="558" spans="1:9" x14ac:dyDescent="0.25">
      <c r="A558" t="s">
        <v>18</v>
      </c>
      <c r="B558" t="s">
        <v>32</v>
      </c>
      <c r="C558" t="s">
        <v>42</v>
      </c>
      <c r="D558">
        <v>5169</v>
      </c>
      <c r="E558">
        <v>167144784</v>
      </c>
      <c r="F558">
        <v>3325494</v>
      </c>
      <c r="G558">
        <v>33</v>
      </c>
      <c r="H558">
        <v>9</v>
      </c>
      <c r="I558" t="s">
        <v>46</v>
      </c>
    </row>
    <row r="559" spans="1:9" x14ac:dyDescent="0.25">
      <c r="A559" t="s">
        <v>18</v>
      </c>
      <c r="B559" t="s">
        <v>32</v>
      </c>
      <c r="C559" t="s">
        <v>43</v>
      </c>
      <c r="D559">
        <v>2319</v>
      </c>
      <c r="E559">
        <v>70766604</v>
      </c>
      <c r="F559">
        <v>1697162</v>
      </c>
      <c r="G559">
        <v>27</v>
      </c>
      <c r="H559">
        <v>8.1999999999999993</v>
      </c>
      <c r="I559" t="s">
        <v>46</v>
      </c>
    </row>
    <row r="560" spans="1:9" x14ac:dyDescent="0.25">
      <c r="A560" t="s">
        <v>18</v>
      </c>
      <c r="B560" t="s">
        <v>32</v>
      </c>
      <c r="C560" t="s">
        <v>44</v>
      </c>
      <c r="D560">
        <v>4000</v>
      </c>
      <c r="E560">
        <v>179800000</v>
      </c>
      <c r="F560">
        <v>2279685</v>
      </c>
      <c r="G560">
        <v>39</v>
      </c>
      <c r="H560">
        <v>8.3000000000000007</v>
      </c>
      <c r="I560" t="s">
        <v>46</v>
      </c>
    </row>
    <row r="561" spans="1:9" x14ac:dyDescent="0.25">
      <c r="A561" t="s">
        <v>18</v>
      </c>
      <c r="B561" t="s">
        <v>32</v>
      </c>
      <c r="C561" t="s">
        <v>45</v>
      </c>
      <c r="D561">
        <v>2389</v>
      </c>
      <c r="E561">
        <v>130417899</v>
      </c>
      <c r="F561">
        <v>1173218</v>
      </c>
      <c r="G561">
        <v>12</v>
      </c>
      <c r="H561">
        <v>9.6</v>
      </c>
      <c r="I561" t="s">
        <v>46</v>
      </c>
    </row>
    <row r="562" spans="1:9" x14ac:dyDescent="0.25">
      <c r="A562" t="s">
        <v>18</v>
      </c>
      <c r="B562" t="s">
        <v>33</v>
      </c>
      <c r="C562" t="s">
        <v>41</v>
      </c>
      <c r="D562">
        <v>5660</v>
      </c>
      <c r="E562">
        <v>130938440</v>
      </c>
      <c r="F562">
        <v>2679431</v>
      </c>
      <c r="G562">
        <v>20</v>
      </c>
      <c r="H562">
        <v>8.6999999999999993</v>
      </c>
      <c r="I562" t="s">
        <v>46</v>
      </c>
    </row>
    <row r="563" spans="1:9" x14ac:dyDescent="0.25">
      <c r="A563" t="s">
        <v>18</v>
      </c>
      <c r="B563" t="s">
        <v>33</v>
      </c>
      <c r="C563" t="s">
        <v>42</v>
      </c>
      <c r="D563">
        <v>2541</v>
      </c>
      <c r="E563">
        <v>53719281</v>
      </c>
      <c r="F563">
        <v>2680707</v>
      </c>
      <c r="G563">
        <v>42</v>
      </c>
      <c r="H563">
        <v>8.6</v>
      </c>
      <c r="I563" t="s">
        <v>46</v>
      </c>
    </row>
    <row r="564" spans="1:9" x14ac:dyDescent="0.25">
      <c r="A564" t="s">
        <v>18</v>
      </c>
      <c r="B564" t="s">
        <v>33</v>
      </c>
      <c r="C564" t="s">
        <v>43</v>
      </c>
      <c r="D564">
        <v>3861</v>
      </c>
      <c r="E564">
        <v>165895587</v>
      </c>
      <c r="F564">
        <v>4115652</v>
      </c>
      <c r="G564">
        <v>16</v>
      </c>
      <c r="H564">
        <v>7.4</v>
      </c>
      <c r="I564" t="s">
        <v>46</v>
      </c>
    </row>
    <row r="565" spans="1:9" x14ac:dyDescent="0.25">
      <c r="A565" t="s">
        <v>18</v>
      </c>
      <c r="B565" t="s">
        <v>33</v>
      </c>
      <c r="C565" t="s">
        <v>44</v>
      </c>
      <c r="D565">
        <v>2091</v>
      </c>
      <c r="E565">
        <v>86383392</v>
      </c>
      <c r="F565">
        <v>1248736</v>
      </c>
      <c r="G565">
        <v>29</v>
      </c>
      <c r="H565">
        <v>8</v>
      </c>
      <c r="I565" t="s">
        <v>46</v>
      </c>
    </row>
    <row r="566" spans="1:9" x14ac:dyDescent="0.25">
      <c r="A566" t="s">
        <v>18</v>
      </c>
      <c r="B566" t="s">
        <v>33</v>
      </c>
      <c r="C566" t="s">
        <v>45</v>
      </c>
      <c r="D566">
        <v>3773</v>
      </c>
      <c r="E566">
        <v>140721581</v>
      </c>
      <c r="F566">
        <v>1288443</v>
      </c>
      <c r="G566">
        <v>44</v>
      </c>
      <c r="H566">
        <v>8</v>
      </c>
      <c r="I566" t="s">
        <v>46</v>
      </c>
    </row>
    <row r="567" spans="1:9" x14ac:dyDescent="0.25">
      <c r="A567" t="s">
        <v>18</v>
      </c>
      <c r="B567" t="s">
        <v>34</v>
      </c>
      <c r="C567" t="s">
        <v>41</v>
      </c>
      <c r="D567">
        <v>4046</v>
      </c>
      <c r="E567">
        <v>197432662</v>
      </c>
      <c r="F567">
        <v>1727146</v>
      </c>
      <c r="G567">
        <v>47</v>
      </c>
      <c r="H567">
        <v>9.5</v>
      </c>
      <c r="I567" t="s">
        <v>46</v>
      </c>
    </row>
    <row r="568" spans="1:9" x14ac:dyDescent="0.25">
      <c r="A568" t="s">
        <v>18</v>
      </c>
      <c r="B568" t="s">
        <v>34</v>
      </c>
      <c r="C568" t="s">
        <v>42</v>
      </c>
      <c r="D568">
        <v>1429</v>
      </c>
      <c r="E568">
        <v>45657979</v>
      </c>
      <c r="F568">
        <v>1115863</v>
      </c>
      <c r="G568">
        <v>21</v>
      </c>
      <c r="H568">
        <v>8.6999999999999993</v>
      </c>
      <c r="I568" t="s">
        <v>46</v>
      </c>
    </row>
    <row r="569" spans="1:9" x14ac:dyDescent="0.25">
      <c r="A569" t="s">
        <v>18</v>
      </c>
      <c r="B569" t="s">
        <v>34</v>
      </c>
      <c r="C569" t="s">
        <v>43</v>
      </c>
      <c r="D569">
        <v>1554</v>
      </c>
      <c r="E569">
        <v>40006176</v>
      </c>
      <c r="F569">
        <v>1328791</v>
      </c>
      <c r="G569">
        <v>33</v>
      </c>
      <c r="H569">
        <v>8.5</v>
      </c>
      <c r="I569" t="s">
        <v>46</v>
      </c>
    </row>
    <row r="570" spans="1:9" x14ac:dyDescent="0.25">
      <c r="A570" t="s">
        <v>18</v>
      </c>
      <c r="B570" t="s">
        <v>34</v>
      </c>
      <c r="C570" t="s">
        <v>44</v>
      </c>
      <c r="D570">
        <v>5152</v>
      </c>
      <c r="E570">
        <v>228352096</v>
      </c>
      <c r="F570">
        <v>876794</v>
      </c>
      <c r="G570">
        <v>15</v>
      </c>
      <c r="H570">
        <v>9.3000000000000007</v>
      </c>
      <c r="I570" t="s">
        <v>46</v>
      </c>
    </row>
    <row r="571" spans="1:9" x14ac:dyDescent="0.25">
      <c r="A571" t="s">
        <v>18</v>
      </c>
      <c r="B571" t="s">
        <v>34</v>
      </c>
      <c r="C571" t="s">
        <v>45</v>
      </c>
      <c r="D571">
        <v>1410</v>
      </c>
      <c r="E571">
        <v>31258290</v>
      </c>
      <c r="F571">
        <v>4385180</v>
      </c>
      <c r="G571">
        <v>46</v>
      </c>
      <c r="H571">
        <v>9.9</v>
      </c>
      <c r="I571" t="s">
        <v>46</v>
      </c>
    </row>
    <row r="572" spans="1:9" x14ac:dyDescent="0.25">
      <c r="A572" t="s">
        <v>18</v>
      </c>
      <c r="B572" t="s">
        <v>35</v>
      </c>
      <c r="C572" t="s">
        <v>41</v>
      </c>
      <c r="D572">
        <v>3658</v>
      </c>
      <c r="E572">
        <v>157926834</v>
      </c>
      <c r="F572">
        <v>3580977</v>
      </c>
      <c r="G572">
        <v>18</v>
      </c>
      <c r="H572">
        <v>10</v>
      </c>
      <c r="I572" t="s">
        <v>46</v>
      </c>
    </row>
    <row r="573" spans="1:9" x14ac:dyDescent="0.25">
      <c r="A573" t="s">
        <v>18</v>
      </c>
      <c r="B573" t="s">
        <v>35</v>
      </c>
      <c r="C573" t="s">
        <v>42</v>
      </c>
      <c r="D573">
        <v>4672</v>
      </c>
      <c r="E573">
        <v>189393536</v>
      </c>
      <c r="F573">
        <v>1350350</v>
      </c>
      <c r="G573">
        <v>26</v>
      </c>
      <c r="H573">
        <v>8.1999999999999993</v>
      </c>
      <c r="I573" t="s">
        <v>46</v>
      </c>
    </row>
    <row r="574" spans="1:9" x14ac:dyDescent="0.25">
      <c r="A574" t="s">
        <v>18</v>
      </c>
      <c r="B574" t="s">
        <v>35</v>
      </c>
      <c r="C574" t="s">
        <v>43</v>
      </c>
      <c r="D574">
        <v>1801</v>
      </c>
      <c r="E574">
        <v>85936516</v>
      </c>
      <c r="F574">
        <v>4696656</v>
      </c>
      <c r="G574">
        <v>22</v>
      </c>
      <c r="H574">
        <v>8.6</v>
      </c>
      <c r="I574" t="s">
        <v>46</v>
      </c>
    </row>
    <row r="575" spans="1:9" x14ac:dyDescent="0.25">
      <c r="A575" t="s">
        <v>18</v>
      </c>
      <c r="B575" t="s">
        <v>35</v>
      </c>
      <c r="C575" t="s">
        <v>44</v>
      </c>
      <c r="D575">
        <v>5416</v>
      </c>
      <c r="E575">
        <v>138097168</v>
      </c>
      <c r="F575">
        <v>3328630</v>
      </c>
      <c r="G575">
        <v>12</v>
      </c>
      <c r="H575">
        <v>7.9</v>
      </c>
      <c r="I575" t="s">
        <v>46</v>
      </c>
    </row>
    <row r="576" spans="1:9" x14ac:dyDescent="0.25">
      <c r="A576" t="s">
        <v>18</v>
      </c>
      <c r="B576" t="s">
        <v>35</v>
      </c>
      <c r="C576" t="s">
        <v>45</v>
      </c>
      <c r="D576">
        <v>1939</v>
      </c>
      <c r="E576">
        <v>48197723</v>
      </c>
      <c r="F576">
        <v>4824848</v>
      </c>
      <c r="G576">
        <v>30</v>
      </c>
      <c r="H576">
        <v>8</v>
      </c>
      <c r="I576" t="s">
        <v>46</v>
      </c>
    </row>
    <row r="577" spans="1:9" x14ac:dyDescent="0.25">
      <c r="A577" t="s">
        <v>18</v>
      </c>
      <c r="B577" t="s">
        <v>36</v>
      </c>
      <c r="C577" t="s">
        <v>41</v>
      </c>
      <c r="D577">
        <v>5599</v>
      </c>
      <c r="E577">
        <v>258293068</v>
      </c>
      <c r="F577">
        <v>3121578</v>
      </c>
      <c r="G577">
        <v>48</v>
      </c>
      <c r="H577">
        <v>8.6</v>
      </c>
      <c r="I577" t="s">
        <v>46</v>
      </c>
    </row>
    <row r="578" spans="1:9" x14ac:dyDescent="0.25">
      <c r="A578" t="s">
        <v>18</v>
      </c>
      <c r="B578" t="s">
        <v>36</v>
      </c>
      <c r="C578" t="s">
        <v>42</v>
      </c>
      <c r="D578">
        <v>3956</v>
      </c>
      <c r="E578">
        <v>215186620</v>
      </c>
      <c r="F578">
        <v>4593886</v>
      </c>
      <c r="G578">
        <v>33</v>
      </c>
      <c r="H578">
        <v>10</v>
      </c>
      <c r="I578" t="s">
        <v>46</v>
      </c>
    </row>
    <row r="579" spans="1:9" x14ac:dyDescent="0.25">
      <c r="A579" t="s">
        <v>18</v>
      </c>
      <c r="B579" t="s">
        <v>36</v>
      </c>
      <c r="C579" t="s">
        <v>43</v>
      </c>
      <c r="D579">
        <v>5504</v>
      </c>
      <c r="E579">
        <v>257378048</v>
      </c>
      <c r="F579">
        <v>1692931</v>
      </c>
      <c r="G579">
        <v>26</v>
      </c>
      <c r="H579">
        <v>9.1999999999999993</v>
      </c>
      <c r="I579" t="s">
        <v>46</v>
      </c>
    </row>
    <row r="580" spans="1:9" x14ac:dyDescent="0.25">
      <c r="A580" t="s">
        <v>18</v>
      </c>
      <c r="B580" t="s">
        <v>36</v>
      </c>
      <c r="C580" t="s">
        <v>44</v>
      </c>
      <c r="D580">
        <v>2651</v>
      </c>
      <c r="E580">
        <v>78016279</v>
      </c>
      <c r="F580">
        <v>4872216</v>
      </c>
      <c r="G580">
        <v>33</v>
      </c>
      <c r="H580">
        <v>8.9</v>
      </c>
      <c r="I580" t="s">
        <v>46</v>
      </c>
    </row>
    <row r="581" spans="1:9" x14ac:dyDescent="0.25">
      <c r="A581" t="s">
        <v>18</v>
      </c>
      <c r="B581" t="s">
        <v>36</v>
      </c>
      <c r="C581" t="s">
        <v>45</v>
      </c>
      <c r="D581">
        <v>4760</v>
      </c>
      <c r="E581">
        <v>185406760</v>
      </c>
      <c r="F581">
        <v>2205243</v>
      </c>
      <c r="G581">
        <v>14</v>
      </c>
      <c r="H581">
        <v>8.4</v>
      </c>
      <c r="I581" t="s">
        <v>46</v>
      </c>
    </row>
    <row r="582" spans="1:9" x14ac:dyDescent="0.25">
      <c r="A582" t="s">
        <v>18</v>
      </c>
      <c r="B582" t="s">
        <v>37</v>
      </c>
      <c r="C582" t="s">
        <v>41</v>
      </c>
      <c r="D582">
        <v>2711</v>
      </c>
      <c r="E582">
        <v>126020835</v>
      </c>
      <c r="F582">
        <v>1288140</v>
      </c>
      <c r="G582">
        <v>21</v>
      </c>
      <c r="H582">
        <v>7.1</v>
      </c>
      <c r="I582" t="s">
        <v>46</v>
      </c>
    </row>
    <row r="583" spans="1:9" x14ac:dyDescent="0.25">
      <c r="A583" t="s">
        <v>18</v>
      </c>
      <c r="B583" t="s">
        <v>37</v>
      </c>
      <c r="C583" t="s">
        <v>42</v>
      </c>
      <c r="D583">
        <v>4329</v>
      </c>
      <c r="E583">
        <v>199506294</v>
      </c>
      <c r="F583">
        <v>2118963</v>
      </c>
      <c r="G583">
        <v>21</v>
      </c>
      <c r="H583">
        <v>9.9</v>
      </c>
      <c r="I583" t="s">
        <v>46</v>
      </c>
    </row>
    <row r="584" spans="1:9" x14ac:dyDescent="0.25">
      <c r="A584" t="s">
        <v>18</v>
      </c>
      <c r="B584" t="s">
        <v>37</v>
      </c>
      <c r="C584" t="s">
        <v>43</v>
      </c>
      <c r="D584">
        <v>1382</v>
      </c>
      <c r="E584">
        <v>79505078</v>
      </c>
      <c r="F584">
        <v>2727503</v>
      </c>
      <c r="G584">
        <v>41</v>
      </c>
      <c r="H584">
        <v>8.5</v>
      </c>
      <c r="I584" t="s">
        <v>46</v>
      </c>
    </row>
    <row r="585" spans="1:9" x14ac:dyDescent="0.25">
      <c r="A585" t="s">
        <v>18</v>
      </c>
      <c r="B585" t="s">
        <v>37</v>
      </c>
      <c r="C585" t="s">
        <v>44</v>
      </c>
      <c r="D585">
        <v>5290</v>
      </c>
      <c r="E585">
        <v>307428350</v>
      </c>
      <c r="F585">
        <v>3194245</v>
      </c>
      <c r="G585">
        <v>20</v>
      </c>
      <c r="H585">
        <v>7.6</v>
      </c>
      <c r="I585" t="s">
        <v>46</v>
      </c>
    </row>
    <row r="586" spans="1:9" x14ac:dyDescent="0.25">
      <c r="A586" t="s">
        <v>18</v>
      </c>
      <c r="B586" t="s">
        <v>37</v>
      </c>
      <c r="C586" t="s">
        <v>45</v>
      </c>
      <c r="D586">
        <v>5835</v>
      </c>
      <c r="E586">
        <v>131019090</v>
      </c>
      <c r="F586">
        <v>1730746</v>
      </c>
      <c r="G586">
        <v>20</v>
      </c>
      <c r="H586">
        <v>9.8000000000000007</v>
      </c>
      <c r="I586" t="s">
        <v>46</v>
      </c>
    </row>
    <row r="587" spans="1:9" x14ac:dyDescent="0.25">
      <c r="A587" t="s">
        <v>18</v>
      </c>
      <c r="B587" t="s">
        <v>38</v>
      </c>
      <c r="C587" t="s">
        <v>41</v>
      </c>
      <c r="D587">
        <v>4325</v>
      </c>
      <c r="E587">
        <v>243514800</v>
      </c>
      <c r="F587">
        <v>1972178</v>
      </c>
      <c r="G587">
        <v>23</v>
      </c>
      <c r="H587">
        <v>8.4</v>
      </c>
      <c r="I587" t="s">
        <v>46</v>
      </c>
    </row>
    <row r="588" spans="1:9" x14ac:dyDescent="0.25">
      <c r="A588" t="s">
        <v>18</v>
      </c>
      <c r="B588" t="s">
        <v>38</v>
      </c>
      <c r="C588" t="s">
        <v>42</v>
      </c>
      <c r="D588">
        <v>5199</v>
      </c>
      <c r="E588">
        <v>199402446</v>
      </c>
      <c r="F588">
        <v>2881486</v>
      </c>
      <c r="G588">
        <v>13</v>
      </c>
      <c r="H588">
        <v>9.4</v>
      </c>
      <c r="I588" t="s">
        <v>46</v>
      </c>
    </row>
    <row r="589" spans="1:9" x14ac:dyDescent="0.25">
      <c r="A589" t="s">
        <v>18</v>
      </c>
      <c r="B589" t="s">
        <v>38</v>
      </c>
      <c r="C589" t="s">
        <v>43</v>
      </c>
      <c r="D589">
        <v>4758</v>
      </c>
      <c r="E589">
        <v>187955274</v>
      </c>
      <c r="F589">
        <v>625438</v>
      </c>
      <c r="G589">
        <v>18</v>
      </c>
      <c r="H589">
        <v>7.2</v>
      </c>
      <c r="I589" t="s">
        <v>46</v>
      </c>
    </row>
    <row r="590" spans="1:9" x14ac:dyDescent="0.25">
      <c r="A590" t="s">
        <v>18</v>
      </c>
      <c r="B590" t="s">
        <v>38</v>
      </c>
      <c r="C590" t="s">
        <v>44</v>
      </c>
      <c r="D590">
        <v>2884</v>
      </c>
      <c r="E590">
        <v>101147648</v>
      </c>
      <c r="F590">
        <v>2699391</v>
      </c>
      <c r="G590">
        <v>17</v>
      </c>
      <c r="H590">
        <v>7.2</v>
      </c>
      <c r="I590" t="s">
        <v>46</v>
      </c>
    </row>
    <row r="591" spans="1:9" x14ac:dyDescent="0.25">
      <c r="A591" t="s">
        <v>18</v>
      </c>
      <c r="B591" t="s">
        <v>38</v>
      </c>
      <c r="C591" t="s">
        <v>45</v>
      </c>
      <c r="D591">
        <v>5942</v>
      </c>
      <c r="E591">
        <v>133635580</v>
      </c>
      <c r="F591">
        <v>3364140</v>
      </c>
      <c r="G591">
        <v>40</v>
      </c>
      <c r="H591">
        <v>9.1999999999999993</v>
      </c>
      <c r="I591" t="s">
        <v>46</v>
      </c>
    </row>
    <row r="592" spans="1:9" x14ac:dyDescent="0.25">
      <c r="A592" t="s">
        <v>18</v>
      </c>
      <c r="B592" t="s">
        <v>39</v>
      </c>
      <c r="C592" t="s">
        <v>41</v>
      </c>
      <c r="D592">
        <v>1637</v>
      </c>
      <c r="E592">
        <v>77107611</v>
      </c>
      <c r="F592">
        <v>1453692</v>
      </c>
      <c r="G592">
        <v>31</v>
      </c>
      <c r="H592">
        <v>9.1999999999999993</v>
      </c>
      <c r="I592" t="s">
        <v>46</v>
      </c>
    </row>
    <row r="593" spans="1:9" x14ac:dyDescent="0.25">
      <c r="A593" t="s">
        <v>18</v>
      </c>
      <c r="B593" t="s">
        <v>39</v>
      </c>
      <c r="C593" t="s">
        <v>42</v>
      </c>
      <c r="D593">
        <v>4137</v>
      </c>
      <c r="E593">
        <v>162737169</v>
      </c>
      <c r="F593">
        <v>2937245</v>
      </c>
      <c r="G593">
        <v>30</v>
      </c>
      <c r="H593">
        <v>8.1</v>
      </c>
      <c r="I593" t="s">
        <v>46</v>
      </c>
    </row>
    <row r="594" spans="1:9" x14ac:dyDescent="0.25">
      <c r="A594" t="s">
        <v>18</v>
      </c>
      <c r="B594" t="s">
        <v>39</v>
      </c>
      <c r="C594" t="s">
        <v>43</v>
      </c>
      <c r="D594">
        <v>4252</v>
      </c>
      <c r="E594">
        <v>152672312</v>
      </c>
      <c r="F594">
        <v>2290008</v>
      </c>
      <c r="G594">
        <v>39</v>
      </c>
      <c r="H594">
        <v>7</v>
      </c>
      <c r="I594" t="s">
        <v>46</v>
      </c>
    </row>
    <row r="595" spans="1:9" x14ac:dyDescent="0.25">
      <c r="A595" t="s">
        <v>18</v>
      </c>
      <c r="B595" t="s">
        <v>39</v>
      </c>
      <c r="C595" t="s">
        <v>44</v>
      </c>
      <c r="D595">
        <v>4614</v>
      </c>
      <c r="E595">
        <v>140740842</v>
      </c>
      <c r="F595">
        <v>2681913</v>
      </c>
      <c r="G595">
        <v>49</v>
      </c>
      <c r="H595">
        <v>7.9</v>
      </c>
      <c r="I595" t="s">
        <v>46</v>
      </c>
    </row>
    <row r="596" spans="1:9" x14ac:dyDescent="0.25">
      <c r="A596" t="s">
        <v>18</v>
      </c>
      <c r="B596" t="s">
        <v>39</v>
      </c>
      <c r="C596" t="s">
        <v>45</v>
      </c>
      <c r="D596">
        <v>3194</v>
      </c>
      <c r="E596">
        <v>104974004</v>
      </c>
      <c r="F596">
        <v>1188152</v>
      </c>
      <c r="G596">
        <v>46</v>
      </c>
      <c r="H596">
        <v>9.1999999999999993</v>
      </c>
      <c r="I596" t="s">
        <v>46</v>
      </c>
    </row>
    <row r="597" spans="1:9" x14ac:dyDescent="0.25">
      <c r="A597" t="s">
        <v>18</v>
      </c>
      <c r="B597" t="s">
        <v>40</v>
      </c>
      <c r="C597" t="s">
        <v>41</v>
      </c>
      <c r="D597">
        <v>4736</v>
      </c>
      <c r="E597">
        <v>155980160</v>
      </c>
      <c r="F597">
        <v>1949087</v>
      </c>
      <c r="G597">
        <v>18</v>
      </c>
      <c r="H597">
        <v>9.3000000000000007</v>
      </c>
      <c r="I597" t="s">
        <v>46</v>
      </c>
    </row>
    <row r="598" spans="1:9" x14ac:dyDescent="0.25">
      <c r="A598" t="s">
        <v>18</v>
      </c>
      <c r="B598" t="s">
        <v>40</v>
      </c>
      <c r="C598" t="s">
        <v>42</v>
      </c>
      <c r="D598">
        <v>4247</v>
      </c>
      <c r="E598">
        <v>209028846</v>
      </c>
      <c r="F598">
        <v>1886689</v>
      </c>
      <c r="G598">
        <v>49</v>
      </c>
      <c r="H598">
        <v>8.1999999999999993</v>
      </c>
      <c r="I598" t="s">
        <v>46</v>
      </c>
    </row>
    <row r="599" spans="1:9" x14ac:dyDescent="0.25">
      <c r="A599" t="s">
        <v>18</v>
      </c>
      <c r="B599" t="s">
        <v>40</v>
      </c>
      <c r="C599" t="s">
        <v>43</v>
      </c>
      <c r="D599">
        <v>5397</v>
      </c>
      <c r="E599">
        <v>154381185</v>
      </c>
      <c r="F599">
        <v>1797991</v>
      </c>
      <c r="G599">
        <v>12</v>
      </c>
      <c r="H599">
        <v>8.9</v>
      </c>
      <c r="I599" t="s">
        <v>46</v>
      </c>
    </row>
    <row r="600" spans="1:9" x14ac:dyDescent="0.25">
      <c r="A600" t="s">
        <v>18</v>
      </c>
      <c r="B600" t="s">
        <v>40</v>
      </c>
      <c r="C600" t="s">
        <v>44</v>
      </c>
      <c r="D600">
        <v>4544</v>
      </c>
      <c r="E600">
        <v>137260608</v>
      </c>
      <c r="F600">
        <v>718401</v>
      </c>
      <c r="G600">
        <v>28</v>
      </c>
      <c r="H600">
        <v>8.6</v>
      </c>
      <c r="I600" t="s">
        <v>46</v>
      </c>
    </row>
    <row r="601" spans="1:9" x14ac:dyDescent="0.25">
      <c r="A601" t="s">
        <v>18</v>
      </c>
      <c r="B601" t="s">
        <v>40</v>
      </c>
      <c r="C601" t="s">
        <v>45</v>
      </c>
      <c r="D601">
        <v>5685</v>
      </c>
      <c r="E601">
        <v>200515635</v>
      </c>
      <c r="F601">
        <v>3181206</v>
      </c>
      <c r="G601">
        <v>43</v>
      </c>
      <c r="H601">
        <v>9.4</v>
      </c>
      <c r="I601" t="s">
        <v>46</v>
      </c>
    </row>
    <row r="602" spans="1:9" x14ac:dyDescent="0.25">
      <c r="A602" t="s">
        <v>19</v>
      </c>
      <c r="B602" t="s">
        <v>29</v>
      </c>
      <c r="C602" t="s">
        <v>41</v>
      </c>
      <c r="D602">
        <v>5045</v>
      </c>
      <c r="E602">
        <v>153115750</v>
      </c>
      <c r="F602">
        <v>1251518</v>
      </c>
      <c r="G602">
        <v>43</v>
      </c>
      <c r="H602">
        <v>7.8</v>
      </c>
      <c r="I602" t="s">
        <v>46</v>
      </c>
    </row>
    <row r="603" spans="1:9" x14ac:dyDescent="0.25">
      <c r="A603" t="s">
        <v>19</v>
      </c>
      <c r="B603" t="s">
        <v>29</v>
      </c>
      <c r="C603" t="s">
        <v>42</v>
      </c>
      <c r="D603">
        <v>3451</v>
      </c>
      <c r="E603">
        <v>129833522</v>
      </c>
      <c r="F603">
        <v>3960989</v>
      </c>
      <c r="G603">
        <v>36</v>
      </c>
      <c r="H603">
        <v>7.1</v>
      </c>
      <c r="I603" t="s">
        <v>46</v>
      </c>
    </row>
    <row r="604" spans="1:9" x14ac:dyDescent="0.25">
      <c r="A604" t="s">
        <v>19</v>
      </c>
      <c r="B604" t="s">
        <v>29</v>
      </c>
      <c r="C604" t="s">
        <v>43</v>
      </c>
      <c r="D604">
        <v>2088</v>
      </c>
      <c r="E604">
        <v>101171952</v>
      </c>
      <c r="F604">
        <v>1154224</v>
      </c>
      <c r="G604">
        <v>39</v>
      </c>
      <c r="H604">
        <v>9.9</v>
      </c>
      <c r="I604" t="s">
        <v>46</v>
      </c>
    </row>
    <row r="605" spans="1:9" x14ac:dyDescent="0.25">
      <c r="A605" t="s">
        <v>19</v>
      </c>
      <c r="B605" t="s">
        <v>29</v>
      </c>
      <c r="C605" t="s">
        <v>44</v>
      </c>
      <c r="D605">
        <v>2056</v>
      </c>
      <c r="E605">
        <v>90184384</v>
      </c>
      <c r="F605">
        <v>1972542</v>
      </c>
      <c r="G605">
        <v>26</v>
      </c>
      <c r="H605">
        <v>9.1999999999999993</v>
      </c>
      <c r="I605" t="s">
        <v>46</v>
      </c>
    </row>
    <row r="606" spans="1:9" x14ac:dyDescent="0.25">
      <c r="A606" t="s">
        <v>19</v>
      </c>
      <c r="B606" t="s">
        <v>29</v>
      </c>
      <c r="C606" t="s">
        <v>45</v>
      </c>
      <c r="D606">
        <v>2089</v>
      </c>
      <c r="E606">
        <v>94495915</v>
      </c>
      <c r="F606">
        <v>4694463</v>
      </c>
      <c r="G606">
        <v>23</v>
      </c>
      <c r="H606">
        <v>8.4</v>
      </c>
      <c r="I606" t="s">
        <v>46</v>
      </c>
    </row>
    <row r="607" spans="1:9" x14ac:dyDescent="0.25">
      <c r="A607" t="s">
        <v>19</v>
      </c>
      <c r="B607" t="s">
        <v>30</v>
      </c>
      <c r="C607" t="s">
        <v>41</v>
      </c>
      <c r="D607">
        <v>1511</v>
      </c>
      <c r="E607">
        <v>42676684</v>
      </c>
      <c r="F607">
        <v>4398190</v>
      </c>
      <c r="G607">
        <v>31</v>
      </c>
      <c r="H607">
        <v>8.6999999999999993</v>
      </c>
      <c r="I607" t="s">
        <v>46</v>
      </c>
    </row>
    <row r="608" spans="1:9" x14ac:dyDescent="0.25">
      <c r="A608" t="s">
        <v>19</v>
      </c>
      <c r="B608" t="s">
        <v>30</v>
      </c>
      <c r="C608" t="s">
        <v>42</v>
      </c>
      <c r="D608">
        <v>2807</v>
      </c>
      <c r="E608">
        <v>151566772</v>
      </c>
      <c r="F608">
        <v>3833178</v>
      </c>
      <c r="G608">
        <v>32</v>
      </c>
      <c r="H608">
        <v>9.1999999999999993</v>
      </c>
      <c r="I608" t="s">
        <v>46</v>
      </c>
    </row>
    <row r="609" spans="1:9" x14ac:dyDescent="0.25">
      <c r="A609" t="s">
        <v>19</v>
      </c>
      <c r="B609" t="s">
        <v>30</v>
      </c>
      <c r="C609" t="s">
        <v>43</v>
      </c>
      <c r="D609">
        <v>1535</v>
      </c>
      <c r="E609">
        <v>74106730</v>
      </c>
      <c r="F609">
        <v>2308286</v>
      </c>
      <c r="G609">
        <v>23</v>
      </c>
      <c r="H609">
        <v>9.6</v>
      </c>
      <c r="I609" t="s">
        <v>46</v>
      </c>
    </row>
    <row r="610" spans="1:9" x14ac:dyDescent="0.25">
      <c r="A610" t="s">
        <v>19</v>
      </c>
      <c r="B610" t="s">
        <v>30</v>
      </c>
      <c r="C610" t="s">
        <v>44</v>
      </c>
      <c r="D610">
        <v>4949</v>
      </c>
      <c r="E610">
        <v>133702184</v>
      </c>
      <c r="F610">
        <v>3069931</v>
      </c>
      <c r="G610">
        <v>24</v>
      </c>
      <c r="H610">
        <v>7.3</v>
      </c>
      <c r="I610" t="s">
        <v>46</v>
      </c>
    </row>
    <row r="611" spans="1:9" x14ac:dyDescent="0.25">
      <c r="A611" t="s">
        <v>19</v>
      </c>
      <c r="B611" t="s">
        <v>30</v>
      </c>
      <c r="C611" t="s">
        <v>45</v>
      </c>
      <c r="D611">
        <v>1764</v>
      </c>
      <c r="E611">
        <v>76813380</v>
      </c>
      <c r="F611">
        <v>1337393</v>
      </c>
      <c r="G611">
        <v>41</v>
      </c>
      <c r="H611">
        <v>8.8000000000000007</v>
      </c>
      <c r="I611" t="s">
        <v>46</v>
      </c>
    </row>
    <row r="612" spans="1:9" x14ac:dyDescent="0.25">
      <c r="A612" t="s">
        <v>19</v>
      </c>
      <c r="B612" t="s">
        <v>31</v>
      </c>
      <c r="C612" t="s">
        <v>41</v>
      </c>
      <c r="D612">
        <v>3914</v>
      </c>
      <c r="E612">
        <v>133416518</v>
      </c>
      <c r="F612">
        <v>2763429</v>
      </c>
      <c r="G612">
        <v>14</v>
      </c>
      <c r="H612">
        <v>9.8000000000000007</v>
      </c>
      <c r="I612" t="s">
        <v>46</v>
      </c>
    </row>
    <row r="613" spans="1:9" x14ac:dyDescent="0.25">
      <c r="A613" t="s">
        <v>19</v>
      </c>
      <c r="B613" t="s">
        <v>31</v>
      </c>
      <c r="C613" t="s">
        <v>42</v>
      </c>
      <c r="D613">
        <v>5776</v>
      </c>
      <c r="E613">
        <v>332096896</v>
      </c>
      <c r="F613">
        <v>4189024</v>
      </c>
      <c r="G613">
        <v>28</v>
      </c>
      <c r="H613">
        <v>8.6999999999999993</v>
      </c>
      <c r="I613" t="s">
        <v>46</v>
      </c>
    </row>
    <row r="614" spans="1:9" x14ac:dyDescent="0.25">
      <c r="A614" t="s">
        <v>19</v>
      </c>
      <c r="B614" t="s">
        <v>31</v>
      </c>
      <c r="C614" t="s">
        <v>43</v>
      </c>
      <c r="D614">
        <v>5023</v>
      </c>
      <c r="E614">
        <v>128443133</v>
      </c>
      <c r="F614">
        <v>4579441</v>
      </c>
      <c r="G614">
        <v>24</v>
      </c>
      <c r="H614">
        <v>9.8000000000000007</v>
      </c>
      <c r="I614" t="s">
        <v>46</v>
      </c>
    </row>
    <row r="615" spans="1:9" x14ac:dyDescent="0.25">
      <c r="A615" t="s">
        <v>19</v>
      </c>
      <c r="B615" t="s">
        <v>31</v>
      </c>
      <c r="C615" t="s">
        <v>44</v>
      </c>
      <c r="D615">
        <v>1606</v>
      </c>
      <c r="E615">
        <v>35691744</v>
      </c>
      <c r="F615">
        <v>2048485</v>
      </c>
      <c r="G615">
        <v>21</v>
      </c>
      <c r="H615">
        <v>9</v>
      </c>
      <c r="I615" t="s">
        <v>46</v>
      </c>
    </row>
    <row r="616" spans="1:9" x14ac:dyDescent="0.25">
      <c r="A616" t="s">
        <v>19</v>
      </c>
      <c r="B616" t="s">
        <v>31</v>
      </c>
      <c r="C616" t="s">
        <v>45</v>
      </c>
      <c r="D616">
        <v>2948</v>
      </c>
      <c r="E616">
        <v>154596068</v>
      </c>
      <c r="F616">
        <v>1255612</v>
      </c>
      <c r="G616">
        <v>42</v>
      </c>
      <c r="H616">
        <v>9.8000000000000007</v>
      </c>
      <c r="I616" t="s">
        <v>46</v>
      </c>
    </row>
    <row r="617" spans="1:9" x14ac:dyDescent="0.25">
      <c r="A617" t="s">
        <v>19</v>
      </c>
      <c r="B617" t="s">
        <v>32</v>
      </c>
      <c r="C617" t="s">
        <v>41</v>
      </c>
      <c r="D617">
        <v>4300</v>
      </c>
      <c r="E617">
        <v>186955400</v>
      </c>
      <c r="F617">
        <v>2462889</v>
      </c>
      <c r="G617">
        <v>32</v>
      </c>
      <c r="H617">
        <v>7.8</v>
      </c>
      <c r="I617" t="s">
        <v>46</v>
      </c>
    </row>
    <row r="618" spans="1:9" x14ac:dyDescent="0.25">
      <c r="A618" t="s">
        <v>19</v>
      </c>
      <c r="B618" t="s">
        <v>32</v>
      </c>
      <c r="C618" t="s">
        <v>42</v>
      </c>
      <c r="D618">
        <v>734</v>
      </c>
      <c r="E618">
        <v>25963048</v>
      </c>
      <c r="F618">
        <v>3482410</v>
      </c>
      <c r="G618">
        <v>26</v>
      </c>
      <c r="H618">
        <v>9</v>
      </c>
      <c r="I618" t="s">
        <v>46</v>
      </c>
    </row>
    <row r="619" spans="1:9" x14ac:dyDescent="0.25">
      <c r="A619" t="s">
        <v>19</v>
      </c>
      <c r="B619" t="s">
        <v>32</v>
      </c>
      <c r="C619" t="s">
        <v>43</v>
      </c>
      <c r="D619">
        <v>5388</v>
      </c>
      <c r="E619">
        <v>160675548</v>
      </c>
      <c r="F619">
        <v>3924083</v>
      </c>
      <c r="G619">
        <v>28</v>
      </c>
      <c r="H619">
        <v>8.9</v>
      </c>
      <c r="I619" t="s">
        <v>46</v>
      </c>
    </row>
    <row r="620" spans="1:9" x14ac:dyDescent="0.25">
      <c r="A620" t="s">
        <v>19</v>
      </c>
      <c r="B620" t="s">
        <v>32</v>
      </c>
      <c r="C620" t="s">
        <v>44</v>
      </c>
      <c r="D620">
        <v>1816</v>
      </c>
      <c r="E620">
        <v>68114528</v>
      </c>
      <c r="F620">
        <v>2750229</v>
      </c>
      <c r="G620">
        <v>48</v>
      </c>
      <c r="H620">
        <v>8.5</v>
      </c>
      <c r="I620" t="s">
        <v>46</v>
      </c>
    </row>
    <row r="621" spans="1:9" x14ac:dyDescent="0.25">
      <c r="A621" t="s">
        <v>19</v>
      </c>
      <c r="B621" t="s">
        <v>32</v>
      </c>
      <c r="C621" t="s">
        <v>45</v>
      </c>
      <c r="D621">
        <v>1878</v>
      </c>
      <c r="E621">
        <v>40412682</v>
      </c>
      <c r="F621">
        <v>3388939</v>
      </c>
      <c r="G621">
        <v>16</v>
      </c>
      <c r="H621">
        <v>9.3000000000000007</v>
      </c>
      <c r="I621" t="s">
        <v>46</v>
      </c>
    </row>
    <row r="622" spans="1:9" x14ac:dyDescent="0.25">
      <c r="A622" t="s">
        <v>19</v>
      </c>
      <c r="B622" t="s">
        <v>33</v>
      </c>
      <c r="C622" t="s">
        <v>41</v>
      </c>
      <c r="D622">
        <v>2757</v>
      </c>
      <c r="E622">
        <v>130582548</v>
      </c>
      <c r="F622">
        <v>3672382</v>
      </c>
      <c r="G622">
        <v>11</v>
      </c>
      <c r="H622">
        <v>7.6</v>
      </c>
      <c r="I622" t="s">
        <v>46</v>
      </c>
    </row>
    <row r="623" spans="1:9" x14ac:dyDescent="0.25">
      <c r="A623" t="s">
        <v>19</v>
      </c>
      <c r="B623" t="s">
        <v>33</v>
      </c>
      <c r="C623" t="s">
        <v>42</v>
      </c>
      <c r="D623">
        <v>4924</v>
      </c>
      <c r="E623">
        <v>246958296</v>
      </c>
      <c r="F623">
        <v>618581</v>
      </c>
      <c r="G623">
        <v>31</v>
      </c>
      <c r="H623">
        <v>7.6</v>
      </c>
      <c r="I623" t="s">
        <v>46</v>
      </c>
    </row>
    <row r="624" spans="1:9" x14ac:dyDescent="0.25">
      <c r="A624" t="s">
        <v>19</v>
      </c>
      <c r="B624" t="s">
        <v>33</v>
      </c>
      <c r="C624" t="s">
        <v>43</v>
      </c>
      <c r="D624">
        <v>3168</v>
      </c>
      <c r="E624">
        <v>120878208</v>
      </c>
      <c r="F624">
        <v>2130369</v>
      </c>
      <c r="G624">
        <v>18</v>
      </c>
      <c r="H624">
        <v>7.4</v>
      </c>
      <c r="I624" t="s">
        <v>46</v>
      </c>
    </row>
    <row r="625" spans="1:9" x14ac:dyDescent="0.25">
      <c r="A625" t="s">
        <v>19</v>
      </c>
      <c r="B625" t="s">
        <v>33</v>
      </c>
      <c r="C625" t="s">
        <v>44</v>
      </c>
      <c r="D625">
        <v>5647</v>
      </c>
      <c r="E625">
        <v>223643788</v>
      </c>
      <c r="F625">
        <v>2876219</v>
      </c>
      <c r="G625">
        <v>49</v>
      </c>
      <c r="H625">
        <v>8.4</v>
      </c>
      <c r="I625" t="s">
        <v>46</v>
      </c>
    </row>
    <row r="626" spans="1:9" x14ac:dyDescent="0.25">
      <c r="A626" t="s">
        <v>19</v>
      </c>
      <c r="B626" t="s">
        <v>33</v>
      </c>
      <c r="C626" t="s">
        <v>45</v>
      </c>
      <c r="D626">
        <v>5684</v>
      </c>
      <c r="E626">
        <v>162261148</v>
      </c>
      <c r="F626">
        <v>1789467</v>
      </c>
      <c r="G626">
        <v>44</v>
      </c>
      <c r="H626">
        <v>9</v>
      </c>
      <c r="I626" t="s">
        <v>46</v>
      </c>
    </row>
    <row r="627" spans="1:9" x14ac:dyDescent="0.25">
      <c r="A627" t="s">
        <v>19</v>
      </c>
      <c r="B627" t="s">
        <v>34</v>
      </c>
      <c r="C627" t="s">
        <v>41</v>
      </c>
      <c r="D627">
        <v>2596</v>
      </c>
      <c r="E627">
        <v>62856948</v>
      </c>
      <c r="F627">
        <v>3787093</v>
      </c>
      <c r="G627">
        <v>19</v>
      </c>
      <c r="H627">
        <v>8.6</v>
      </c>
      <c r="I627" t="s">
        <v>46</v>
      </c>
    </row>
    <row r="628" spans="1:9" x14ac:dyDescent="0.25">
      <c r="A628" t="s">
        <v>19</v>
      </c>
      <c r="B628" t="s">
        <v>34</v>
      </c>
      <c r="C628" t="s">
        <v>42</v>
      </c>
      <c r="D628">
        <v>2600</v>
      </c>
      <c r="E628">
        <v>125247200</v>
      </c>
      <c r="F628">
        <v>1306564</v>
      </c>
      <c r="G628">
        <v>47</v>
      </c>
      <c r="H628">
        <v>8</v>
      </c>
      <c r="I628" t="s">
        <v>46</v>
      </c>
    </row>
    <row r="629" spans="1:9" x14ac:dyDescent="0.25">
      <c r="A629" t="s">
        <v>19</v>
      </c>
      <c r="B629" t="s">
        <v>34</v>
      </c>
      <c r="C629" t="s">
        <v>43</v>
      </c>
      <c r="D629">
        <v>2505</v>
      </c>
      <c r="E629">
        <v>70180080</v>
      </c>
      <c r="F629">
        <v>1237954</v>
      </c>
      <c r="G629">
        <v>34</v>
      </c>
      <c r="H629">
        <v>9.1999999999999993</v>
      </c>
      <c r="I629" t="s">
        <v>46</v>
      </c>
    </row>
    <row r="630" spans="1:9" x14ac:dyDescent="0.25">
      <c r="A630" t="s">
        <v>19</v>
      </c>
      <c r="B630" t="s">
        <v>34</v>
      </c>
      <c r="C630" t="s">
        <v>44</v>
      </c>
      <c r="D630">
        <v>3161</v>
      </c>
      <c r="E630">
        <v>173323952</v>
      </c>
      <c r="F630">
        <v>1179447</v>
      </c>
      <c r="G630">
        <v>38</v>
      </c>
      <c r="H630">
        <v>8.4</v>
      </c>
      <c r="I630" t="s">
        <v>46</v>
      </c>
    </row>
    <row r="631" spans="1:9" x14ac:dyDescent="0.25">
      <c r="A631" t="s">
        <v>19</v>
      </c>
      <c r="B631" t="s">
        <v>34</v>
      </c>
      <c r="C631" t="s">
        <v>45</v>
      </c>
      <c r="D631">
        <v>1239</v>
      </c>
      <c r="E631">
        <v>26515839</v>
      </c>
      <c r="F631">
        <v>3035232</v>
      </c>
      <c r="G631">
        <v>29</v>
      </c>
      <c r="H631">
        <v>8.4</v>
      </c>
      <c r="I631" t="s">
        <v>46</v>
      </c>
    </row>
    <row r="632" spans="1:9" x14ac:dyDescent="0.25">
      <c r="A632" t="s">
        <v>19</v>
      </c>
      <c r="B632" t="s">
        <v>35</v>
      </c>
      <c r="C632" t="s">
        <v>41</v>
      </c>
      <c r="D632">
        <v>3331</v>
      </c>
      <c r="E632">
        <v>106425450</v>
      </c>
      <c r="F632">
        <v>3329915</v>
      </c>
      <c r="G632">
        <v>21</v>
      </c>
      <c r="H632">
        <v>7.4</v>
      </c>
      <c r="I632" t="s">
        <v>46</v>
      </c>
    </row>
    <row r="633" spans="1:9" x14ac:dyDescent="0.25">
      <c r="A633" t="s">
        <v>19</v>
      </c>
      <c r="B633" t="s">
        <v>35</v>
      </c>
      <c r="C633" t="s">
        <v>42</v>
      </c>
      <c r="D633">
        <v>4264</v>
      </c>
      <c r="E633">
        <v>110087952</v>
      </c>
      <c r="F633">
        <v>2711549</v>
      </c>
      <c r="G633">
        <v>43</v>
      </c>
      <c r="H633">
        <v>7.5</v>
      </c>
      <c r="I633" t="s">
        <v>46</v>
      </c>
    </row>
    <row r="634" spans="1:9" x14ac:dyDescent="0.25">
      <c r="A634" t="s">
        <v>19</v>
      </c>
      <c r="B634" t="s">
        <v>35</v>
      </c>
      <c r="C634" t="s">
        <v>43</v>
      </c>
      <c r="D634">
        <v>3962</v>
      </c>
      <c r="E634">
        <v>160251014</v>
      </c>
      <c r="F634">
        <v>792575</v>
      </c>
      <c r="G634">
        <v>34</v>
      </c>
      <c r="H634">
        <v>9.3000000000000007</v>
      </c>
      <c r="I634" t="s">
        <v>46</v>
      </c>
    </row>
    <row r="635" spans="1:9" x14ac:dyDescent="0.25">
      <c r="A635" t="s">
        <v>19</v>
      </c>
      <c r="B635" t="s">
        <v>35</v>
      </c>
      <c r="C635" t="s">
        <v>44</v>
      </c>
      <c r="D635">
        <v>4525</v>
      </c>
      <c r="E635">
        <v>181420825</v>
      </c>
      <c r="F635">
        <v>1947947</v>
      </c>
      <c r="G635">
        <v>25</v>
      </c>
      <c r="H635">
        <v>8.6999999999999993</v>
      </c>
      <c r="I635" t="s">
        <v>46</v>
      </c>
    </row>
    <row r="636" spans="1:9" x14ac:dyDescent="0.25">
      <c r="A636" t="s">
        <v>19</v>
      </c>
      <c r="B636" t="s">
        <v>35</v>
      </c>
      <c r="C636" t="s">
        <v>45</v>
      </c>
      <c r="D636">
        <v>5079</v>
      </c>
      <c r="E636">
        <v>207913944</v>
      </c>
      <c r="F636">
        <v>879039</v>
      </c>
      <c r="G636">
        <v>20</v>
      </c>
      <c r="H636">
        <v>9.5</v>
      </c>
      <c r="I636" t="s">
        <v>46</v>
      </c>
    </row>
    <row r="637" spans="1:9" x14ac:dyDescent="0.25">
      <c r="A637" t="s">
        <v>19</v>
      </c>
      <c r="B637" t="s">
        <v>36</v>
      </c>
      <c r="C637" t="s">
        <v>41</v>
      </c>
      <c r="D637">
        <v>3530</v>
      </c>
      <c r="E637">
        <v>169973030</v>
      </c>
      <c r="F637">
        <v>4642535</v>
      </c>
      <c r="G637">
        <v>31</v>
      </c>
      <c r="H637">
        <v>7.5</v>
      </c>
      <c r="I637" t="s">
        <v>46</v>
      </c>
    </row>
    <row r="638" spans="1:9" x14ac:dyDescent="0.25">
      <c r="A638" t="s">
        <v>19</v>
      </c>
      <c r="B638" t="s">
        <v>36</v>
      </c>
      <c r="C638" t="s">
        <v>42</v>
      </c>
      <c r="D638">
        <v>5211</v>
      </c>
      <c r="E638">
        <v>233296470</v>
      </c>
      <c r="F638">
        <v>2689921</v>
      </c>
      <c r="G638">
        <v>43</v>
      </c>
      <c r="H638">
        <v>8.5</v>
      </c>
      <c r="I638" t="s">
        <v>46</v>
      </c>
    </row>
    <row r="639" spans="1:9" x14ac:dyDescent="0.25">
      <c r="A639" t="s">
        <v>19</v>
      </c>
      <c r="B639" t="s">
        <v>36</v>
      </c>
      <c r="C639" t="s">
        <v>43</v>
      </c>
      <c r="D639">
        <v>1602</v>
      </c>
      <c r="E639">
        <v>92933622</v>
      </c>
      <c r="F639">
        <v>1262371</v>
      </c>
      <c r="G639">
        <v>35</v>
      </c>
      <c r="H639">
        <v>10</v>
      </c>
      <c r="I639" t="s">
        <v>46</v>
      </c>
    </row>
    <row r="640" spans="1:9" x14ac:dyDescent="0.25">
      <c r="A640" t="s">
        <v>19</v>
      </c>
      <c r="B640" t="s">
        <v>36</v>
      </c>
      <c r="C640" t="s">
        <v>44</v>
      </c>
      <c r="D640">
        <v>1130</v>
      </c>
      <c r="E640">
        <v>36056040</v>
      </c>
      <c r="F640">
        <v>2934003</v>
      </c>
      <c r="G640">
        <v>20</v>
      </c>
      <c r="H640">
        <v>9.9</v>
      </c>
      <c r="I640" t="s">
        <v>46</v>
      </c>
    </row>
    <row r="641" spans="1:9" x14ac:dyDescent="0.25">
      <c r="A641" t="s">
        <v>19</v>
      </c>
      <c r="B641" t="s">
        <v>36</v>
      </c>
      <c r="C641" t="s">
        <v>45</v>
      </c>
      <c r="D641">
        <v>777</v>
      </c>
      <c r="E641">
        <v>28450632</v>
      </c>
      <c r="F641">
        <v>3815258</v>
      </c>
      <c r="G641">
        <v>35</v>
      </c>
      <c r="H641">
        <v>7.6</v>
      </c>
      <c r="I641" t="s">
        <v>46</v>
      </c>
    </row>
    <row r="642" spans="1:9" x14ac:dyDescent="0.25">
      <c r="A642" t="s">
        <v>19</v>
      </c>
      <c r="B642" t="s">
        <v>37</v>
      </c>
      <c r="C642" t="s">
        <v>41</v>
      </c>
      <c r="D642">
        <v>2909</v>
      </c>
      <c r="E642">
        <v>92226936</v>
      </c>
      <c r="F642">
        <v>808617</v>
      </c>
      <c r="G642">
        <v>28</v>
      </c>
      <c r="H642">
        <v>7.4</v>
      </c>
      <c r="I642" t="s">
        <v>46</v>
      </c>
    </row>
    <row r="643" spans="1:9" x14ac:dyDescent="0.25">
      <c r="A643" t="s">
        <v>19</v>
      </c>
      <c r="B643" t="s">
        <v>37</v>
      </c>
      <c r="C643" t="s">
        <v>42</v>
      </c>
      <c r="D643">
        <v>4264</v>
      </c>
      <c r="E643">
        <v>142328056</v>
      </c>
      <c r="F643">
        <v>1797819</v>
      </c>
      <c r="G643">
        <v>20</v>
      </c>
      <c r="H643">
        <v>7.8</v>
      </c>
      <c r="I643" t="s">
        <v>46</v>
      </c>
    </row>
    <row r="644" spans="1:9" x14ac:dyDescent="0.25">
      <c r="A644" t="s">
        <v>19</v>
      </c>
      <c r="B644" t="s">
        <v>37</v>
      </c>
      <c r="C644" t="s">
        <v>43</v>
      </c>
      <c r="D644">
        <v>1572</v>
      </c>
      <c r="E644">
        <v>82419960</v>
      </c>
      <c r="F644">
        <v>2096853</v>
      </c>
      <c r="G644">
        <v>40</v>
      </c>
      <c r="H644">
        <v>9.1</v>
      </c>
      <c r="I644" t="s">
        <v>46</v>
      </c>
    </row>
    <row r="645" spans="1:9" x14ac:dyDescent="0.25">
      <c r="A645" t="s">
        <v>19</v>
      </c>
      <c r="B645" t="s">
        <v>37</v>
      </c>
      <c r="C645" t="s">
        <v>44</v>
      </c>
      <c r="D645">
        <v>3813</v>
      </c>
      <c r="E645">
        <v>118328829</v>
      </c>
      <c r="F645">
        <v>4016144</v>
      </c>
      <c r="G645">
        <v>14</v>
      </c>
      <c r="H645">
        <v>8.5</v>
      </c>
      <c r="I645" t="s">
        <v>46</v>
      </c>
    </row>
    <row r="646" spans="1:9" x14ac:dyDescent="0.25">
      <c r="A646" t="s">
        <v>19</v>
      </c>
      <c r="B646" t="s">
        <v>37</v>
      </c>
      <c r="C646" t="s">
        <v>45</v>
      </c>
      <c r="D646">
        <v>2795</v>
      </c>
      <c r="E646">
        <v>152226880</v>
      </c>
      <c r="F646">
        <v>4377809</v>
      </c>
      <c r="G646">
        <v>47</v>
      </c>
      <c r="H646">
        <v>8.6</v>
      </c>
      <c r="I646" t="s">
        <v>46</v>
      </c>
    </row>
    <row r="647" spans="1:9" x14ac:dyDescent="0.25">
      <c r="A647" t="s">
        <v>19</v>
      </c>
      <c r="B647" t="s">
        <v>38</v>
      </c>
      <c r="C647" t="s">
        <v>41</v>
      </c>
      <c r="D647">
        <v>3283</v>
      </c>
      <c r="E647">
        <v>185200596</v>
      </c>
      <c r="F647">
        <v>789220</v>
      </c>
      <c r="G647">
        <v>15</v>
      </c>
      <c r="H647">
        <v>7.8</v>
      </c>
      <c r="I647" t="s">
        <v>46</v>
      </c>
    </row>
    <row r="648" spans="1:9" x14ac:dyDescent="0.25">
      <c r="A648" t="s">
        <v>19</v>
      </c>
      <c r="B648" t="s">
        <v>38</v>
      </c>
      <c r="C648" t="s">
        <v>42</v>
      </c>
      <c r="D648">
        <v>3145</v>
      </c>
      <c r="E648">
        <v>135150085</v>
      </c>
      <c r="F648">
        <v>3422705</v>
      </c>
      <c r="G648">
        <v>23</v>
      </c>
      <c r="H648">
        <v>8.6</v>
      </c>
      <c r="I648" t="s">
        <v>46</v>
      </c>
    </row>
    <row r="649" spans="1:9" x14ac:dyDescent="0.25">
      <c r="A649" t="s">
        <v>19</v>
      </c>
      <c r="B649" t="s">
        <v>38</v>
      </c>
      <c r="C649" t="s">
        <v>43</v>
      </c>
      <c r="D649">
        <v>2432</v>
      </c>
      <c r="E649">
        <v>52913024</v>
      </c>
      <c r="F649">
        <v>1906978</v>
      </c>
      <c r="G649">
        <v>39</v>
      </c>
      <c r="H649">
        <v>9.6</v>
      </c>
      <c r="I649" t="s">
        <v>46</v>
      </c>
    </row>
    <row r="650" spans="1:9" x14ac:dyDescent="0.25">
      <c r="A650" t="s">
        <v>19</v>
      </c>
      <c r="B650" t="s">
        <v>38</v>
      </c>
      <c r="C650" t="s">
        <v>44</v>
      </c>
      <c r="D650">
        <v>3067</v>
      </c>
      <c r="E650">
        <v>97196297</v>
      </c>
      <c r="F650">
        <v>2737035</v>
      </c>
      <c r="G650">
        <v>42</v>
      </c>
      <c r="H650">
        <v>7.4</v>
      </c>
      <c r="I650" t="s">
        <v>46</v>
      </c>
    </row>
    <row r="651" spans="1:9" x14ac:dyDescent="0.25">
      <c r="A651" t="s">
        <v>19</v>
      </c>
      <c r="B651" t="s">
        <v>38</v>
      </c>
      <c r="C651" t="s">
        <v>45</v>
      </c>
      <c r="D651">
        <v>2880</v>
      </c>
      <c r="E651">
        <v>97859520</v>
      </c>
      <c r="F651">
        <v>4411147</v>
      </c>
      <c r="G651">
        <v>15</v>
      </c>
      <c r="H651">
        <v>7.3</v>
      </c>
      <c r="I651" t="s">
        <v>46</v>
      </c>
    </row>
    <row r="652" spans="1:9" x14ac:dyDescent="0.25">
      <c r="A652" t="s">
        <v>19</v>
      </c>
      <c r="B652" t="s">
        <v>39</v>
      </c>
      <c r="C652" t="s">
        <v>41</v>
      </c>
      <c r="D652">
        <v>5175</v>
      </c>
      <c r="E652">
        <v>237278925</v>
      </c>
      <c r="F652">
        <v>3414863</v>
      </c>
      <c r="G652">
        <v>35</v>
      </c>
      <c r="H652">
        <v>8.6</v>
      </c>
      <c r="I652" t="s">
        <v>46</v>
      </c>
    </row>
    <row r="653" spans="1:9" x14ac:dyDescent="0.25">
      <c r="A653" t="s">
        <v>19</v>
      </c>
      <c r="B653" t="s">
        <v>39</v>
      </c>
      <c r="C653" t="s">
        <v>42</v>
      </c>
      <c r="D653">
        <v>5951</v>
      </c>
      <c r="E653">
        <v>247811542</v>
      </c>
      <c r="F653">
        <v>1849590</v>
      </c>
      <c r="G653">
        <v>47</v>
      </c>
      <c r="H653">
        <v>8.9</v>
      </c>
      <c r="I653" t="s">
        <v>46</v>
      </c>
    </row>
    <row r="654" spans="1:9" x14ac:dyDescent="0.25">
      <c r="A654" t="s">
        <v>19</v>
      </c>
      <c r="B654" t="s">
        <v>39</v>
      </c>
      <c r="C654" t="s">
        <v>43</v>
      </c>
      <c r="D654">
        <v>1783</v>
      </c>
      <c r="E654">
        <v>36763677</v>
      </c>
      <c r="F654">
        <v>1969793</v>
      </c>
      <c r="G654">
        <v>26</v>
      </c>
      <c r="H654">
        <v>9.9</v>
      </c>
      <c r="I654" t="s">
        <v>46</v>
      </c>
    </row>
    <row r="655" spans="1:9" x14ac:dyDescent="0.25">
      <c r="A655" t="s">
        <v>19</v>
      </c>
      <c r="B655" t="s">
        <v>39</v>
      </c>
      <c r="C655" t="s">
        <v>44</v>
      </c>
      <c r="D655">
        <v>744</v>
      </c>
      <c r="E655">
        <v>17033880</v>
      </c>
      <c r="F655">
        <v>3701473</v>
      </c>
      <c r="G655">
        <v>43</v>
      </c>
      <c r="H655">
        <v>9.3000000000000007</v>
      </c>
      <c r="I655" t="s">
        <v>46</v>
      </c>
    </row>
    <row r="656" spans="1:9" x14ac:dyDescent="0.25">
      <c r="A656" t="s">
        <v>19</v>
      </c>
      <c r="B656" t="s">
        <v>39</v>
      </c>
      <c r="C656" t="s">
        <v>45</v>
      </c>
      <c r="D656">
        <v>3712</v>
      </c>
      <c r="E656">
        <v>143999616</v>
      </c>
      <c r="F656">
        <v>1949991</v>
      </c>
      <c r="G656">
        <v>39</v>
      </c>
      <c r="H656">
        <v>9.1999999999999993</v>
      </c>
      <c r="I656" t="s">
        <v>46</v>
      </c>
    </row>
    <row r="657" spans="1:9" x14ac:dyDescent="0.25">
      <c r="A657" t="s">
        <v>19</v>
      </c>
      <c r="B657" t="s">
        <v>40</v>
      </c>
      <c r="C657" t="s">
        <v>41</v>
      </c>
      <c r="D657">
        <v>5090</v>
      </c>
      <c r="E657">
        <v>220702400</v>
      </c>
      <c r="F657">
        <v>3011910</v>
      </c>
      <c r="G657">
        <v>26</v>
      </c>
      <c r="H657">
        <v>7.5</v>
      </c>
      <c r="I657" t="s">
        <v>46</v>
      </c>
    </row>
    <row r="658" spans="1:9" x14ac:dyDescent="0.25">
      <c r="A658" t="s">
        <v>19</v>
      </c>
      <c r="B658" t="s">
        <v>40</v>
      </c>
      <c r="C658" t="s">
        <v>42</v>
      </c>
      <c r="D658">
        <v>4171</v>
      </c>
      <c r="E658">
        <v>176671047</v>
      </c>
      <c r="F658">
        <v>4145525</v>
      </c>
      <c r="G658">
        <v>18</v>
      </c>
      <c r="H658">
        <v>9.5</v>
      </c>
      <c r="I658" t="s">
        <v>46</v>
      </c>
    </row>
    <row r="659" spans="1:9" x14ac:dyDescent="0.25">
      <c r="A659" t="s">
        <v>19</v>
      </c>
      <c r="B659" t="s">
        <v>40</v>
      </c>
      <c r="C659" t="s">
        <v>43</v>
      </c>
      <c r="D659">
        <v>4119</v>
      </c>
      <c r="E659">
        <v>156604380</v>
      </c>
      <c r="F659">
        <v>639227</v>
      </c>
      <c r="G659">
        <v>37</v>
      </c>
      <c r="H659">
        <v>7.7</v>
      </c>
      <c r="I659" t="s">
        <v>46</v>
      </c>
    </row>
    <row r="660" spans="1:9" x14ac:dyDescent="0.25">
      <c r="A660" t="s">
        <v>19</v>
      </c>
      <c r="B660" t="s">
        <v>40</v>
      </c>
      <c r="C660" t="s">
        <v>44</v>
      </c>
      <c r="D660">
        <v>2718</v>
      </c>
      <c r="E660">
        <v>121037976</v>
      </c>
      <c r="F660">
        <v>1160327</v>
      </c>
      <c r="G660">
        <v>11</v>
      </c>
      <c r="H660">
        <v>8.5</v>
      </c>
      <c r="I660" t="s">
        <v>46</v>
      </c>
    </row>
    <row r="661" spans="1:9" x14ac:dyDescent="0.25">
      <c r="A661" t="s">
        <v>19</v>
      </c>
      <c r="B661" t="s">
        <v>40</v>
      </c>
      <c r="C661" t="s">
        <v>45</v>
      </c>
      <c r="D661">
        <v>1443</v>
      </c>
      <c r="E661">
        <v>37116846</v>
      </c>
      <c r="F661">
        <v>4656004</v>
      </c>
      <c r="G661">
        <v>36</v>
      </c>
      <c r="H661">
        <v>7.1</v>
      </c>
      <c r="I661" t="s">
        <v>46</v>
      </c>
    </row>
    <row r="662" spans="1:9" x14ac:dyDescent="0.25">
      <c r="A662" t="s">
        <v>20</v>
      </c>
      <c r="B662" t="s">
        <v>29</v>
      </c>
      <c r="C662" t="s">
        <v>41</v>
      </c>
      <c r="D662">
        <v>4447</v>
      </c>
      <c r="E662">
        <v>169252820</v>
      </c>
      <c r="F662">
        <v>2401740</v>
      </c>
      <c r="G662">
        <v>19</v>
      </c>
      <c r="H662">
        <v>9.6999999999999993</v>
      </c>
      <c r="I662" t="s">
        <v>48</v>
      </c>
    </row>
    <row r="663" spans="1:9" x14ac:dyDescent="0.25">
      <c r="A663" t="s">
        <v>20</v>
      </c>
      <c r="B663" t="s">
        <v>29</v>
      </c>
      <c r="C663" t="s">
        <v>42</v>
      </c>
      <c r="D663">
        <v>1961</v>
      </c>
      <c r="E663">
        <v>77855622</v>
      </c>
      <c r="F663">
        <v>2795936</v>
      </c>
      <c r="G663">
        <v>41</v>
      </c>
      <c r="H663">
        <v>8.5</v>
      </c>
      <c r="I663" t="s">
        <v>48</v>
      </c>
    </row>
    <row r="664" spans="1:9" x14ac:dyDescent="0.25">
      <c r="A664" t="s">
        <v>20</v>
      </c>
      <c r="B664" t="s">
        <v>29</v>
      </c>
      <c r="C664" t="s">
        <v>43</v>
      </c>
      <c r="D664">
        <v>4922</v>
      </c>
      <c r="E664">
        <v>197903776</v>
      </c>
      <c r="F664">
        <v>3412066</v>
      </c>
      <c r="G664">
        <v>29</v>
      </c>
      <c r="H664">
        <v>7.3</v>
      </c>
      <c r="I664" t="s">
        <v>48</v>
      </c>
    </row>
    <row r="665" spans="1:9" x14ac:dyDescent="0.25">
      <c r="A665" t="s">
        <v>20</v>
      </c>
      <c r="B665" t="s">
        <v>29</v>
      </c>
      <c r="C665" t="s">
        <v>44</v>
      </c>
      <c r="D665">
        <v>2129</v>
      </c>
      <c r="E665">
        <v>50448784</v>
      </c>
      <c r="F665">
        <v>4820614</v>
      </c>
      <c r="G665">
        <v>36</v>
      </c>
      <c r="H665">
        <v>7.8</v>
      </c>
      <c r="I665" t="s">
        <v>48</v>
      </c>
    </row>
    <row r="666" spans="1:9" x14ac:dyDescent="0.25">
      <c r="A666" t="s">
        <v>20</v>
      </c>
      <c r="B666" t="s">
        <v>29</v>
      </c>
      <c r="C666" t="s">
        <v>45</v>
      </c>
      <c r="D666">
        <v>4869</v>
      </c>
      <c r="E666">
        <v>121510764</v>
      </c>
      <c r="F666">
        <v>2136675</v>
      </c>
      <c r="G666">
        <v>10</v>
      </c>
      <c r="H666">
        <v>7.7</v>
      </c>
      <c r="I666" t="s">
        <v>48</v>
      </c>
    </row>
    <row r="667" spans="1:9" x14ac:dyDescent="0.25">
      <c r="A667" t="s">
        <v>20</v>
      </c>
      <c r="B667" t="s">
        <v>30</v>
      </c>
      <c r="C667" t="s">
        <v>41</v>
      </c>
      <c r="D667">
        <v>653</v>
      </c>
      <c r="E667">
        <v>32714647</v>
      </c>
      <c r="F667">
        <v>1535891</v>
      </c>
      <c r="G667">
        <v>32</v>
      </c>
      <c r="H667">
        <v>8.5</v>
      </c>
      <c r="I667" t="s">
        <v>48</v>
      </c>
    </row>
    <row r="668" spans="1:9" x14ac:dyDescent="0.25">
      <c r="A668" t="s">
        <v>20</v>
      </c>
      <c r="B668" t="s">
        <v>30</v>
      </c>
      <c r="C668" t="s">
        <v>42</v>
      </c>
      <c r="D668">
        <v>4286</v>
      </c>
      <c r="E668">
        <v>125391216</v>
      </c>
      <c r="F668">
        <v>1267876</v>
      </c>
      <c r="G668">
        <v>10</v>
      </c>
      <c r="H668">
        <v>7.5</v>
      </c>
      <c r="I668" t="s">
        <v>48</v>
      </c>
    </row>
    <row r="669" spans="1:9" x14ac:dyDescent="0.25">
      <c r="A669" t="s">
        <v>20</v>
      </c>
      <c r="B669" t="s">
        <v>30</v>
      </c>
      <c r="C669" t="s">
        <v>43</v>
      </c>
      <c r="D669">
        <v>2901</v>
      </c>
      <c r="E669">
        <v>158220540</v>
      </c>
      <c r="F669">
        <v>1706184</v>
      </c>
      <c r="G669">
        <v>38</v>
      </c>
      <c r="H669">
        <v>8.3000000000000007</v>
      </c>
      <c r="I669" t="s">
        <v>48</v>
      </c>
    </row>
    <row r="670" spans="1:9" x14ac:dyDescent="0.25">
      <c r="A670" t="s">
        <v>20</v>
      </c>
      <c r="B670" t="s">
        <v>30</v>
      </c>
      <c r="C670" t="s">
        <v>44</v>
      </c>
      <c r="D670">
        <v>5246</v>
      </c>
      <c r="E670">
        <v>119981266</v>
      </c>
      <c r="F670">
        <v>546002</v>
      </c>
      <c r="G670">
        <v>30</v>
      </c>
      <c r="H670">
        <v>8.6</v>
      </c>
      <c r="I670" t="s">
        <v>48</v>
      </c>
    </row>
    <row r="671" spans="1:9" x14ac:dyDescent="0.25">
      <c r="A671" t="s">
        <v>20</v>
      </c>
      <c r="B671" t="s">
        <v>30</v>
      </c>
      <c r="C671" t="s">
        <v>45</v>
      </c>
      <c r="D671">
        <v>2829</v>
      </c>
      <c r="E671">
        <v>59782428</v>
      </c>
      <c r="F671">
        <v>2284006</v>
      </c>
      <c r="G671">
        <v>16</v>
      </c>
      <c r="H671">
        <v>9.5</v>
      </c>
      <c r="I671" t="s">
        <v>48</v>
      </c>
    </row>
    <row r="672" spans="1:9" x14ac:dyDescent="0.25">
      <c r="A672" t="s">
        <v>20</v>
      </c>
      <c r="B672" t="s">
        <v>31</v>
      </c>
      <c r="C672" t="s">
        <v>41</v>
      </c>
      <c r="D672">
        <v>5000</v>
      </c>
      <c r="E672">
        <v>122785000</v>
      </c>
      <c r="F672">
        <v>4344886</v>
      </c>
      <c r="G672">
        <v>29</v>
      </c>
      <c r="H672">
        <v>8.5</v>
      </c>
      <c r="I672" t="s">
        <v>48</v>
      </c>
    </row>
    <row r="673" spans="1:9" x14ac:dyDescent="0.25">
      <c r="A673" t="s">
        <v>20</v>
      </c>
      <c r="B673" t="s">
        <v>31</v>
      </c>
      <c r="C673" t="s">
        <v>42</v>
      </c>
      <c r="D673">
        <v>3175</v>
      </c>
      <c r="E673">
        <v>177634900</v>
      </c>
      <c r="F673">
        <v>3029832</v>
      </c>
      <c r="G673">
        <v>28</v>
      </c>
      <c r="H673">
        <v>8.8000000000000007</v>
      </c>
      <c r="I673" t="s">
        <v>48</v>
      </c>
    </row>
    <row r="674" spans="1:9" x14ac:dyDescent="0.25">
      <c r="A674" t="s">
        <v>20</v>
      </c>
      <c r="B674" t="s">
        <v>31</v>
      </c>
      <c r="C674" t="s">
        <v>43</v>
      </c>
      <c r="D674">
        <v>3471</v>
      </c>
      <c r="E674">
        <v>167135592</v>
      </c>
      <c r="F674">
        <v>3284067</v>
      </c>
      <c r="G674">
        <v>24</v>
      </c>
      <c r="H674">
        <v>9.6</v>
      </c>
      <c r="I674" t="s">
        <v>48</v>
      </c>
    </row>
    <row r="675" spans="1:9" x14ac:dyDescent="0.25">
      <c r="A675" t="s">
        <v>20</v>
      </c>
      <c r="B675" t="s">
        <v>31</v>
      </c>
      <c r="C675" t="s">
        <v>44</v>
      </c>
      <c r="D675">
        <v>1890</v>
      </c>
      <c r="E675">
        <v>64770300</v>
      </c>
      <c r="F675">
        <v>1186268</v>
      </c>
      <c r="G675">
        <v>45</v>
      </c>
      <c r="H675">
        <v>9.1</v>
      </c>
      <c r="I675" t="s">
        <v>48</v>
      </c>
    </row>
    <row r="676" spans="1:9" x14ac:dyDescent="0.25">
      <c r="A676" t="s">
        <v>20</v>
      </c>
      <c r="B676" t="s">
        <v>31</v>
      </c>
      <c r="C676" t="s">
        <v>45</v>
      </c>
      <c r="D676">
        <v>4107</v>
      </c>
      <c r="E676">
        <v>126392925</v>
      </c>
      <c r="F676">
        <v>2019593</v>
      </c>
      <c r="G676">
        <v>13</v>
      </c>
      <c r="H676">
        <v>7.5</v>
      </c>
      <c r="I676" t="s">
        <v>48</v>
      </c>
    </row>
    <row r="677" spans="1:9" x14ac:dyDescent="0.25">
      <c r="A677" t="s">
        <v>20</v>
      </c>
      <c r="B677" t="s">
        <v>32</v>
      </c>
      <c r="C677" t="s">
        <v>41</v>
      </c>
      <c r="D677">
        <v>2980</v>
      </c>
      <c r="E677">
        <v>79309720</v>
      </c>
      <c r="F677">
        <v>2567636</v>
      </c>
      <c r="G677">
        <v>32</v>
      </c>
      <c r="H677">
        <v>9.8000000000000007</v>
      </c>
      <c r="I677" t="s">
        <v>48</v>
      </c>
    </row>
    <row r="678" spans="1:9" x14ac:dyDescent="0.25">
      <c r="A678" t="s">
        <v>20</v>
      </c>
      <c r="B678" t="s">
        <v>32</v>
      </c>
      <c r="C678" t="s">
        <v>42</v>
      </c>
      <c r="D678">
        <v>5458</v>
      </c>
      <c r="E678">
        <v>311346152</v>
      </c>
      <c r="F678">
        <v>3814344</v>
      </c>
      <c r="G678">
        <v>15</v>
      </c>
      <c r="H678">
        <v>7.2</v>
      </c>
      <c r="I678" t="s">
        <v>48</v>
      </c>
    </row>
    <row r="679" spans="1:9" x14ac:dyDescent="0.25">
      <c r="A679" t="s">
        <v>20</v>
      </c>
      <c r="B679" t="s">
        <v>32</v>
      </c>
      <c r="C679" t="s">
        <v>43</v>
      </c>
      <c r="D679">
        <v>2173</v>
      </c>
      <c r="E679">
        <v>93260814</v>
      </c>
      <c r="F679">
        <v>2447238</v>
      </c>
      <c r="G679">
        <v>47</v>
      </c>
      <c r="H679">
        <v>7</v>
      </c>
      <c r="I679" t="s">
        <v>48</v>
      </c>
    </row>
    <row r="680" spans="1:9" x14ac:dyDescent="0.25">
      <c r="A680" t="s">
        <v>20</v>
      </c>
      <c r="B680" t="s">
        <v>32</v>
      </c>
      <c r="C680" t="s">
        <v>44</v>
      </c>
      <c r="D680">
        <v>4807</v>
      </c>
      <c r="E680">
        <v>280738414</v>
      </c>
      <c r="F680">
        <v>4061262</v>
      </c>
      <c r="G680">
        <v>13</v>
      </c>
      <c r="H680">
        <v>9.9</v>
      </c>
      <c r="I680" t="s">
        <v>48</v>
      </c>
    </row>
    <row r="681" spans="1:9" x14ac:dyDescent="0.25">
      <c r="A681" t="s">
        <v>20</v>
      </c>
      <c r="B681" t="s">
        <v>32</v>
      </c>
      <c r="C681" t="s">
        <v>45</v>
      </c>
      <c r="D681">
        <v>3609</v>
      </c>
      <c r="E681">
        <v>146041794</v>
      </c>
      <c r="F681">
        <v>4527902</v>
      </c>
      <c r="G681">
        <v>45</v>
      </c>
      <c r="H681">
        <v>9.1999999999999993</v>
      </c>
      <c r="I681" t="s">
        <v>48</v>
      </c>
    </row>
    <row r="682" spans="1:9" x14ac:dyDescent="0.25">
      <c r="A682" t="s">
        <v>20</v>
      </c>
      <c r="B682" t="s">
        <v>33</v>
      </c>
      <c r="C682" t="s">
        <v>41</v>
      </c>
      <c r="D682">
        <v>2488</v>
      </c>
      <c r="E682">
        <v>105521056</v>
      </c>
      <c r="F682">
        <v>3739254</v>
      </c>
      <c r="G682">
        <v>39</v>
      </c>
      <c r="H682">
        <v>8</v>
      </c>
      <c r="I682" t="s">
        <v>48</v>
      </c>
    </row>
    <row r="683" spans="1:9" x14ac:dyDescent="0.25">
      <c r="A683" t="s">
        <v>20</v>
      </c>
      <c r="B683" t="s">
        <v>33</v>
      </c>
      <c r="C683" t="s">
        <v>42</v>
      </c>
      <c r="D683">
        <v>1635</v>
      </c>
      <c r="E683">
        <v>81923310</v>
      </c>
      <c r="F683">
        <v>2031064</v>
      </c>
      <c r="G683">
        <v>45</v>
      </c>
      <c r="H683">
        <v>10</v>
      </c>
      <c r="I683" t="s">
        <v>48</v>
      </c>
    </row>
    <row r="684" spans="1:9" x14ac:dyDescent="0.25">
      <c r="A684" t="s">
        <v>20</v>
      </c>
      <c r="B684" t="s">
        <v>33</v>
      </c>
      <c r="C684" t="s">
        <v>43</v>
      </c>
      <c r="D684">
        <v>3051</v>
      </c>
      <c r="E684">
        <v>76705191</v>
      </c>
      <c r="F684">
        <v>3150324</v>
      </c>
      <c r="G684">
        <v>30</v>
      </c>
      <c r="H684">
        <v>7.4</v>
      </c>
      <c r="I684" t="s">
        <v>48</v>
      </c>
    </row>
    <row r="685" spans="1:9" x14ac:dyDescent="0.25">
      <c r="A685" t="s">
        <v>20</v>
      </c>
      <c r="B685" t="s">
        <v>33</v>
      </c>
      <c r="C685" t="s">
        <v>44</v>
      </c>
      <c r="D685">
        <v>771</v>
      </c>
      <c r="E685">
        <v>23140794</v>
      </c>
      <c r="F685">
        <v>1945065</v>
      </c>
      <c r="G685">
        <v>41</v>
      </c>
      <c r="H685">
        <v>7.5</v>
      </c>
      <c r="I685" t="s">
        <v>48</v>
      </c>
    </row>
    <row r="686" spans="1:9" x14ac:dyDescent="0.25">
      <c r="A686" t="s">
        <v>20</v>
      </c>
      <c r="B686" t="s">
        <v>33</v>
      </c>
      <c r="C686" t="s">
        <v>45</v>
      </c>
      <c r="D686">
        <v>4849</v>
      </c>
      <c r="E686">
        <v>139224488</v>
      </c>
      <c r="F686">
        <v>2141232</v>
      </c>
      <c r="G686">
        <v>13</v>
      </c>
      <c r="H686">
        <v>9.8000000000000007</v>
      </c>
      <c r="I686" t="s">
        <v>48</v>
      </c>
    </row>
    <row r="687" spans="1:9" x14ac:dyDescent="0.25">
      <c r="A687" t="s">
        <v>20</v>
      </c>
      <c r="B687" t="s">
        <v>34</v>
      </c>
      <c r="C687" t="s">
        <v>41</v>
      </c>
      <c r="D687">
        <v>5730</v>
      </c>
      <c r="E687">
        <v>303231600</v>
      </c>
      <c r="F687">
        <v>4945818</v>
      </c>
      <c r="G687">
        <v>30</v>
      </c>
      <c r="H687">
        <v>8.6999999999999993</v>
      </c>
      <c r="I687" t="s">
        <v>48</v>
      </c>
    </row>
    <row r="688" spans="1:9" x14ac:dyDescent="0.25">
      <c r="A688" t="s">
        <v>20</v>
      </c>
      <c r="B688" t="s">
        <v>34</v>
      </c>
      <c r="C688" t="s">
        <v>42</v>
      </c>
      <c r="D688">
        <v>3300</v>
      </c>
      <c r="E688">
        <v>191657400</v>
      </c>
      <c r="F688">
        <v>1420114</v>
      </c>
      <c r="G688">
        <v>45</v>
      </c>
      <c r="H688">
        <v>9.9</v>
      </c>
      <c r="I688" t="s">
        <v>48</v>
      </c>
    </row>
    <row r="689" spans="1:9" x14ac:dyDescent="0.25">
      <c r="A689" t="s">
        <v>20</v>
      </c>
      <c r="B689" t="s">
        <v>34</v>
      </c>
      <c r="C689" t="s">
        <v>43</v>
      </c>
      <c r="D689">
        <v>5490</v>
      </c>
      <c r="E689">
        <v>273308670</v>
      </c>
      <c r="F689">
        <v>4029921</v>
      </c>
      <c r="G689">
        <v>49</v>
      </c>
      <c r="H689">
        <v>7.5</v>
      </c>
      <c r="I689" t="s">
        <v>48</v>
      </c>
    </row>
    <row r="690" spans="1:9" x14ac:dyDescent="0.25">
      <c r="A690" t="s">
        <v>20</v>
      </c>
      <c r="B690" t="s">
        <v>34</v>
      </c>
      <c r="C690" t="s">
        <v>44</v>
      </c>
      <c r="D690">
        <v>3994</v>
      </c>
      <c r="E690">
        <v>87524516</v>
      </c>
      <c r="F690">
        <v>3866085</v>
      </c>
      <c r="G690">
        <v>10</v>
      </c>
      <c r="H690">
        <v>7.4</v>
      </c>
      <c r="I690" t="s">
        <v>48</v>
      </c>
    </row>
    <row r="691" spans="1:9" x14ac:dyDescent="0.25">
      <c r="A691" t="s">
        <v>20</v>
      </c>
      <c r="B691" t="s">
        <v>34</v>
      </c>
      <c r="C691" t="s">
        <v>45</v>
      </c>
      <c r="D691">
        <v>5997</v>
      </c>
      <c r="E691">
        <v>317445198</v>
      </c>
      <c r="F691">
        <v>4203292</v>
      </c>
      <c r="G691">
        <v>26</v>
      </c>
      <c r="H691">
        <v>7.1</v>
      </c>
      <c r="I691" t="s">
        <v>48</v>
      </c>
    </row>
    <row r="692" spans="1:9" x14ac:dyDescent="0.25">
      <c r="A692" t="s">
        <v>20</v>
      </c>
      <c r="B692" t="s">
        <v>35</v>
      </c>
      <c r="C692" t="s">
        <v>41</v>
      </c>
      <c r="D692">
        <v>1180</v>
      </c>
      <c r="E692">
        <v>45911440</v>
      </c>
      <c r="F692">
        <v>2659173</v>
      </c>
      <c r="G692">
        <v>15</v>
      </c>
      <c r="H692">
        <v>9</v>
      </c>
      <c r="I692" t="s">
        <v>48</v>
      </c>
    </row>
    <row r="693" spans="1:9" x14ac:dyDescent="0.25">
      <c r="A693" t="s">
        <v>20</v>
      </c>
      <c r="B693" t="s">
        <v>35</v>
      </c>
      <c r="C693" t="s">
        <v>42</v>
      </c>
      <c r="D693">
        <v>2792</v>
      </c>
      <c r="E693">
        <v>60134096</v>
      </c>
      <c r="F693">
        <v>4997968</v>
      </c>
      <c r="G693">
        <v>21</v>
      </c>
      <c r="H693">
        <v>9</v>
      </c>
      <c r="I693" t="s">
        <v>48</v>
      </c>
    </row>
    <row r="694" spans="1:9" x14ac:dyDescent="0.25">
      <c r="A694" t="s">
        <v>20</v>
      </c>
      <c r="B694" t="s">
        <v>35</v>
      </c>
      <c r="C694" t="s">
        <v>43</v>
      </c>
      <c r="D694">
        <v>2656</v>
      </c>
      <c r="E694">
        <v>146074688</v>
      </c>
      <c r="F694">
        <v>2568671</v>
      </c>
      <c r="G694">
        <v>10</v>
      </c>
      <c r="H694">
        <v>7.9</v>
      </c>
      <c r="I694" t="s">
        <v>48</v>
      </c>
    </row>
    <row r="695" spans="1:9" x14ac:dyDescent="0.25">
      <c r="A695" t="s">
        <v>20</v>
      </c>
      <c r="B695" t="s">
        <v>35</v>
      </c>
      <c r="C695" t="s">
        <v>44</v>
      </c>
      <c r="D695">
        <v>1997</v>
      </c>
      <c r="E695">
        <v>78991335</v>
      </c>
      <c r="F695">
        <v>2727039</v>
      </c>
      <c r="G695">
        <v>13</v>
      </c>
      <c r="H695">
        <v>8.1999999999999993</v>
      </c>
      <c r="I695" t="s">
        <v>48</v>
      </c>
    </row>
    <row r="696" spans="1:9" x14ac:dyDescent="0.25">
      <c r="A696" t="s">
        <v>20</v>
      </c>
      <c r="B696" t="s">
        <v>35</v>
      </c>
      <c r="C696" t="s">
        <v>45</v>
      </c>
      <c r="D696">
        <v>5446</v>
      </c>
      <c r="E696">
        <v>242989628</v>
      </c>
      <c r="F696">
        <v>3387757</v>
      </c>
      <c r="G696">
        <v>42</v>
      </c>
      <c r="H696">
        <v>9.9</v>
      </c>
      <c r="I696" t="s">
        <v>48</v>
      </c>
    </row>
    <row r="697" spans="1:9" x14ac:dyDescent="0.25">
      <c r="A697" t="s">
        <v>20</v>
      </c>
      <c r="B697" t="s">
        <v>36</v>
      </c>
      <c r="C697" t="s">
        <v>41</v>
      </c>
      <c r="D697">
        <v>5296</v>
      </c>
      <c r="E697">
        <v>181181456</v>
      </c>
      <c r="F697">
        <v>2161655</v>
      </c>
      <c r="G697">
        <v>38</v>
      </c>
      <c r="H697">
        <v>9.5</v>
      </c>
      <c r="I697" t="s">
        <v>48</v>
      </c>
    </row>
    <row r="698" spans="1:9" x14ac:dyDescent="0.25">
      <c r="A698" t="s">
        <v>20</v>
      </c>
      <c r="B698" t="s">
        <v>36</v>
      </c>
      <c r="C698" t="s">
        <v>42</v>
      </c>
      <c r="D698">
        <v>1492</v>
      </c>
      <c r="E698">
        <v>86618060</v>
      </c>
      <c r="F698">
        <v>4311666</v>
      </c>
      <c r="G698">
        <v>10</v>
      </c>
      <c r="H698">
        <v>7.9</v>
      </c>
      <c r="I698" t="s">
        <v>48</v>
      </c>
    </row>
    <row r="699" spans="1:9" x14ac:dyDescent="0.25">
      <c r="A699" t="s">
        <v>20</v>
      </c>
      <c r="B699" t="s">
        <v>36</v>
      </c>
      <c r="C699" t="s">
        <v>43</v>
      </c>
      <c r="D699">
        <v>3907</v>
      </c>
      <c r="E699">
        <v>79659823</v>
      </c>
      <c r="F699">
        <v>2973199</v>
      </c>
      <c r="G699">
        <v>44</v>
      </c>
      <c r="H699">
        <v>9.9</v>
      </c>
      <c r="I699" t="s">
        <v>48</v>
      </c>
    </row>
    <row r="700" spans="1:9" x14ac:dyDescent="0.25">
      <c r="A700" t="s">
        <v>20</v>
      </c>
      <c r="B700" t="s">
        <v>36</v>
      </c>
      <c r="C700" t="s">
        <v>44</v>
      </c>
      <c r="D700">
        <v>4163</v>
      </c>
      <c r="E700">
        <v>104016718</v>
      </c>
      <c r="F700">
        <v>2367306</v>
      </c>
      <c r="G700">
        <v>19</v>
      </c>
      <c r="H700">
        <v>9.4</v>
      </c>
      <c r="I700" t="s">
        <v>48</v>
      </c>
    </row>
    <row r="701" spans="1:9" x14ac:dyDescent="0.25">
      <c r="A701" t="s">
        <v>20</v>
      </c>
      <c r="B701" t="s">
        <v>36</v>
      </c>
      <c r="C701" t="s">
        <v>45</v>
      </c>
      <c r="D701">
        <v>951</v>
      </c>
      <c r="E701">
        <v>45455898</v>
      </c>
      <c r="F701">
        <v>1115937</v>
      </c>
      <c r="G701">
        <v>31</v>
      </c>
      <c r="H701">
        <v>9</v>
      </c>
      <c r="I701" t="s">
        <v>48</v>
      </c>
    </row>
    <row r="702" spans="1:9" x14ac:dyDescent="0.25">
      <c r="A702" t="s">
        <v>20</v>
      </c>
      <c r="B702" t="s">
        <v>37</v>
      </c>
      <c r="C702" t="s">
        <v>41</v>
      </c>
      <c r="D702">
        <v>4568</v>
      </c>
      <c r="E702">
        <v>145668952</v>
      </c>
      <c r="F702">
        <v>3932207</v>
      </c>
      <c r="G702">
        <v>28</v>
      </c>
      <c r="H702">
        <v>8.9</v>
      </c>
      <c r="I702" t="s">
        <v>48</v>
      </c>
    </row>
    <row r="703" spans="1:9" x14ac:dyDescent="0.25">
      <c r="A703" t="s">
        <v>20</v>
      </c>
      <c r="B703" t="s">
        <v>37</v>
      </c>
      <c r="C703" t="s">
        <v>42</v>
      </c>
      <c r="D703">
        <v>5095</v>
      </c>
      <c r="E703">
        <v>292081065</v>
      </c>
      <c r="F703">
        <v>3530855</v>
      </c>
      <c r="G703">
        <v>42</v>
      </c>
      <c r="H703">
        <v>8.6</v>
      </c>
      <c r="I703" t="s">
        <v>48</v>
      </c>
    </row>
    <row r="704" spans="1:9" x14ac:dyDescent="0.25">
      <c r="A704" t="s">
        <v>20</v>
      </c>
      <c r="B704" t="s">
        <v>37</v>
      </c>
      <c r="C704" t="s">
        <v>43</v>
      </c>
      <c r="D704">
        <v>3697</v>
      </c>
      <c r="E704">
        <v>171910500</v>
      </c>
      <c r="F704">
        <v>1353392</v>
      </c>
      <c r="G704">
        <v>15</v>
      </c>
      <c r="H704">
        <v>8</v>
      </c>
      <c r="I704" t="s">
        <v>48</v>
      </c>
    </row>
    <row r="705" spans="1:9" x14ac:dyDescent="0.25">
      <c r="A705" t="s">
        <v>20</v>
      </c>
      <c r="B705" t="s">
        <v>37</v>
      </c>
      <c r="C705" t="s">
        <v>44</v>
      </c>
      <c r="D705">
        <v>3116</v>
      </c>
      <c r="E705">
        <v>183255076</v>
      </c>
      <c r="F705">
        <v>1490029</v>
      </c>
      <c r="G705">
        <v>14</v>
      </c>
      <c r="H705">
        <v>7.2</v>
      </c>
      <c r="I705" t="s">
        <v>48</v>
      </c>
    </row>
    <row r="706" spans="1:9" x14ac:dyDescent="0.25">
      <c r="A706" t="s">
        <v>20</v>
      </c>
      <c r="B706" t="s">
        <v>37</v>
      </c>
      <c r="C706" t="s">
        <v>45</v>
      </c>
      <c r="D706">
        <v>3604</v>
      </c>
      <c r="E706">
        <v>180246852</v>
      </c>
      <c r="F706">
        <v>2324964</v>
      </c>
      <c r="G706">
        <v>11</v>
      </c>
      <c r="H706">
        <v>7.6</v>
      </c>
      <c r="I706" t="s">
        <v>48</v>
      </c>
    </row>
    <row r="707" spans="1:9" x14ac:dyDescent="0.25">
      <c r="A707" t="s">
        <v>20</v>
      </c>
      <c r="B707" t="s">
        <v>38</v>
      </c>
      <c r="C707" t="s">
        <v>41</v>
      </c>
      <c r="D707">
        <v>951</v>
      </c>
      <c r="E707">
        <v>56299200</v>
      </c>
      <c r="F707">
        <v>4608502</v>
      </c>
      <c r="G707">
        <v>23</v>
      </c>
      <c r="H707">
        <v>9.3000000000000007</v>
      </c>
      <c r="I707" t="s">
        <v>48</v>
      </c>
    </row>
    <row r="708" spans="1:9" x14ac:dyDescent="0.25">
      <c r="A708" t="s">
        <v>20</v>
      </c>
      <c r="B708" t="s">
        <v>38</v>
      </c>
      <c r="C708" t="s">
        <v>42</v>
      </c>
      <c r="D708">
        <v>627</v>
      </c>
      <c r="E708">
        <v>36810543</v>
      </c>
      <c r="F708">
        <v>1047219</v>
      </c>
      <c r="G708">
        <v>38</v>
      </c>
      <c r="H708">
        <v>8</v>
      </c>
      <c r="I708" t="s">
        <v>48</v>
      </c>
    </row>
    <row r="709" spans="1:9" x14ac:dyDescent="0.25">
      <c r="A709" t="s">
        <v>20</v>
      </c>
      <c r="B709" t="s">
        <v>38</v>
      </c>
      <c r="C709" t="s">
        <v>43</v>
      </c>
      <c r="D709">
        <v>3261</v>
      </c>
      <c r="E709">
        <v>160571640</v>
      </c>
      <c r="F709">
        <v>4355933</v>
      </c>
      <c r="G709">
        <v>38</v>
      </c>
      <c r="H709">
        <v>9.9</v>
      </c>
      <c r="I709" t="s">
        <v>48</v>
      </c>
    </row>
    <row r="710" spans="1:9" x14ac:dyDescent="0.25">
      <c r="A710" t="s">
        <v>20</v>
      </c>
      <c r="B710" t="s">
        <v>38</v>
      </c>
      <c r="C710" t="s">
        <v>44</v>
      </c>
      <c r="D710">
        <v>2869</v>
      </c>
      <c r="E710">
        <v>105868969</v>
      </c>
      <c r="F710">
        <v>4407129</v>
      </c>
      <c r="G710">
        <v>14</v>
      </c>
      <c r="H710">
        <v>9.9</v>
      </c>
      <c r="I710" t="s">
        <v>48</v>
      </c>
    </row>
    <row r="711" spans="1:9" x14ac:dyDescent="0.25">
      <c r="A711" t="s">
        <v>20</v>
      </c>
      <c r="B711" t="s">
        <v>38</v>
      </c>
      <c r="C711" t="s">
        <v>45</v>
      </c>
      <c r="D711">
        <v>5276</v>
      </c>
      <c r="E711">
        <v>116008688</v>
      </c>
      <c r="F711">
        <v>2055537</v>
      </c>
      <c r="G711">
        <v>35</v>
      </c>
      <c r="H711">
        <v>8.6999999999999993</v>
      </c>
      <c r="I711" t="s">
        <v>48</v>
      </c>
    </row>
    <row r="712" spans="1:9" x14ac:dyDescent="0.25">
      <c r="A712" t="s">
        <v>20</v>
      </c>
      <c r="B712" t="s">
        <v>39</v>
      </c>
      <c r="C712" t="s">
        <v>41</v>
      </c>
      <c r="D712">
        <v>4302</v>
      </c>
      <c r="E712">
        <v>181509984</v>
      </c>
      <c r="F712">
        <v>3095834</v>
      </c>
      <c r="G712">
        <v>12</v>
      </c>
      <c r="H712">
        <v>7.6</v>
      </c>
      <c r="I712" t="s">
        <v>48</v>
      </c>
    </row>
    <row r="713" spans="1:9" x14ac:dyDescent="0.25">
      <c r="A713" t="s">
        <v>20</v>
      </c>
      <c r="B713" t="s">
        <v>39</v>
      </c>
      <c r="C713" t="s">
        <v>42</v>
      </c>
      <c r="D713">
        <v>707</v>
      </c>
      <c r="E713">
        <v>41289507</v>
      </c>
      <c r="F713">
        <v>2013083</v>
      </c>
      <c r="G713">
        <v>33</v>
      </c>
      <c r="H713">
        <v>9</v>
      </c>
      <c r="I713" t="s">
        <v>48</v>
      </c>
    </row>
    <row r="714" spans="1:9" x14ac:dyDescent="0.25">
      <c r="A714" t="s">
        <v>20</v>
      </c>
      <c r="B714" t="s">
        <v>39</v>
      </c>
      <c r="C714" t="s">
        <v>43</v>
      </c>
      <c r="D714">
        <v>4617</v>
      </c>
      <c r="E714">
        <v>206513793</v>
      </c>
      <c r="F714">
        <v>1022154</v>
      </c>
      <c r="G714">
        <v>48</v>
      </c>
      <c r="H714">
        <v>7.5</v>
      </c>
      <c r="I714" t="s">
        <v>48</v>
      </c>
    </row>
    <row r="715" spans="1:9" x14ac:dyDescent="0.25">
      <c r="A715" t="s">
        <v>20</v>
      </c>
      <c r="B715" t="s">
        <v>39</v>
      </c>
      <c r="C715" t="s">
        <v>44</v>
      </c>
      <c r="D715">
        <v>2018</v>
      </c>
      <c r="E715">
        <v>102815082</v>
      </c>
      <c r="F715">
        <v>2285818</v>
      </c>
      <c r="G715">
        <v>29</v>
      </c>
      <c r="H715">
        <v>8.8000000000000007</v>
      </c>
      <c r="I715" t="s">
        <v>48</v>
      </c>
    </row>
    <row r="716" spans="1:9" x14ac:dyDescent="0.25">
      <c r="A716" t="s">
        <v>20</v>
      </c>
      <c r="B716" t="s">
        <v>39</v>
      </c>
      <c r="C716" t="s">
        <v>45</v>
      </c>
      <c r="D716">
        <v>5191</v>
      </c>
      <c r="E716">
        <v>292367502</v>
      </c>
      <c r="F716">
        <v>789134</v>
      </c>
      <c r="G716">
        <v>11</v>
      </c>
      <c r="H716">
        <v>7.8</v>
      </c>
      <c r="I716" t="s">
        <v>48</v>
      </c>
    </row>
    <row r="717" spans="1:9" x14ac:dyDescent="0.25">
      <c r="A717" t="s">
        <v>20</v>
      </c>
      <c r="B717" t="s">
        <v>40</v>
      </c>
      <c r="C717" t="s">
        <v>41</v>
      </c>
      <c r="D717">
        <v>3349</v>
      </c>
      <c r="E717">
        <v>121213706</v>
      </c>
      <c r="F717">
        <v>1414565</v>
      </c>
      <c r="G717">
        <v>24</v>
      </c>
      <c r="H717">
        <v>8.6999999999999993</v>
      </c>
      <c r="I717" t="s">
        <v>48</v>
      </c>
    </row>
    <row r="718" spans="1:9" x14ac:dyDescent="0.25">
      <c r="A718" t="s">
        <v>20</v>
      </c>
      <c r="B718" t="s">
        <v>40</v>
      </c>
      <c r="C718" t="s">
        <v>42</v>
      </c>
      <c r="D718">
        <v>4668</v>
      </c>
      <c r="E718">
        <v>229810308</v>
      </c>
      <c r="F718">
        <v>2249736</v>
      </c>
      <c r="G718">
        <v>45</v>
      </c>
      <c r="H718">
        <v>7.7</v>
      </c>
      <c r="I718" t="s">
        <v>48</v>
      </c>
    </row>
    <row r="719" spans="1:9" x14ac:dyDescent="0.25">
      <c r="A719" t="s">
        <v>20</v>
      </c>
      <c r="B719" t="s">
        <v>40</v>
      </c>
      <c r="C719" t="s">
        <v>43</v>
      </c>
      <c r="D719">
        <v>2805</v>
      </c>
      <c r="E719">
        <v>137680620</v>
      </c>
      <c r="F719">
        <v>1588963</v>
      </c>
      <c r="G719">
        <v>10</v>
      </c>
      <c r="H719">
        <v>7.4</v>
      </c>
      <c r="I719" t="s">
        <v>48</v>
      </c>
    </row>
    <row r="720" spans="1:9" x14ac:dyDescent="0.25">
      <c r="A720" t="s">
        <v>20</v>
      </c>
      <c r="B720" t="s">
        <v>40</v>
      </c>
      <c r="C720" t="s">
        <v>44</v>
      </c>
      <c r="D720">
        <v>5416</v>
      </c>
      <c r="E720">
        <v>191932208</v>
      </c>
      <c r="F720">
        <v>1334874</v>
      </c>
      <c r="G720">
        <v>31</v>
      </c>
      <c r="H720">
        <v>9.8000000000000007</v>
      </c>
      <c r="I720" t="s">
        <v>48</v>
      </c>
    </row>
    <row r="721" spans="1:9" x14ac:dyDescent="0.25">
      <c r="A721" t="s">
        <v>20</v>
      </c>
      <c r="B721" t="s">
        <v>40</v>
      </c>
      <c r="C721" t="s">
        <v>45</v>
      </c>
      <c r="D721">
        <v>3464</v>
      </c>
      <c r="E721">
        <v>187191096</v>
      </c>
      <c r="F721">
        <v>1379459</v>
      </c>
      <c r="G721">
        <v>43</v>
      </c>
      <c r="H721">
        <v>8.1</v>
      </c>
      <c r="I721" t="s">
        <v>48</v>
      </c>
    </row>
    <row r="722" spans="1:9" x14ac:dyDescent="0.25">
      <c r="A722" t="s">
        <v>21</v>
      </c>
      <c r="B722" t="s">
        <v>29</v>
      </c>
      <c r="C722" t="s">
        <v>41</v>
      </c>
      <c r="D722">
        <v>783</v>
      </c>
      <c r="E722">
        <v>44759412</v>
      </c>
      <c r="F722">
        <v>4343139</v>
      </c>
      <c r="G722">
        <v>16</v>
      </c>
      <c r="H722">
        <v>7.8</v>
      </c>
      <c r="I722" t="s">
        <v>48</v>
      </c>
    </row>
    <row r="723" spans="1:9" x14ac:dyDescent="0.25">
      <c r="A723" t="s">
        <v>21</v>
      </c>
      <c r="B723" t="s">
        <v>29</v>
      </c>
      <c r="C723" t="s">
        <v>42</v>
      </c>
      <c r="D723">
        <v>582</v>
      </c>
      <c r="E723">
        <v>12757440</v>
      </c>
      <c r="F723">
        <v>3067587</v>
      </c>
      <c r="G723">
        <v>18</v>
      </c>
      <c r="H723">
        <v>9.5</v>
      </c>
      <c r="I723" t="s">
        <v>48</v>
      </c>
    </row>
    <row r="724" spans="1:9" x14ac:dyDescent="0.25">
      <c r="A724" t="s">
        <v>21</v>
      </c>
      <c r="B724" t="s">
        <v>29</v>
      </c>
      <c r="C724" t="s">
        <v>43</v>
      </c>
      <c r="D724">
        <v>5213</v>
      </c>
      <c r="E724">
        <v>231201763</v>
      </c>
      <c r="F724">
        <v>2408911</v>
      </c>
      <c r="G724">
        <v>47</v>
      </c>
      <c r="H724">
        <v>7.3</v>
      </c>
      <c r="I724" t="s">
        <v>48</v>
      </c>
    </row>
    <row r="725" spans="1:9" x14ac:dyDescent="0.25">
      <c r="A725" t="s">
        <v>21</v>
      </c>
      <c r="B725" t="s">
        <v>29</v>
      </c>
      <c r="C725" t="s">
        <v>44</v>
      </c>
      <c r="D725">
        <v>869</v>
      </c>
      <c r="E725">
        <v>33443465</v>
      </c>
      <c r="F725">
        <v>4248529</v>
      </c>
      <c r="G725">
        <v>44</v>
      </c>
      <c r="H725">
        <v>9.6999999999999993</v>
      </c>
      <c r="I725" t="s">
        <v>48</v>
      </c>
    </row>
    <row r="726" spans="1:9" x14ac:dyDescent="0.25">
      <c r="A726" t="s">
        <v>21</v>
      </c>
      <c r="B726" t="s">
        <v>29</v>
      </c>
      <c r="C726" t="s">
        <v>45</v>
      </c>
      <c r="D726">
        <v>1864</v>
      </c>
      <c r="E726">
        <v>91406832</v>
      </c>
      <c r="F726">
        <v>4361774</v>
      </c>
      <c r="G726">
        <v>13</v>
      </c>
      <c r="H726">
        <v>8.3000000000000007</v>
      </c>
      <c r="I726" t="s">
        <v>48</v>
      </c>
    </row>
    <row r="727" spans="1:9" x14ac:dyDescent="0.25">
      <c r="A727" t="s">
        <v>21</v>
      </c>
      <c r="B727" t="s">
        <v>30</v>
      </c>
      <c r="C727" t="s">
        <v>41</v>
      </c>
      <c r="D727">
        <v>572</v>
      </c>
      <c r="E727">
        <v>25438556</v>
      </c>
      <c r="F727">
        <v>1223858</v>
      </c>
      <c r="G727">
        <v>37</v>
      </c>
      <c r="H727">
        <v>8.8000000000000007</v>
      </c>
      <c r="I727" t="s">
        <v>48</v>
      </c>
    </row>
    <row r="728" spans="1:9" x14ac:dyDescent="0.25">
      <c r="A728" t="s">
        <v>21</v>
      </c>
      <c r="B728" t="s">
        <v>30</v>
      </c>
      <c r="C728" t="s">
        <v>42</v>
      </c>
      <c r="D728">
        <v>2924</v>
      </c>
      <c r="E728">
        <v>133451360</v>
      </c>
      <c r="F728">
        <v>4364044</v>
      </c>
      <c r="G728">
        <v>49</v>
      </c>
      <c r="H728">
        <v>9</v>
      </c>
      <c r="I728" t="s">
        <v>48</v>
      </c>
    </row>
    <row r="729" spans="1:9" x14ac:dyDescent="0.25">
      <c r="A729" t="s">
        <v>21</v>
      </c>
      <c r="B729" t="s">
        <v>30</v>
      </c>
      <c r="C729" t="s">
        <v>43</v>
      </c>
      <c r="D729">
        <v>3304</v>
      </c>
      <c r="E729">
        <v>69826736</v>
      </c>
      <c r="F729">
        <v>2397951</v>
      </c>
      <c r="G729">
        <v>42</v>
      </c>
      <c r="H729">
        <v>7.6</v>
      </c>
      <c r="I729" t="s">
        <v>48</v>
      </c>
    </row>
    <row r="730" spans="1:9" x14ac:dyDescent="0.25">
      <c r="A730" t="s">
        <v>21</v>
      </c>
      <c r="B730" t="s">
        <v>30</v>
      </c>
      <c r="C730" t="s">
        <v>44</v>
      </c>
      <c r="D730">
        <v>4664</v>
      </c>
      <c r="E730">
        <v>116781896</v>
      </c>
      <c r="F730">
        <v>4846657</v>
      </c>
      <c r="G730">
        <v>49</v>
      </c>
      <c r="H730">
        <v>8.1</v>
      </c>
      <c r="I730" t="s">
        <v>48</v>
      </c>
    </row>
    <row r="731" spans="1:9" x14ac:dyDescent="0.25">
      <c r="A731" t="s">
        <v>21</v>
      </c>
      <c r="B731" t="s">
        <v>30</v>
      </c>
      <c r="C731" t="s">
        <v>45</v>
      </c>
      <c r="D731">
        <v>5541</v>
      </c>
      <c r="E731">
        <v>263674026</v>
      </c>
      <c r="F731">
        <v>2650205</v>
      </c>
      <c r="G731">
        <v>42</v>
      </c>
      <c r="H731">
        <v>9</v>
      </c>
      <c r="I731" t="s">
        <v>48</v>
      </c>
    </row>
    <row r="732" spans="1:9" x14ac:dyDescent="0.25">
      <c r="A732" t="s">
        <v>21</v>
      </c>
      <c r="B732" t="s">
        <v>31</v>
      </c>
      <c r="C732" t="s">
        <v>41</v>
      </c>
      <c r="D732">
        <v>4933</v>
      </c>
      <c r="E732">
        <v>268340401</v>
      </c>
      <c r="F732">
        <v>1869391</v>
      </c>
      <c r="G732">
        <v>19</v>
      </c>
      <c r="H732">
        <v>9.6999999999999993</v>
      </c>
      <c r="I732" t="s">
        <v>48</v>
      </c>
    </row>
    <row r="733" spans="1:9" x14ac:dyDescent="0.25">
      <c r="A733" t="s">
        <v>21</v>
      </c>
      <c r="B733" t="s">
        <v>31</v>
      </c>
      <c r="C733" t="s">
        <v>42</v>
      </c>
      <c r="D733">
        <v>3186</v>
      </c>
      <c r="E733">
        <v>77642820</v>
      </c>
      <c r="F733">
        <v>936542</v>
      </c>
      <c r="G733">
        <v>22</v>
      </c>
      <c r="H733">
        <v>9.4</v>
      </c>
      <c r="I733" t="s">
        <v>48</v>
      </c>
    </row>
    <row r="734" spans="1:9" x14ac:dyDescent="0.25">
      <c r="A734" t="s">
        <v>21</v>
      </c>
      <c r="B734" t="s">
        <v>31</v>
      </c>
      <c r="C734" t="s">
        <v>43</v>
      </c>
      <c r="D734">
        <v>2934</v>
      </c>
      <c r="E734">
        <v>160668774</v>
      </c>
      <c r="F734">
        <v>3480672</v>
      </c>
      <c r="G734">
        <v>36</v>
      </c>
      <c r="H734">
        <v>8.6</v>
      </c>
      <c r="I734" t="s">
        <v>48</v>
      </c>
    </row>
    <row r="735" spans="1:9" x14ac:dyDescent="0.25">
      <c r="A735" t="s">
        <v>21</v>
      </c>
      <c r="B735" t="s">
        <v>31</v>
      </c>
      <c r="C735" t="s">
        <v>44</v>
      </c>
      <c r="D735">
        <v>1190</v>
      </c>
      <c r="E735">
        <v>53632110</v>
      </c>
      <c r="F735">
        <v>582409</v>
      </c>
      <c r="G735">
        <v>26</v>
      </c>
      <c r="H735">
        <v>9.8000000000000007</v>
      </c>
      <c r="I735" t="s">
        <v>48</v>
      </c>
    </row>
    <row r="736" spans="1:9" x14ac:dyDescent="0.25">
      <c r="A736" t="s">
        <v>21</v>
      </c>
      <c r="B736" t="s">
        <v>31</v>
      </c>
      <c r="C736" t="s">
        <v>45</v>
      </c>
      <c r="D736">
        <v>4985</v>
      </c>
      <c r="E736">
        <v>220187450</v>
      </c>
      <c r="F736">
        <v>3999701</v>
      </c>
      <c r="G736">
        <v>46</v>
      </c>
      <c r="H736">
        <v>9</v>
      </c>
      <c r="I736" t="s">
        <v>48</v>
      </c>
    </row>
    <row r="737" spans="1:9" x14ac:dyDescent="0.25">
      <c r="A737" t="s">
        <v>21</v>
      </c>
      <c r="B737" t="s">
        <v>32</v>
      </c>
      <c r="C737" t="s">
        <v>41</v>
      </c>
      <c r="D737">
        <v>5163</v>
      </c>
      <c r="E737">
        <v>204671646</v>
      </c>
      <c r="F737">
        <v>3403609</v>
      </c>
      <c r="G737">
        <v>47</v>
      </c>
      <c r="H737">
        <v>8.3000000000000007</v>
      </c>
      <c r="I737" t="s">
        <v>48</v>
      </c>
    </row>
    <row r="738" spans="1:9" x14ac:dyDescent="0.25">
      <c r="A738" t="s">
        <v>21</v>
      </c>
      <c r="B738" t="s">
        <v>32</v>
      </c>
      <c r="C738" t="s">
        <v>42</v>
      </c>
      <c r="D738">
        <v>2967</v>
      </c>
      <c r="E738">
        <v>143225991</v>
      </c>
      <c r="F738">
        <v>4300315</v>
      </c>
      <c r="G738">
        <v>46</v>
      </c>
      <c r="H738">
        <v>9.4</v>
      </c>
      <c r="I738" t="s">
        <v>48</v>
      </c>
    </row>
    <row r="739" spans="1:9" x14ac:dyDescent="0.25">
      <c r="A739" t="s">
        <v>21</v>
      </c>
      <c r="B739" t="s">
        <v>32</v>
      </c>
      <c r="C739" t="s">
        <v>43</v>
      </c>
      <c r="D739">
        <v>562</v>
      </c>
      <c r="E739">
        <v>17282062</v>
      </c>
      <c r="F739">
        <v>2905514</v>
      </c>
      <c r="G739">
        <v>22</v>
      </c>
      <c r="H739">
        <v>7.9</v>
      </c>
      <c r="I739" t="s">
        <v>48</v>
      </c>
    </row>
    <row r="740" spans="1:9" x14ac:dyDescent="0.25">
      <c r="A740" t="s">
        <v>21</v>
      </c>
      <c r="B740" t="s">
        <v>32</v>
      </c>
      <c r="C740" t="s">
        <v>44</v>
      </c>
      <c r="D740">
        <v>4851</v>
      </c>
      <c r="E740">
        <v>273654612</v>
      </c>
      <c r="F740">
        <v>3830922</v>
      </c>
      <c r="G740">
        <v>33</v>
      </c>
      <c r="H740">
        <v>9.8000000000000007</v>
      </c>
      <c r="I740" t="s">
        <v>48</v>
      </c>
    </row>
    <row r="741" spans="1:9" x14ac:dyDescent="0.25">
      <c r="A741" t="s">
        <v>21</v>
      </c>
      <c r="B741" t="s">
        <v>32</v>
      </c>
      <c r="C741" t="s">
        <v>45</v>
      </c>
      <c r="D741">
        <v>3778</v>
      </c>
      <c r="E741">
        <v>103124288</v>
      </c>
      <c r="F741">
        <v>3802198</v>
      </c>
      <c r="G741">
        <v>12</v>
      </c>
      <c r="H741">
        <v>8.1999999999999993</v>
      </c>
      <c r="I741" t="s">
        <v>48</v>
      </c>
    </row>
    <row r="742" spans="1:9" x14ac:dyDescent="0.25">
      <c r="A742" t="s">
        <v>21</v>
      </c>
      <c r="B742" t="s">
        <v>33</v>
      </c>
      <c r="C742" t="s">
        <v>41</v>
      </c>
      <c r="D742">
        <v>620</v>
      </c>
      <c r="E742">
        <v>13414940</v>
      </c>
      <c r="F742">
        <v>2872948</v>
      </c>
      <c r="G742">
        <v>38</v>
      </c>
      <c r="H742">
        <v>7.2</v>
      </c>
      <c r="I742" t="s">
        <v>48</v>
      </c>
    </row>
    <row r="743" spans="1:9" x14ac:dyDescent="0.25">
      <c r="A743" t="s">
        <v>21</v>
      </c>
      <c r="B743" t="s">
        <v>33</v>
      </c>
      <c r="C743" t="s">
        <v>42</v>
      </c>
      <c r="D743">
        <v>3261</v>
      </c>
      <c r="E743">
        <v>125391972</v>
      </c>
      <c r="F743">
        <v>3432977</v>
      </c>
      <c r="G743">
        <v>16</v>
      </c>
      <c r="H743">
        <v>9.1999999999999993</v>
      </c>
      <c r="I743" t="s">
        <v>48</v>
      </c>
    </row>
    <row r="744" spans="1:9" x14ac:dyDescent="0.25">
      <c r="A744" t="s">
        <v>21</v>
      </c>
      <c r="B744" t="s">
        <v>33</v>
      </c>
      <c r="C744" t="s">
        <v>43</v>
      </c>
      <c r="D744">
        <v>1302</v>
      </c>
      <c r="E744">
        <v>42127512</v>
      </c>
      <c r="F744">
        <v>1152416</v>
      </c>
      <c r="G744">
        <v>13</v>
      </c>
      <c r="H744">
        <v>9.8000000000000007</v>
      </c>
      <c r="I744" t="s">
        <v>48</v>
      </c>
    </row>
    <row r="745" spans="1:9" x14ac:dyDescent="0.25">
      <c r="A745" t="s">
        <v>21</v>
      </c>
      <c r="B745" t="s">
        <v>33</v>
      </c>
      <c r="C745" t="s">
        <v>44</v>
      </c>
      <c r="D745">
        <v>2830</v>
      </c>
      <c r="E745">
        <v>132826050</v>
      </c>
      <c r="F745">
        <v>3273737</v>
      </c>
      <c r="G745">
        <v>32</v>
      </c>
      <c r="H745">
        <v>7.8</v>
      </c>
      <c r="I745" t="s">
        <v>48</v>
      </c>
    </row>
    <row r="746" spans="1:9" x14ac:dyDescent="0.25">
      <c r="A746" t="s">
        <v>21</v>
      </c>
      <c r="B746" t="s">
        <v>33</v>
      </c>
      <c r="C746" t="s">
        <v>45</v>
      </c>
      <c r="D746">
        <v>560</v>
      </c>
      <c r="E746">
        <v>26033840</v>
      </c>
      <c r="F746">
        <v>2349395</v>
      </c>
      <c r="G746">
        <v>33</v>
      </c>
      <c r="H746">
        <v>9.4</v>
      </c>
      <c r="I746" t="s">
        <v>48</v>
      </c>
    </row>
    <row r="747" spans="1:9" x14ac:dyDescent="0.25">
      <c r="A747" t="s">
        <v>21</v>
      </c>
      <c r="B747" t="s">
        <v>34</v>
      </c>
      <c r="C747" t="s">
        <v>41</v>
      </c>
      <c r="D747">
        <v>5930</v>
      </c>
      <c r="E747">
        <v>133964630</v>
      </c>
      <c r="F747">
        <v>3638102</v>
      </c>
      <c r="G747">
        <v>41</v>
      </c>
      <c r="H747">
        <v>9.4</v>
      </c>
      <c r="I747" t="s">
        <v>48</v>
      </c>
    </row>
    <row r="748" spans="1:9" x14ac:dyDescent="0.25">
      <c r="A748" t="s">
        <v>21</v>
      </c>
      <c r="B748" t="s">
        <v>34</v>
      </c>
      <c r="C748" t="s">
        <v>42</v>
      </c>
      <c r="D748">
        <v>5217</v>
      </c>
      <c r="E748">
        <v>307223913</v>
      </c>
      <c r="F748">
        <v>2532816</v>
      </c>
      <c r="G748">
        <v>48</v>
      </c>
      <c r="H748">
        <v>7.7</v>
      </c>
      <c r="I748" t="s">
        <v>48</v>
      </c>
    </row>
    <row r="749" spans="1:9" x14ac:dyDescent="0.25">
      <c r="A749" t="s">
        <v>21</v>
      </c>
      <c r="B749" t="s">
        <v>34</v>
      </c>
      <c r="C749" t="s">
        <v>43</v>
      </c>
      <c r="D749">
        <v>1736</v>
      </c>
      <c r="E749">
        <v>103708640</v>
      </c>
      <c r="F749">
        <v>1155496</v>
      </c>
      <c r="G749">
        <v>15</v>
      </c>
      <c r="H749">
        <v>8.6999999999999993</v>
      </c>
      <c r="I749" t="s">
        <v>48</v>
      </c>
    </row>
    <row r="750" spans="1:9" x14ac:dyDescent="0.25">
      <c r="A750" t="s">
        <v>21</v>
      </c>
      <c r="B750" t="s">
        <v>34</v>
      </c>
      <c r="C750" t="s">
        <v>44</v>
      </c>
      <c r="D750">
        <v>3094</v>
      </c>
      <c r="E750">
        <v>63925134</v>
      </c>
      <c r="F750">
        <v>993992</v>
      </c>
      <c r="G750">
        <v>14</v>
      </c>
      <c r="H750">
        <v>9</v>
      </c>
      <c r="I750" t="s">
        <v>48</v>
      </c>
    </row>
    <row r="751" spans="1:9" x14ac:dyDescent="0.25">
      <c r="A751" t="s">
        <v>21</v>
      </c>
      <c r="B751" t="s">
        <v>34</v>
      </c>
      <c r="C751" t="s">
        <v>45</v>
      </c>
      <c r="D751">
        <v>3012</v>
      </c>
      <c r="E751">
        <v>177668844</v>
      </c>
      <c r="F751">
        <v>4391151</v>
      </c>
      <c r="G751">
        <v>12</v>
      </c>
      <c r="H751">
        <v>8.1999999999999993</v>
      </c>
      <c r="I751" t="s">
        <v>48</v>
      </c>
    </row>
    <row r="752" spans="1:9" x14ac:dyDescent="0.25">
      <c r="A752" t="s">
        <v>21</v>
      </c>
      <c r="B752" t="s">
        <v>35</v>
      </c>
      <c r="C752" t="s">
        <v>41</v>
      </c>
      <c r="D752">
        <v>3442</v>
      </c>
      <c r="E752">
        <v>164823612</v>
      </c>
      <c r="F752">
        <v>4525942</v>
      </c>
      <c r="G752">
        <v>22</v>
      </c>
      <c r="H752">
        <v>9.1999999999999993</v>
      </c>
      <c r="I752" t="s">
        <v>48</v>
      </c>
    </row>
    <row r="753" spans="1:9" x14ac:dyDescent="0.25">
      <c r="A753" t="s">
        <v>21</v>
      </c>
      <c r="B753" t="s">
        <v>35</v>
      </c>
      <c r="C753" t="s">
        <v>42</v>
      </c>
      <c r="D753">
        <v>5090</v>
      </c>
      <c r="E753">
        <v>129896800</v>
      </c>
      <c r="F753">
        <v>2182678</v>
      </c>
      <c r="G753">
        <v>49</v>
      </c>
      <c r="H753">
        <v>9.6</v>
      </c>
      <c r="I753" t="s">
        <v>48</v>
      </c>
    </row>
    <row r="754" spans="1:9" x14ac:dyDescent="0.25">
      <c r="A754" t="s">
        <v>21</v>
      </c>
      <c r="B754" t="s">
        <v>35</v>
      </c>
      <c r="C754" t="s">
        <v>43</v>
      </c>
      <c r="D754">
        <v>984</v>
      </c>
      <c r="E754">
        <v>34395720</v>
      </c>
      <c r="F754">
        <v>2020373</v>
      </c>
      <c r="G754">
        <v>42</v>
      </c>
      <c r="H754">
        <v>8</v>
      </c>
      <c r="I754" t="s">
        <v>48</v>
      </c>
    </row>
    <row r="755" spans="1:9" x14ac:dyDescent="0.25">
      <c r="A755" t="s">
        <v>21</v>
      </c>
      <c r="B755" t="s">
        <v>35</v>
      </c>
      <c r="C755" t="s">
        <v>44</v>
      </c>
      <c r="D755">
        <v>5233</v>
      </c>
      <c r="E755">
        <v>266642282</v>
      </c>
      <c r="F755">
        <v>1490121</v>
      </c>
      <c r="G755">
        <v>23</v>
      </c>
      <c r="H755">
        <v>7.4</v>
      </c>
      <c r="I755" t="s">
        <v>48</v>
      </c>
    </row>
    <row r="756" spans="1:9" x14ac:dyDescent="0.25">
      <c r="A756" t="s">
        <v>21</v>
      </c>
      <c r="B756" t="s">
        <v>35</v>
      </c>
      <c r="C756" t="s">
        <v>45</v>
      </c>
      <c r="D756">
        <v>3567</v>
      </c>
      <c r="E756">
        <v>159409230</v>
      </c>
      <c r="F756">
        <v>4609545</v>
      </c>
      <c r="G756">
        <v>37</v>
      </c>
      <c r="H756">
        <v>7.9</v>
      </c>
      <c r="I756" t="s">
        <v>48</v>
      </c>
    </row>
    <row r="757" spans="1:9" x14ac:dyDescent="0.25">
      <c r="A757" t="s">
        <v>21</v>
      </c>
      <c r="B757" t="s">
        <v>36</v>
      </c>
      <c r="C757" t="s">
        <v>41</v>
      </c>
      <c r="D757">
        <v>2794</v>
      </c>
      <c r="E757">
        <v>66022220</v>
      </c>
      <c r="F757">
        <v>2251797</v>
      </c>
      <c r="G757">
        <v>28</v>
      </c>
      <c r="H757">
        <v>8</v>
      </c>
      <c r="I757" t="s">
        <v>48</v>
      </c>
    </row>
    <row r="758" spans="1:9" x14ac:dyDescent="0.25">
      <c r="A758" t="s">
        <v>21</v>
      </c>
      <c r="B758" t="s">
        <v>36</v>
      </c>
      <c r="C758" t="s">
        <v>42</v>
      </c>
      <c r="D758">
        <v>3953</v>
      </c>
      <c r="E758">
        <v>226408075</v>
      </c>
      <c r="F758">
        <v>1521436</v>
      </c>
      <c r="G758">
        <v>18</v>
      </c>
      <c r="H758">
        <v>8.1999999999999993</v>
      </c>
      <c r="I758" t="s">
        <v>48</v>
      </c>
    </row>
    <row r="759" spans="1:9" x14ac:dyDescent="0.25">
      <c r="A759" t="s">
        <v>21</v>
      </c>
      <c r="B759" t="s">
        <v>36</v>
      </c>
      <c r="C759" t="s">
        <v>43</v>
      </c>
      <c r="D759">
        <v>3505</v>
      </c>
      <c r="E759">
        <v>197401600</v>
      </c>
      <c r="F759">
        <v>4684238</v>
      </c>
      <c r="G759">
        <v>10</v>
      </c>
      <c r="H759">
        <v>7.6</v>
      </c>
      <c r="I759" t="s">
        <v>48</v>
      </c>
    </row>
    <row r="760" spans="1:9" x14ac:dyDescent="0.25">
      <c r="A760" t="s">
        <v>21</v>
      </c>
      <c r="B760" t="s">
        <v>36</v>
      </c>
      <c r="C760" t="s">
        <v>44</v>
      </c>
      <c r="D760">
        <v>5973</v>
      </c>
      <c r="E760">
        <v>153016314</v>
      </c>
      <c r="F760">
        <v>2903233</v>
      </c>
      <c r="G760">
        <v>38</v>
      </c>
      <c r="H760">
        <v>8.6</v>
      </c>
      <c r="I760" t="s">
        <v>48</v>
      </c>
    </row>
    <row r="761" spans="1:9" x14ac:dyDescent="0.25">
      <c r="A761" t="s">
        <v>21</v>
      </c>
      <c r="B761" t="s">
        <v>36</v>
      </c>
      <c r="C761" t="s">
        <v>45</v>
      </c>
      <c r="D761">
        <v>704</v>
      </c>
      <c r="E761">
        <v>21682496</v>
      </c>
      <c r="F761">
        <v>1226448</v>
      </c>
      <c r="G761">
        <v>38</v>
      </c>
      <c r="H761">
        <v>8.3000000000000007</v>
      </c>
      <c r="I761" t="s">
        <v>48</v>
      </c>
    </row>
    <row r="762" spans="1:9" x14ac:dyDescent="0.25">
      <c r="A762" t="s">
        <v>21</v>
      </c>
      <c r="B762" t="s">
        <v>37</v>
      </c>
      <c r="C762" t="s">
        <v>41</v>
      </c>
      <c r="D762">
        <v>5451</v>
      </c>
      <c r="E762">
        <v>142598160</v>
      </c>
      <c r="F762">
        <v>4814380</v>
      </c>
      <c r="G762">
        <v>14</v>
      </c>
      <c r="H762">
        <v>9.3000000000000007</v>
      </c>
      <c r="I762" t="s">
        <v>48</v>
      </c>
    </row>
    <row r="763" spans="1:9" x14ac:dyDescent="0.25">
      <c r="A763" t="s">
        <v>21</v>
      </c>
      <c r="B763" t="s">
        <v>37</v>
      </c>
      <c r="C763" t="s">
        <v>42</v>
      </c>
      <c r="D763">
        <v>5626</v>
      </c>
      <c r="E763">
        <v>281350634</v>
      </c>
      <c r="F763">
        <v>1660294</v>
      </c>
      <c r="G763">
        <v>10</v>
      </c>
      <c r="H763">
        <v>7.1</v>
      </c>
      <c r="I763" t="s">
        <v>48</v>
      </c>
    </row>
    <row r="764" spans="1:9" x14ac:dyDescent="0.25">
      <c r="A764" t="s">
        <v>21</v>
      </c>
      <c r="B764" t="s">
        <v>37</v>
      </c>
      <c r="C764" t="s">
        <v>43</v>
      </c>
      <c r="D764">
        <v>5124</v>
      </c>
      <c r="E764">
        <v>302736168</v>
      </c>
      <c r="F764">
        <v>3448632</v>
      </c>
      <c r="G764">
        <v>12</v>
      </c>
      <c r="H764">
        <v>8.6999999999999993</v>
      </c>
      <c r="I764" t="s">
        <v>48</v>
      </c>
    </row>
    <row r="765" spans="1:9" x14ac:dyDescent="0.25">
      <c r="A765" t="s">
        <v>21</v>
      </c>
      <c r="B765" t="s">
        <v>37</v>
      </c>
      <c r="C765" t="s">
        <v>44</v>
      </c>
      <c r="D765">
        <v>4200</v>
      </c>
      <c r="E765">
        <v>212931600</v>
      </c>
      <c r="F765">
        <v>3524015</v>
      </c>
      <c r="G765">
        <v>34</v>
      </c>
      <c r="H765">
        <v>9.1999999999999993</v>
      </c>
      <c r="I765" t="s">
        <v>48</v>
      </c>
    </row>
    <row r="766" spans="1:9" x14ac:dyDescent="0.25">
      <c r="A766" t="s">
        <v>21</v>
      </c>
      <c r="B766" t="s">
        <v>37</v>
      </c>
      <c r="C766" t="s">
        <v>45</v>
      </c>
      <c r="D766">
        <v>1596</v>
      </c>
      <c r="E766">
        <v>85022112</v>
      </c>
      <c r="F766">
        <v>1837768</v>
      </c>
      <c r="G766">
        <v>16</v>
      </c>
      <c r="H766">
        <v>8.4</v>
      </c>
      <c r="I766" t="s">
        <v>48</v>
      </c>
    </row>
    <row r="767" spans="1:9" x14ac:dyDescent="0.25">
      <c r="A767" t="s">
        <v>21</v>
      </c>
      <c r="B767" t="s">
        <v>38</v>
      </c>
      <c r="C767" t="s">
        <v>41</v>
      </c>
      <c r="D767">
        <v>4934</v>
      </c>
      <c r="E767">
        <v>285308550</v>
      </c>
      <c r="F767">
        <v>1667272</v>
      </c>
      <c r="G767">
        <v>24</v>
      </c>
      <c r="H767">
        <v>8.4</v>
      </c>
      <c r="I767" t="s">
        <v>48</v>
      </c>
    </row>
    <row r="768" spans="1:9" x14ac:dyDescent="0.25">
      <c r="A768" t="s">
        <v>21</v>
      </c>
      <c r="B768" t="s">
        <v>38</v>
      </c>
      <c r="C768" t="s">
        <v>42</v>
      </c>
      <c r="D768">
        <v>4264</v>
      </c>
      <c r="E768">
        <v>244774920</v>
      </c>
      <c r="F768">
        <v>3950087</v>
      </c>
      <c r="G768">
        <v>27</v>
      </c>
      <c r="H768">
        <v>9.6999999999999993</v>
      </c>
      <c r="I768" t="s">
        <v>48</v>
      </c>
    </row>
    <row r="769" spans="1:9" x14ac:dyDescent="0.25">
      <c r="A769" t="s">
        <v>21</v>
      </c>
      <c r="B769" t="s">
        <v>38</v>
      </c>
      <c r="C769" t="s">
        <v>43</v>
      </c>
      <c r="D769">
        <v>3107</v>
      </c>
      <c r="E769">
        <v>99420893</v>
      </c>
      <c r="F769">
        <v>4665255</v>
      </c>
      <c r="G769">
        <v>31</v>
      </c>
      <c r="H769">
        <v>8.4</v>
      </c>
      <c r="I769" t="s">
        <v>48</v>
      </c>
    </row>
    <row r="770" spans="1:9" x14ac:dyDescent="0.25">
      <c r="A770" t="s">
        <v>21</v>
      </c>
      <c r="B770" t="s">
        <v>38</v>
      </c>
      <c r="C770" t="s">
        <v>44</v>
      </c>
      <c r="D770">
        <v>3298</v>
      </c>
      <c r="E770">
        <v>193787182</v>
      </c>
      <c r="F770">
        <v>1666670</v>
      </c>
      <c r="G770">
        <v>37</v>
      </c>
      <c r="H770">
        <v>8.6</v>
      </c>
      <c r="I770" t="s">
        <v>48</v>
      </c>
    </row>
    <row r="771" spans="1:9" x14ac:dyDescent="0.25">
      <c r="A771" t="s">
        <v>21</v>
      </c>
      <c r="B771" t="s">
        <v>38</v>
      </c>
      <c r="C771" t="s">
        <v>45</v>
      </c>
      <c r="D771">
        <v>3620</v>
      </c>
      <c r="E771">
        <v>208323760</v>
      </c>
      <c r="F771">
        <v>2514017</v>
      </c>
      <c r="G771">
        <v>22</v>
      </c>
      <c r="H771">
        <v>9.4</v>
      </c>
      <c r="I771" t="s">
        <v>48</v>
      </c>
    </row>
    <row r="772" spans="1:9" x14ac:dyDescent="0.25">
      <c r="A772" t="s">
        <v>21</v>
      </c>
      <c r="B772" t="s">
        <v>39</v>
      </c>
      <c r="C772" t="s">
        <v>41</v>
      </c>
      <c r="D772">
        <v>2882</v>
      </c>
      <c r="E772">
        <v>122378366</v>
      </c>
      <c r="F772">
        <v>2499482</v>
      </c>
      <c r="G772">
        <v>38</v>
      </c>
      <c r="H772">
        <v>8.3000000000000007</v>
      </c>
      <c r="I772" t="s">
        <v>48</v>
      </c>
    </row>
    <row r="773" spans="1:9" x14ac:dyDescent="0.25">
      <c r="A773" t="s">
        <v>21</v>
      </c>
      <c r="B773" t="s">
        <v>39</v>
      </c>
      <c r="C773" t="s">
        <v>42</v>
      </c>
      <c r="D773">
        <v>502</v>
      </c>
      <c r="E773">
        <v>14255294</v>
      </c>
      <c r="F773">
        <v>4739399</v>
      </c>
      <c r="G773">
        <v>13</v>
      </c>
      <c r="H773">
        <v>8.4</v>
      </c>
      <c r="I773" t="s">
        <v>48</v>
      </c>
    </row>
    <row r="774" spans="1:9" x14ac:dyDescent="0.25">
      <c r="A774" t="s">
        <v>21</v>
      </c>
      <c r="B774" t="s">
        <v>39</v>
      </c>
      <c r="C774" t="s">
        <v>43</v>
      </c>
      <c r="D774">
        <v>3390</v>
      </c>
      <c r="E774">
        <v>161936910</v>
      </c>
      <c r="F774">
        <v>1941246</v>
      </c>
      <c r="G774">
        <v>41</v>
      </c>
      <c r="H774">
        <v>7</v>
      </c>
      <c r="I774" t="s">
        <v>48</v>
      </c>
    </row>
    <row r="775" spans="1:9" x14ac:dyDescent="0.25">
      <c r="A775" t="s">
        <v>21</v>
      </c>
      <c r="B775" t="s">
        <v>39</v>
      </c>
      <c r="C775" t="s">
        <v>44</v>
      </c>
      <c r="D775">
        <v>3806</v>
      </c>
      <c r="E775">
        <v>204248990</v>
      </c>
      <c r="F775">
        <v>2770463</v>
      </c>
      <c r="G775">
        <v>18</v>
      </c>
      <c r="H775">
        <v>7</v>
      </c>
      <c r="I775" t="s">
        <v>48</v>
      </c>
    </row>
    <row r="776" spans="1:9" x14ac:dyDescent="0.25">
      <c r="A776" t="s">
        <v>21</v>
      </c>
      <c r="B776" t="s">
        <v>39</v>
      </c>
      <c r="C776" t="s">
        <v>45</v>
      </c>
      <c r="D776">
        <v>2005</v>
      </c>
      <c r="E776">
        <v>66177030</v>
      </c>
      <c r="F776">
        <v>745144</v>
      </c>
      <c r="G776">
        <v>45</v>
      </c>
      <c r="H776">
        <v>9.3000000000000007</v>
      </c>
      <c r="I776" t="s">
        <v>48</v>
      </c>
    </row>
    <row r="777" spans="1:9" x14ac:dyDescent="0.25">
      <c r="A777" t="s">
        <v>21</v>
      </c>
      <c r="B777" t="s">
        <v>40</v>
      </c>
      <c r="C777" t="s">
        <v>41</v>
      </c>
      <c r="D777">
        <v>749</v>
      </c>
      <c r="E777">
        <v>40940340</v>
      </c>
      <c r="F777">
        <v>3049565</v>
      </c>
      <c r="G777">
        <v>48</v>
      </c>
      <c r="H777">
        <v>9</v>
      </c>
      <c r="I777" t="s">
        <v>48</v>
      </c>
    </row>
    <row r="778" spans="1:9" x14ac:dyDescent="0.25">
      <c r="A778" t="s">
        <v>21</v>
      </c>
      <c r="B778" t="s">
        <v>40</v>
      </c>
      <c r="C778" t="s">
        <v>42</v>
      </c>
      <c r="D778">
        <v>4071</v>
      </c>
      <c r="E778">
        <v>163556496</v>
      </c>
      <c r="F778">
        <v>4607618</v>
      </c>
      <c r="G778">
        <v>46</v>
      </c>
      <c r="H778">
        <v>7.6</v>
      </c>
      <c r="I778" t="s">
        <v>48</v>
      </c>
    </row>
    <row r="779" spans="1:9" x14ac:dyDescent="0.25">
      <c r="A779" t="s">
        <v>21</v>
      </c>
      <c r="B779" t="s">
        <v>40</v>
      </c>
      <c r="C779" t="s">
        <v>43</v>
      </c>
      <c r="D779">
        <v>543</v>
      </c>
      <c r="E779">
        <v>21717828</v>
      </c>
      <c r="F779">
        <v>2108795</v>
      </c>
      <c r="G779">
        <v>18</v>
      </c>
      <c r="H779">
        <v>8</v>
      </c>
      <c r="I779" t="s">
        <v>48</v>
      </c>
    </row>
    <row r="780" spans="1:9" x14ac:dyDescent="0.25">
      <c r="A780" t="s">
        <v>21</v>
      </c>
      <c r="B780" t="s">
        <v>40</v>
      </c>
      <c r="C780" t="s">
        <v>44</v>
      </c>
      <c r="D780">
        <v>2425</v>
      </c>
      <c r="E780">
        <v>135169500</v>
      </c>
      <c r="F780">
        <v>2543321</v>
      </c>
      <c r="G780">
        <v>26</v>
      </c>
      <c r="H780">
        <v>7.8</v>
      </c>
      <c r="I780" t="s">
        <v>48</v>
      </c>
    </row>
    <row r="781" spans="1:9" x14ac:dyDescent="0.25">
      <c r="A781" t="s">
        <v>21</v>
      </c>
      <c r="B781" t="s">
        <v>40</v>
      </c>
      <c r="C781" t="s">
        <v>45</v>
      </c>
      <c r="D781">
        <v>1490</v>
      </c>
      <c r="E781">
        <v>46395620</v>
      </c>
      <c r="F781">
        <v>4215929</v>
      </c>
      <c r="G781">
        <v>45</v>
      </c>
      <c r="H781">
        <v>9.6</v>
      </c>
      <c r="I781" t="s">
        <v>48</v>
      </c>
    </row>
    <row r="782" spans="1:9" x14ac:dyDescent="0.25">
      <c r="A782" t="s">
        <v>22</v>
      </c>
      <c r="B782" t="s">
        <v>29</v>
      </c>
      <c r="C782" t="s">
        <v>41</v>
      </c>
      <c r="D782">
        <v>1993</v>
      </c>
      <c r="E782">
        <v>78275075</v>
      </c>
      <c r="F782">
        <v>4402908</v>
      </c>
      <c r="G782">
        <v>22</v>
      </c>
      <c r="H782">
        <v>9.1</v>
      </c>
      <c r="I782" t="s">
        <v>47</v>
      </c>
    </row>
    <row r="783" spans="1:9" x14ac:dyDescent="0.25">
      <c r="A783" t="s">
        <v>22</v>
      </c>
      <c r="B783" t="s">
        <v>29</v>
      </c>
      <c r="C783" t="s">
        <v>42</v>
      </c>
      <c r="D783">
        <v>3075</v>
      </c>
      <c r="E783">
        <v>113771925</v>
      </c>
      <c r="F783">
        <v>1195532</v>
      </c>
      <c r="G783">
        <v>11</v>
      </c>
      <c r="H783">
        <v>8.3000000000000007</v>
      </c>
      <c r="I783" t="s">
        <v>47</v>
      </c>
    </row>
    <row r="784" spans="1:9" x14ac:dyDescent="0.25">
      <c r="A784" t="s">
        <v>22</v>
      </c>
      <c r="B784" t="s">
        <v>29</v>
      </c>
      <c r="C784" t="s">
        <v>43</v>
      </c>
      <c r="D784">
        <v>1149</v>
      </c>
      <c r="E784">
        <v>64396854</v>
      </c>
      <c r="F784">
        <v>3935088</v>
      </c>
      <c r="G784">
        <v>35</v>
      </c>
      <c r="H784">
        <v>9.1</v>
      </c>
      <c r="I784" t="s">
        <v>47</v>
      </c>
    </row>
    <row r="785" spans="1:9" x14ac:dyDescent="0.25">
      <c r="A785" t="s">
        <v>22</v>
      </c>
      <c r="B785" t="s">
        <v>29</v>
      </c>
      <c r="C785" t="s">
        <v>44</v>
      </c>
      <c r="D785">
        <v>870</v>
      </c>
      <c r="E785">
        <v>46653750</v>
      </c>
      <c r="F785">
        <v>2482847</v>
      </c>
      <c r="G785">
        <v>47</v>
      </c>
      <c r="H785">
        <v>8.6</v>
      </c>
      <c r="I785" t="s">
        <v>47</v>
      </c>
    </row>
    <row r="786" spans="1:9" x14ac:dyDescent="0.25">
      <c r="A786" t="s">
        <v>22</v>
      </c>
      <c r="B786" t="s">
        <v>29</v>
      </c>
      <c r="C786" t="s">
        <v>45</v>
      </c>
      <c r="D786">
        <v>4790</v>
      </c>
      <c r="E786">
        <v>154362540</v>
      </c>
      <c r="F786">
        <v>2357596</v>
      </c>
      <c r="G786">
        <v>10</v>
      </c>
      <c r="H786">
        <v>8.6</v>
      </c>
      <c r="I786" t="s">
        <v>47</v>
      </c>
    </row>
    <row r="787" spans="1:9" x14ac:dyDescent="0.25">
      <c r="A787" t="s">
        <v>22</v>
      </c>
      <c r="B787" t="s">
        <v>30</v>
      </c>
      <c r="C787" t="s">
        <v>41</v>
      </c>
      <c r="D787">
        <v>4751</v>
      </c>
      <c r="E787">
        <v>99400422</v>
      </c>
      <c r="F787">
        <v>4636725</v>
      </c>
      <c r="G787">
        <v>19</v>
      </c>
      <c r="H787">
        <v>9</v>
      </c>
      <c r="I787" t="s">
        <v>47</v>
      </c>
    </row>
    <row r="788" spans="1:9" x14ac:dyDescent="0.25">
      <c r="A788" t="s">
        <v>22</v>
      </c>
      <c r="B788" t="s">
        <v>30</v>
      </c>
      <c r="C788" t="s">
        <v>42</v>
      </c>
      <c r="D788">
        <v>1474</v>
      </c>
      <c r="E788">
        <v>79593052</v>
      </c>
      <c r="F788">
        <v>3426979</v>
      </c>
      <c r="G788">
        <v>41</v>
      </c>
      <c r="H788">
        <v>9.3000000000000007</v>
      </c>
      <c r="I788" t="s">
        <v>47</v>
      </c>
    </row>
    <row r="789" spans="1:9" x14ac:dyDescent="0.25">
      <c r="A789" t="s">
        <v>22</v>
      </c>
      <c r="B789" t="s">
        <v>30</v>
      </c>
      <c r="C789" t="s">
        <v>43</v>
      </c>
      <c r="D789">
        <v>5433</v>
      </c>
      <c r="E789">
        <v>249586587</v>
      </c>
      <c r="F789">
        <v>1466649</v>
      </c>
      <c r="G789">
        <v>46</v>
      </c>
      <c r="H789">
        <v>9.1999999999999993</v>
      </c>
      <c r="I789" t="s">
        <v>47</v>
      </c>
    </row>
    <row r="790" spans="1:9" x14ac:dyDescent="0.25">
      <c r="A790" t="s">
        <v>22</v>
      </c>
      <c r="B790" t="s">
        <v>30</v>
      </c>
      <c r="C790" t="s">
        <v>44</v>
      </c>
      <c r="D790">
        <v>660</v>
      </c>
      <c r="E790">
        <v>23693340</v>
      </c>
      <c r="F790">
        <v>2364071</v>
      </c>
      <c r="G790">
        <v>10</v>
      </c>
      <c r="H790">
        <v>8.4</v>
      </c>
      <c r="I790" t="s">
        <v>47</v>
      </c>
    </row>
    <row r="791" spans="1:9" x14ac:dyDescent="0.25">
      <c r="A791" t="s">
        <v>22</v>
      </c>
      <c r="B791" t="s">
        <v>30</v>
      </c>
      <c r="C791" t="s">
        <v>45</v>
      </c>
      <c r="D791">
        <v>3081</v>
      </c>
      <c r="E791">
        <v>64987533</v>
      </c>
      <c r="F791">
        <v>1700532</v>
      </c>
      <c r="G791">
        <v>41</v>
      </c>
      <c r="H791">
        <v>7.7</v>
      </c>
      <c r="I791" t="s">
        <v>47</v>
      </c>
    </row>
    <row r="792" spans="1:9" x14ac:dyDescent="0.25">
      <c r="A792" t="s">
        <v>22</v>
      </c>
      <c r="B792" t="s">
        <v>31</v>
      </c>
      <c r="C792" t="s">
        <v>41</v>
      </c>
      <c r="D792">
        <v>2040</v>
      </c>
      <c r="E792">
        <v>80088360</v>
      </c>
      <c r="F792">
        <v>3500109</v>
      </c>
      <c r="G792">
        <v>15</v>
      </c>
      <c r="H792">
        <v>8.3000000000000007</v>
      </c>
      <c r="I792" t="s">
        <v>47</v>
      </c>
    </row>
    <row r="793" spans="1:9" x14ac:dyDescent="0.25">
      <c r="A793" t="s">
        <v>22</v>
      </c>
      <c r="B793" t="s">
        <v>31</v>
      </c>
      <c r="C793" t="s">
        <v>42</v>
      </c>
      <c r="D793">
        <v>865</v>
      </c>
      <c r="E793">
        <v>31229095</v>
      </c>
      <c r="F793">
        <v>2949308</v>
      </c>
      <c r="G793">
        <v>16</v>
      </c>
      <c r="H793">
        <v>10</v>
      </c>
      <c r="I793" t="s">
        <v>47</v>
      </c>
    </row>
    <row r="794" spans="1:9" x14ac:dyDescent="0.25">
      <c r="A794" t="s">
        <v>22</v>
      </c>
      <c r="B794" t="s">
        <v>31</v>
      </c>
      <c r="C794" t="s">
        <v>43</v>
      </c>
      <c r="D794">
        <v>4825</v>
      </c>
      <c r="E794">
        <v>250904825</v>
      </c>
      <c r="F794">
        <v>4631146</v>
      </c>
      <c r="G794">
        <v>42</v>
      </c>
      <c r="H794">
        <v>8.6999999999999993</v>
      </c>
      <c r="I794" t="s">
        <v>47</v>
      </c>
    </row>
    <row r="795" spans="1:9" x14ac:dyDescent="0.25">
      <c r="A795" t="s">
        <v>22</v>
      </c>
      <c r="B795" t="s">
        <v>31</v>
      </c>
      <c r="C795" t="s">
        <v>44</v>
      </c>
      <c r="D795">
        <v>4339</v>
      </c>
      <c r="E795">
        <v>253558143</v>
      </c>
      <c r="F795">
        <v>2562362</v>
      </c>
      <c r="G795">
        <v>29</v>
      </c>
      <c r="H795">
        <v>9.6999999999999993</v>
      </c>
      <c r="I795" t="s">
        <v>47</v>
      </c>
    </row>
    <row r="796" spans="1:9" x14ac:dyDescent="0.25">
      <c r="A796" t="s">
        <v>22</v>
      </c>
      <c r="B796" t="s">
        <v>31</v>
      </c>
      <c r="C796" t="s">
        <v>45</v>
      </c>
      <c r="D796">
        <v>1456</v>
      </c>
      <c r="E796">
        <v>42669536</v>
      </c>
      <c r="F796">
        <v>604927</v>
      </c>
      <c r="G796">
        <v>19</v>
      </c>
      <c r="H796">
        <v>7</v>
      </c>
      <c r="I796" t="s">
        <v>47</v>
      </c>
    </row>
    <row r="797" spans="1:9" x14ac:dyDescent="0.25">
      <c r="A797" t="s">
        <v>22</v>
      </c>
      <c r="B797" t="s">
        <v>32</v>
      </c>
      <c r="C797" t="s">
        <v>41</v>
      </c>
      <c r="D797">
        <v>4946</v>
      </c>
      <c r="E797">
        <v>238901692</v>
      </c>
      <c r="F797">
        <v>4946460</v>
      </c>
      <c r="G797">
        <v>22</v>
      </c>
      <c r="H797">
        <v>7.4</v>
      </c>
      <c r="I797" t="s">
        <v>47</v>
      </c>
    </row>
    <row r="798" spans="1:9" x14ac:dyDescent="0.25">
      <c r="A798" t="s">
        <v>22</v>
      </c>
      <c r="B798" t="s">
        <v>32</v>
      </c>
      <c r="C798" t="s">
        <v>42</v>
      </c>
      <c r="D798">
        <v>5607</v>
      </c>
      <c r="E798">
        <v>172123686</v>
      </c>
      <c r="F798">
        <v>2798354</v>
      </c>
      <c r="G798">
        <v>20</v>
      </c>
      <c r="H798">
        <v>7</v>
      </c>
      <c r="I798" t="s">
        <v>47</v>
      </c>
    </row>
    <row r="799" spans="1:9" x14ac:dyDescent="0.25">
      <c r="A799" t="s">
        <v>22</v>
      </c>
      <c r="B799" t="s">
        <v>32</v>
      </c>
      <c r="C799" t="s">
        <v>43</v>
      </c>
      <c r="D799">
        <v>5103</v>
      </c>
      <c r="E799">
        <v>135964332</v>
      </c>
      <c r="F799">
        <v>1006453</v>
      </c>
      <c r="G799">
        <v>47</v>
      </c>
      <c r="H799">
        <v>7.1</v>
      </c>
      <c r="I799" t="s">
        <v>47</v>
      </c>
    </row>
    <row r="800" spans="1:9" x14ac:dyDescent="0.25">
      <c r="A800" t="s">
        <v>22</v>
      </c>
      <c r="B800" t="s">
        <v>32</v>
      </c>
      <c r="C800" t="s">
        <v>44</v>
      </c>
      <c r="D800">
        <v>1419</v>
      </c>
      <c r="E800">
        <v>53035125</v>
      </c>
      <c r="F800">
        <v>2055811</v>
      </c>
      <c r="G800">
        <v>41</v>
      </c>
      <c r="H800">
        <v>7.4</v>
      </c>
      <c r="I800" t="s">
        <v>47</v>
      </c>
    </row>
    <row r="801" spans="1:9" x14ac:dyDescent="0.25">
      <c r="A801" t="s">
        <v>22</v>
      </c>
      <c r="B801" t="s">
        <v>32</v>
      </c>
      <c r="C801" t="s">
        <v>45</v>
      </c>
      <c r="D801">
        <v>4339</v>
      </c>
      <c r="E801">
        <v>163328638</v>
      </c>
      <c r="F801">
        <v>4345474</v>
      </c>
      <c r="G801">
        <v>12</v>
      </c>
      <c r="H801">
        <v>8.9</v>
      </c>
      <c r="I801" t="s">
        <v>47</v>
      </c>
    </row>
    <row r="802" spans="1:9" x14ac:dyDescent="0.25">
      <c r="A802" t="s">
        <v>22</v>
      </c>
      <c r="B802" t="s">
        <v>33</v>
      </c>
      <c r="C802" t="s">
        <v>41</v>
      </c>
      <c r="D802">
        <v>3696</v>
      </c>
      <c r="E802">
        <v>187967472</v>
      </c>
      <c r="F802">
        <v>4246328</v>
      </c>
      <c r="G802">
        <v>13</v>
      </c>
      <c r="H802">
        <v>10</v>
      </c>
      <c r="I802" t="s">
        <v>47</v>
      </c>
    </row>
    <row r="803" spans="1:9" x14ac:dyDescent="0.25">
      <c r="A803" t="s">
        <v>22</v>
      </c>
      <c r="B803" t="s">
        <v>33</v>
      </c>
      <c r="C803" t="s">
        <v>42</v>
      </c>
      <c r="D803">
        <v>4978</v>
      </c>
      <c r="E803">
        <v>140429380</v>
      </c>
      <c r="F803">
        <v>4312010</v>
      </c>
      <c r="G803">
        <v>11</v>
      </c>
      <c r="H803">
        <v>9.1</v>
      </c>
      <c r="I803" t="s">
        <v>47</v>
      </c>
    </row>
    <row r="804" spans="1:9" x14ac:dyDescent="0.25">
      <c r="A804" t="s">
        <v>22</v>
      </c>
      <c r="B804" t="s">
        <v>33</v>
      </c>
      <c r="C804" t="s">
        <v>43</v>
      </c>
      <c r="D804">
        <v>5895</v>
      </c>
      <c r="E804">
        <v>227794590</v>
      </c>
      <c r="F804">
        <v>2422967</v>
      </c>
      <c r="G804">
        <v>20</v>
      </c>
      <c r="H804">
        <v>9.8000000000000007</v>
      </c>
      <c r="I804" t="s">
        <v>47</v>
      </c>
    </row>
    <row r="805" spans="1:9" x14ac:dyDescent="0.25">
      <c r="A805" t="s">
        <v>22</v>
      </c>
      <c r="B805" t="s">
        <v>33</v>
      </c>
      <c r="C805" t="s">
        <v>44</v>
      </c>
      <c r="D805">
        <v>3087</v>
      </c>
      <c r="E805">
        <v>71809794</v>
      </c>
      <c r="F805">
        <v>3499610</v>
      </c>
      <c r="G805">
        <v>14</v>
      </c>
      <c r="H805">
        <v>10</v>
      </c>
      <c r="I805" t="s">
        <v>47</v>
      </c>
    </row>
    <row r="806" spans="1:9" x14ac:dyDescent="0.25">
      <c r="A806" t="s">
        <v>22</v>
      </c>
      <c r="B806" t="s">
        <v>33</v>
      </c>
      <c r="C806" t="s">
        <v>45</v>
      </c>
      <c r="D806">
        <v>3327</v>
      </c>
      <c r="E806">
        <v>167205039</v>
      </c>
      <c r="F806">
        <v>1485257</v>
      </c>
      <c r="G806">
        <v>29</v>
      </c>
      <c r="H806">
        <v>9.8000000000000007</v>
      </c>
      <c r="I806" t="s">
        <v>47</v>
      </c>
    </row>
    <row r="807" spans="1:9" x14ac:dyDescent="0.25">
      <c r="A807" t="s">
        <v>22</v>
      </c>
      <c r="B807" t="s">
        <v>34</v>
      </c>
      <c r="C807" t="s">
        <v>41</v>
      </c>
      <c r="D807">
        <v>1537</v>
      </c>
      <c r="E807">
        <v>52297962</v>
      </c>
      <c r="F807">
        <v>3938780</v>
      </c>
      <c r="G807">
        <v>27</v>
      </c>
      <c r="H807">
        <v>8.1</v>
      </c>
      <c r="I807" t="s">
        <v>47</v>
      </c>
    </row>
    <row r="808" spans="1:9" x14ac:dyDescent="0.25">
      <c r="A808" t="s">
        <v>22</v>
      </c>
      <c r="B808" t="s">
        <v>34</v>
      </c>
      <c r="C808" t="s">
        <v>42</v>
      </c>
      <c r="D808">
        <v>1598</v>
      </c>
      <c r="E808">
        <v>72732970</v>
      </c>
      <c r="F808">
        <v>2043812</v>
      </c>
      <c r="G808">
        <v>32</v>
      </c>
      <c r="H808">
        <v>9.1</v>
      </c>
      <c r="I808" t="s">
        <v>47</v>
      </c>
    </row>
    <row r="809" spans="1:9" x14ac:dyDescent="0.25">
      <c r="A809" t="s">
        <v>22</v>
      </c>
      <c r="B809" t="s">
        <v>34</v>
      </c>
      <c r="C809" t="s">
        <v>43</v>
      </c>
      <c r="D809">
        <v>3404</v>
      </c>
      <c r="E809">
        <v>113312352</v>
      </c>
      <c r="F809">
        <v>500917</v>
      </c>
      <c r="G809">
        <v>28</v>
      </c>
      <c r="H809">
        <v>9.1999999999999993</v>
      </c>
      <c r="I809" t="s">
        <v>47</v>
      </c>
    </row>
    <row r="810" spans="1:9" x14ac:dyDescent="0.25">
      <c r="A810" t="s">
        <v>22</v>
      </c>
      <c r="B810" t="s">
        <v>34</v>
      </c>
      <c r="C810" t="s">
        <v>44</v>
      </c>
      <c r="D810">
        <v>2178</v>
      </c>
      <c r="E810">
        <v>80583822</v>
      </c>
      <c r="F810">
        <v>762091</v>
      </c>
      <c r="G810">
        <v>31</v>
      </c>
      <c r="H810">
        <v>8.4</v>
      </c>
      <c r="I810" t="s">
        <v>47</v>
      </c>
    </row>
    <row r="811" spans="1:9" x14ac:dyDescent="0.25">
      <c r="A811" t="s">
        <v>22</v>
      </c>
      <c r="B811" t="s">
        <v>34</v>
      </c>
      <c r="C811" t="s">
        <v>45</v>
      </c>
      <c r="D811">
        <v>4688</v>
      </c>
      <c r="E811">
        <v>192831504</v>
      </c>
      <c r="F811">
        <v>749265</v>
      </c>
      <c r="G811">
        <v>29</v>
      </c>
      <c r="H811">
        <v>9.1</v>
      </c>
      <c r="I811" t="s">
        <v>47</v>
      </c>
    </row>
    <row r="812" spans="1:9" x14ac:dyDescent="0.25">
      <c r="A812" t="s">
        <v>22</v>
      </c>
      <c r="B812" t="s">
        <v>35</v>
      </c>
      <c r="C812" t="s">
        <v>41</v>
      </c>
      <c r="D812">
        <v>4500</v>
      </c>
      <c r="E812">
        <v>128547000</v>
      </c>
      <c r="F812">
        <v>2307402</v>
      </c>
      <c r="G812">
        <v>24</v>
      </c>
      <c r="H812">
        <v>9.5</v>
      </c>
      <c r="I812" t="s">
        <v>47</v>
      </c>
    </row>
    <row r="813" spans="1:9" x14ac:dyDescent="0.25">
      <c r="A813" t="s">
        <v>22</v>
      </c>
      <c r="B813" t="s">
        <v>35</v>
      </c>
      <c r="C813" t="s">
        <v>42</v>
      </c>
      <c r="D813">
        <v>1641</v>
      </c>
      <c r="E813">
        <v>40412907</v>
      </c>
      <c r="F813">
        <v>743877</v>
      </c>
      <c r="G813">
        <v>12</v>
      </c>
      <c r="H813">
        <v>8.9</v>
      </c>
      <c r="I813" t="s">
        <v>47</v>
      </c>
    </row>
    <row r="814" spans="1:9" x14ac:dyDescent="0.25">
      <c r="A814" t="s">
        <v>22</v>
      </c>
      <c r="B814" t="s">
        <v>35</v>
      </c>
      <c r="C814" t="s">
        <v>43</v>
      </c>
      <c r="D814">
        <v>589</v>
      </c>
      <c r="E814">
        <v>14850457</v>
      </c>
      <c r="F814">
        <v>3748140</v>
      </c>
      <c r="G814">
        <v>22</v>
      </c>
      <c r="H814">
        <v>8.8000000000000007</v>
      </c>
      <c r="I814" t="s">
        <v>47</v>
      </c>
    </row>
    <row r="815" spans="1:9" x14ac:dyDescent="0.25">
      <c r="A815" t="s">
        <v>22</v>
      </c>
      <c r="B815" t="s">
        <v>35</v>
      </c>
      <c r="C815" t="s">
        <v>44</v>
      </c>
      <c r="D815">
        <v>1444</v>
      </c>
      <c r="E815">
        <v>56565812</v>
      </c>
      <c r="F815">
        <v>2358997</v>
      </c>
      <c r="G815">
        <v>35</v>
      </c>
      <c r="H815">
        <v>9.1999999999999993</v>
      </c>
      <c r="I815" t="s">
        <v>47</v>
      </c>
    </row>
    <row r="816" spans="1:9" x14ac:dyDescent="0.25">
      <c r="A816" t="s">
        <v>22</v>
      </c>
      <c r="B816" t="s">
        <v>35</v>
      </c>
      <c r="C816" t="s">
        <v>45</v>
      </c>
      <c r="D816">
        <v>3423</v>
      </c>
      <c r="E816">
        <v>145268697</v>
      </c>
      <c r="F816">
        <v>1929290</v>
      </c>
      <c r="G816">
        <v>31</v>
      </c>
      <c r="H816">
        <v>9.1</v>
      </c>
      <c r="I816" t="s">
        <v>47</v>
      </c>
    </row>
    <row r="817" spans="1:9" x14ac:dyDescent="0.25">
      <c r="A817" t="s">
        <v>22</v>
      </c>
      <c r="B817" t="s">
        <v>36</v>
      </c>
      <c r="C817" t="s">
        <v>41</v>
      </c>
      <c r="D817">
        <v>5648</v>
      </c>
      <c r="E817">
        <v>245761424</v>
      </c>
      <c r="F817">
        <v>2995389</v>
      </c>
      <c r="G817">
        <v>26</v>
      </c>
      <c r="H817">
        <v>8.8000000000000007</v>
      </c>
      <c r="I817" t="s">
        <v>47</v>
      </c>
    </row>
    <row r="818" spans="1:9" x14ac:dyDescent="0.25">
      <c r="A818" t="s">
        <v>22</v>
      </c>
      <c r="B818" t="s">
        <v>36</v>
      </c>
      <c r="C818" t="s">
        <v>42</v>
      </c>
      <c r="D818">
        <v>5223</v>
      </c>
      <c r="E818">
        <v>309985050</v>
      </c>
      <c r="F818">
        <v>939439</v>
      </c>
      <c r="G818">
        <v>16</v>
      </c>
      <c r="H818">
        <v>8.5</v>
      </c>
      <c r="I818" t="s">
        <v>47</v>
      </c>
    </row>
    <row r="819" spans="1:9" x14ac:dyDescent="0.25">
      <c r="A819" t="s">
        <v>22</v>
      </c>
      <c r="B819" t="s">
        <v>36</v>
      </c>
      <c r="C819" t="s">
        <v>43</v>
      </c>
      <c r="D819">
        <v>1454</v>
      </c>
      <c r="E819">
        <v>30914948</v>
      </c>
      <c r="F819">
        <v>2394554</v>
      </c>
      <c r="G819">
        <v>32</v>
      </c>
      <c r="H819">
        <v>7.9</v>
      </c>
      <c r="I819" t="s">
        <v>47</v>
      </c>
    </row>
    <row r="820" spans="1:9" x14ac:dyDescent="0.25">
      <c r="A820" t="s">
        <v>22</v>
      </c>
      <c r="B820" t="s">
        <v>36</v>
      </c>
      <c r="C820" t="s">
        <v>44</v>
      </c>
      <c r="D820">
        <v>5692</v>
      </c>
      <c r="E820">
        <v>278054200</v>
      </c>
      <c r="F820">
        <v>3631603</v>
      </c>
      <c r="G820">
        <v>46</v>
      </c>
      <c r="H820">
        <v>9.6999999999999993</v>
      </c>
      <c r="I820" t="s">
        <v>47</v>
      </c>
    </row>
    <row r="821" spans="1:9" x14ac:dyDescent="0.25">
      <c r="A821" t="s">
        <v>22</v>
      </c>
      <c r="B821" t="s">
        <v>36</v>
      </c>
      <c r="C821" t="s">
        <v>45</v>
      </c>
      <c r="D821">
        <v>3794</v>
      </c>
      <c r="E821">
        <v>225902348</v>
      </c>
      <c r="F821">
        <v>1211943</v>
      </c>
      <c r="G821">
        <v>24</v>
      </c>
      <c r="H821">
        <v>9.5</v>
      </c>
      <c r="I821" t="s">
        <v>47</v>
      </c>
    </row>
    <row r="822" spans="1:9" x14ac:dyDescent="0.25">
      <c r="A822" t="s">
        <v>22</v>
      </c>
      <c r="B822" t="s">
        <v>37</v>
      </c>
      <c r="C822" t="s">
        <v>41</v>
      </c>
      <c r="D822">
        <v>4305</v>
      </c>
      <c r="E822">
        <v>219920925</v>
      </c>
      <c r="F822">
        <v>3121158</v>
      </c>
      <c r="G822">
        <v>21</v>
      </c>
      <c r="H822">
        <v>9.5</v>
      </c>
      <c r="I822" t="s">
        <v>47</v>
      </c>
    </row>
    <row r="823" spans="1:9" x14ac:dyDescent="0.25">
      <c r="A823" t="s">
        <v>22</v>
      </c>
      <c r="B823" t="s">
        <v>37</v>
      </c>
      <c r="C823" t="s">
        <v>42</v>
      </c>
      <c r="D823">
        <v>3635</v>
      </c>
      <c r="E823">
        <v>97974155</v>
      </c>
      <c r="F823">
        <v>2498173</v>
      </c>
      <c r="G823">
        <v>38</v>
      </c>
      <c r="H823">
        <v>7.3</v>
      </c>
      <c r="I823" t="s">
        <v>47</v>
      </c>
    </row>
    <row r="824" spans="1:9" x14ac:dyDescent="0.25">
      <c r="A824" t="s">
        <v>22</v>
      </c>
      <c r="B824" t="s">
        <v>37</v>
      </c>
      <c r="C824" t="s">
        <v>43</v>
      </c>
      <c r="D824">
        <v>2046</v>
      </c>
      <c r="E824">
        <v>86850654</v>
      </c>
      <c r="F824">
        <v>1369446</v>
      </c>
      <c r="G824">
        <v>43</v>
      </c>
      <c r="H824">
        <v>8.4</v>
      </c>
      <c r="I824" t="s">
        <v>47</v>
      </c>
    </row>
    <row r="825" spans="1:9" x14ac:dyDescent="0.25">
      <c r="A825" t="s">
        <v>22</v>
      </c>
      <c r="B825" t="s">
        <v>37</v>
      </c>
      <c r="C825" t="s">
        <v>44</v>
      </c>
      <c r="D825">
        <v>4645</v>
      </c>
      <c r="E825">
        <v>242009145</v>
      </c>
      <c r="F825">
        <v>4697079</v>
      </c>
      <c r="G825">
        <v>19</v>
      </c>
      <c r="H825">
        <v>7.2</v>
      </c>
      <c r="I825" t="s">
        <v>47</v>
      </c>
    </row>
    <row r="826" spans="1:9" x14ac:dyDescent="0.25">
      <c r="A826" t="s">
        <v>22</v>
      </c>
      <c r="B826" t="s">
        <v>37</v>
      </c>
      <c r="C826" t="s">
        <v>45</v>
      </c>
      <c r="D826">
        <v>5378</v>
      </c>
      <c r="E826">
        <v>212640742</v>
      </c>
      <c r="F826">
        <v>2306210</v>
      </c>
      <c r="G826">
        <v>46</v>
      </c>
      <c r="H826">
        <v>9.3000000000000007</v>
      </c>
      <c r="I826" t="s">
        <v>47</v>
      </c>
    </row>
    <row r="827" spans="1:9" x14ac:dyDescent="0.25">
      <c r="A827" t="s">
        <v>22</v>
      </c>
      <c r="B827" t="s">
        <v>38</v>
      </c>
      <c r="C827" t="s">
        <v>41</v>
      </c>
      <c r="D827">
        <v>1083</v>
      </c>
      <c r="E827">
        <v>61838217</v>
      </c>
      <c r="F827">
        <v>4901207</v>
      </c>
      <c r="G827">
        <v>32</v>
      </c>
      <c r="H827">
        <v>9.4</v>
      </c>
      <c r="I827" t="s">
        <v>47</v>
      </c>
    </row>
    <row r="828" spans="1:9" x14ac:dyDescent="0.25">
      <c r="A828" t="s">
        <v>22</v>
      </c>
      <c r="B828" t="s">
        <v>38</v>
      </c>
      <c r="C828" t="s">
        <v>42</v>
      </c>
      <c r="D828">
        <v>609</v>
      </c>
      <c r="E828">
        <v>27696711</v>
      </c>
      <c r="F828">
        <v>4609404</v>
      </c>
      <c r="G828">
        <v>39</v>
      </c>
      <c r="H828">
        <v>7.1</v>
      </c>
      <c r="I828" t="s">
        <v>47</v>
      </c>
    </row>
    <row r="829" spans="1:9" x14ac:dyDescent="0.25">
      <c r="A829" t="s">
        <v>22</v>
      </c>
      <c r="B829" t="s">
        <v>38</v>
      </c>
      <c r="C829" t="s">
        <v>43</v>
      </c>
      <c r="D829">
        <v>1149</v>
      </c>
      <c r="E829">
        <v>65380398</v>
      </c>
      <c r="F829">
        <v>2051899</v>
      </c>
      <c r="G829">
        <v>45</v>
      </c>
      <c r="H829">
        <v>9</v>
      </c>
      <c r="I829" t="s">
        <v>47</v>
      </c>
    </row>
    <row r="830" spans="1:9" x14ac:dyDescent="0.25">
      <c r="A830" t="s">
        <v>22</v>
      </c>
      <c r="B830" t="s">
        <v>38</v>
      </c>
      <c r="C830" t="s">
        <v>44</v>
      </c>
      <c r="D830">
        <v>4631</v>
      </c>
      <c r="E830">
        <v>145177219</v>
      </c>
      <c r="F830">
        <v>2379262</v>
      </c>
      <c r="G830">
        <v>27</v>
      </c>
      <c r="H830">
        <v>8</v>
      </c>
      <c r="I830" t="s">
        <v>47</v>
      </c>
    </row>
    <row r="831" spans="1:9" x14ac:dyDescent="0.25">
      <c r="A831" t="s">
        <v>22</v>
      </c>
      <c r="B831" t="s">
        <v>38</v>
      </c>
      <c r="C831" t="s">
        <v>45</v>
      </c>
      <c r="D831">
        <v>2930</v>
      </c>
      <c r="E831">
        <v>112110590</v>
      </c>
      <c r="F831">
        <v>3199134</v>
      </c>
      <c r="G831">
        <v>32</v>
      </c>
      <c r="H831">
        <v>7.3</v>
      </c>
      <c r="I831" t="s">
        <v>47</v>
      </c>
    </row>
    <row r="832" spans="1:9" x14ac:dyDescent="0.25">
      <c r="A832" t="s">
        <v>22</v>
      </c>
      <c r="B832" t="s">
        <v>39</v>
      </c>
      <c r="C832" t="s">
        <v>41</v>
      </c>
      <c r="D832">
        <v>4626</v>
      </c>
      <c r="E832">
        <v>203201676</v>
      </c>
      <c r="F832">
        <v>4401403</v>
      </c>
      <c r="G832">
        <v>41</v>
      </c>
      <c r="H832">
        <v>7.5</v>
      </c>
      <c r="I832" t="s">
        <v>47</v>
      </c>
    </row>
    <row r="833" spans="1:9" x14ac:dyDescent="0.25">
      <c r="A833" t="s">
        <v>22</v>
      </c>
      <c r="B833" t="s">
        <v>39</v>
      </c>
      <c r="C833" t="s">
        <v>42</v>
      </c>
      <c r="D833">
        <v>5081</v>
      </c>
      <c r="E833">
        <v>274663617</v>
      </c>
      <c r="F833">
        <v>4320671</v>
      </c>
      <c r="G833">
        <v>33</v>
      </c>
      <c r="H833">
        <v>8.9</v>
      </c>
      <c r="I833" t="s">
        <v>47</v>
      </c>
    </row>
    <row r="834" spans="1:9" x14ac:dyDescent="0.25">
      <c r="A834" t="s">
        <v>22</v>
      </c>
      <c r="B834" t="s">
        <v>39</v>
      </c>
      <c r="C834" t="s">
        <v>43</v>
      </c>
      <c r="D834">
        <v>3683</v>
      </c>
      <c r="E834">
        <v>125733937</v>
      </c>
      <c r="F834">
        <v>2242166</v>
      </c>
      <c r="G834">
        <v>26</v>
      </c>
      <c r="H834">
        <v>8.3000000000000007</v>
      </c>
      <c r="I834" t="s">
        <v>47</v>
      </c>
    </row>
    <row r="835" spans="1:9" x14ac:dyDescent="0.25">
      <c r="A835" t="s">
        <v>22</v>
      </c>
      <c r="B835" t="s">
        <v>39</v>
      </c>
      <c r="C835" t="s">
        <v>44</v>
      </c>
      <c r="D835">
        <v>3282</v>
      </c>
      <c r="E835">
        <v>149547612</v>
      </c>
      <c r="F835">
        <v>996440</v>
      </c>
      <c r="G835">
        <v>43</v>
      </c>
      <c r="H835">
        <v>8.4</v>
      </c>
      <c r="I835" t="s">
        <v>47</v>
      </c>
    </row>
    <row r="836" spans="1:9" x14ac:dyDescent="0.25">
      <c r="A836" t="s">
        <v>22</v>
      </c>
      <c r="B836" t="s">
        <v>39</v>
      </c>
      <c r="C836" t="s">
        <v>45</v>
      </c>
      <c r="D836">
        <v>5708</v>
      </c>
      <c r="E836">
        <v>305121140</v>
      </c>
      <c r="F836">
        <v>2057009</v>
      </c>
      <c r="G836">
        <v>21</v>
      </c>
      <c r="H836">
        <v>9.3000000000000007</v>
      </c>
      <c r="I836" t="s">
        <v>47</v>
      </c>
    </row>
    <row r="837" spans="1:9" x14ac:dyDescent="0.25">
      <c r="A837" t="s">
        <v>22</v>
      </c>
      <c r="B837" t="s">
        <v>40</v>
      </c>
      <c r="C837" t="s">
        <v>41</v>
      </c>
      <c r="D837">
        <v>2653</v>
      </c>
      <c r="E837">
        <v>78226358</v>
      </c>
      <c r="F837">
        <v>669934</v>
      </c>
      <c r="G837">
        <v>48</v>
      </c>
      <c r="H837">
        <v>8.6999999999999993</v>
      </c>
      <c r="I837" t="s">
        <v>47</v>
      </c>
    </row>
    <row r="838" spans="1:9" x14ac:dyDescent="0.25">
      <c r="A838" t="s">
        <v>22</v>
      </c>
      <c r="B838" t="s">
        <v>40</v>
      </c>
      <c r="C838" t="s">
        <v>42</v>
      </c>
      <c r="D838">
        <v>3603</v>
      </c>
      <c r="E838">
        <v>198914424</v>
      </c>
      <c r="F838">
        <v>4649287</v>
      </c>
      <c r="G838">
        <v>29</v>
      </c>
      <c r="H838">
        <v>7</v>
      </c>
      <c r="I838" t="s">
        <v>47</v>
      </c>
    </row>
    <row r="839" spans="1:9" x14ac:dyDescent="0.25">
      <c r="A839" t="s">
        <v>22</v>
      </c>
      <c r="B839" t="s">
        <v>40</v>
      </c>
      <c r="C839" t="s">
        <v>43</v>
      </c>
      <c r="D839">
        <v>5701</v>
      </c>
      <c r="E839">
        <v>194010731</v>
      </c>
      <c r="F839">
        <v>2138846</v>
      </c>
      <c r="G839">
        <v>21</v>
      </c>
      <c r="H839">
        <v>8.4</v>
      </c>
      <c r="I839" t="s">
        <v>47</v>
      </c>
    </row>
    <row r="840" spans="1:9" x14ac:dyDescent="0.25">
      <c r="A840" t="s">
        <v>22</v>
      </c>
      <c r="B840" t="s">
        <v>40</v>
      </c>
      <c r="C840" t="s">
        <v>44</v>
      </c>
      <c r="D840">
        <v>1734</v>
      </c>
      <c r="E840">
        <v>46101858</v>
      </c>
      <c r="F840">
        <v>824934</v>
      </c>
      <c r="G840">
        <v>44</v>
      </c>
      <c r="H840">
        <v>9.4</v>
      </c>
      <c r="I840" t="s">
        <v>47</v>
      </c>
    </row>
    <row r="841" spans="1:9" x14ac:dyDescent="0.25">
      <c r="A841" t="s">
        <v>22</v>
      </c>
      <c r="B841" t="s">
        <v>40</v>
      </c>
      <c r="C841" t="s">
        <v>45</v>
      </c>
      <c r="D841">
        <v>3459</v>
      </c>
      <c r="E841">
        <v>88405122</v>
      </c>
      <c r="F841">
        <v>4214755</v>
      </c>
      <c r="G841">
        <v>34</v>
      </c>
      <c r="H841">
        <v>8.5</v>
      </c>
      <c r="I841" t="s">
        <v>47</v>
      </c>
    </row>
    <row r="842" spans="1:9" x14ac:dyDescent="0.25">
      <c r="A842" t="s">
        <v>23</v>
      </c>
      <c r="B842" t="s">
        <v>29</v>
      </c>
      <c r="C842" t="s">
        <v>41</v>
      </c>
      <c r="D842">
        <v>3035</v>
      </c>
      <c r="E842">
        <v>166014500</v>
      </c>
      <c r="F842">
        <v>1672304</v>
      </c>
      <c r="G842">
        <v>46</v>
      </c>
      <c r="H842">
        <v>8.5</v>
      </c>
      <c r="I842" t="s">
        <v>46</v>
      </c>
    </row>
    <row r="843" spans="1:9" x14ac:dyDescent="0.25">
      <c r="A843" t="s">
        <v>23</v>
      </c>
      <c r="B843" t="s">
        <v>29</v>
      </c>
      <c r="C843" t="s">
        <v>42</v>
      </c>
      <c r="D843">
        <v>5612</v>
      </c>
      <c r="E843">
        <v>193743076</v>
      </c>
      <c r="F843">
        <v>2499117</v>
      </c>
      <c r="G843">
        <v>40</v>
      </c>
      <c r="H843">
        <v>8.1999999999999993</v>
      </c>
      <c r="I843" t="s">
        <v>46</v>
      </c>
    </row>
    <row r="844" spans="1:9" x14ac:dyDescent="0.25">
      <c r="A844" t="s">
        <v>23</v>
      </c>
      <c r="B844" t="s">
        <v>29</v>
      </c>
      <c r="C844" t="s">
        <v>43</v>
      </c>
      <c r="D844">
        <v>2074</v>
      </c>
      <c r="E844">
        <v>44995430</v>
      </c>
      <c r="F844">
        <v>1011162</v>
      </c>
      <c r="G844">
        <v>47</v>
      </c>
      <c r="H844">
        <v>7.4</v>
      </c>
      <c r="I844" t="s">
        <v>46</v>
      </c>
    </row>
    <row r="845" spans="1:9" x14ac:dyDescent="0.25">
      <c r="A845" t="s">
        <v>23</v>
      </c>
      <c r="B845" t="s">
        <v>29</v>
      </c>
      <c r="C845" t="s">
        <v>44</v>
      </c>
      <c r="D845">
        <v>719</v>
      </c>
      <c r="E845">
        <v>26197484</v>
      </c>
      <c r="F845">
        <v>3700450</v>
      </c>
      <c r="G845">
        <v>37</v>
      </c>
      <c r="H845">
        <v>8.5</v>
      </c>
      <c r="I845" t="s">
        <v>46</v>
      </c>
    </row>
    <row r="846" spans="1:9" x14ac:dyDescent="0.25">
      <c r="A846" t="s">
        <v>23</v>
      </c>
      <c r="B846" t="s">
        <v>29</v>
      </c>
      <c r="C846" t="s">
        <v>45</v>
      </c>
      <c r="D846">
        <v>3285</v>
      </c>
      <c r="E846">
        <v>175704795</v>
      </c>
      <c r="F846">
        <v>2867893</v>
      </c>
      <c r="G846">
        <v>41</v>
      </c>
      <c r="H846">
        <v>9.8000000000000007</v>
      </c>
      <c r="I846" t="s">
        <v>46</v>
      </c>
    </row>
    <row r="847" spans="1:9" x14ac:dyDescent="0.25">
      <c r="A847" t="s">
        <v>23</v>
      </c>
      <c r="B847" t="s">
        <v>30</v>
      </c>
      <c r="C847" t="s">
        <v>41</v>
      </c>
      <c r="D847">
        <v>2794</v>
      </c>
      <c r="E847">
        <v>78966822</v>
      </c>
      <c r="F847">
        <v>825437</v>
      </c>
      <c r="G847">
        <v>15</v>
      </c>
      <c r="H847">
        <v>8.1</v>
      </c>
      <c r="I847" t="s">
        <v>46</v>
      </c>
    </row>
    <row r="848" spans="1:9" x14ac:dyDescent="0.25">
      <c r="A848" t="s">
        <v>23</v>
      </c>
      <c r="B848" t="s">
        <v>30</v>
      </c>
      <c r="C848" t="s">
        <v>42</v>
      </c>
      <c r="D848">
        <v>4182</v>
      </c>
      <c r="E848">
        <v>198766278</v>
      </c>
      <c r="F848">
        <v>1372834</v>
      </c>
      <c r="G848">
        <v>21</v>
      </c>
      <c r="H848">
        <v>8.6999999999999993</v>
      </c>
      <c r="I848" t="s">
        <v>46</v>
      </c>
    </row>
    <row r="849" spans="1:9" x14ac:dyDescent="0.25">
      <c r="A849" t="s">
        <v>23</v>
      </c>
      <c r="B849" t="s">
        <v>30</v>
      </c>
      <c r="C849" t="s">
        <v>43</v>
      </c>
      <c r="D849">
        <v>848</v>
      </c>
      <c r="E849">
        <v>27220800</v>
      </c>
      <c r="F849">
        <v>1532499</v>
      </c>
      <c r="G849">
        <v>34</v>
      </c>
      <c r="H849">
        <v>7.1</v>
      </c>
      <c r="I849" t="s">
        <v>46</v>
      </c>
    </row>
    <row r="850" spans="1:9" x14ac:dyDescent="0.25">
      <c r="A850" t="s">
        <v>23</v>
      </c>
      <c r="B850" t="s">
        <v>30</v>
      </c>
      <c r="C850" t="s">
        <v>44</v>
      </c>
      <c r="D850">
        <v>2834</v>
      </c>
      <c r="E850">
        <v>140104458</v>
      </c>
      <c r="F850">
        <v>2831348</v>
      </c>
      <c r="G850">
        <v>29</v>
      </c>
      <c r="H850">
        <v>7.7</v>
      </c>
      <c r="I850" t="s">
        <v>46</v>
      </c>
    </row>
    <row r="851" spans="1:9" x14ac:dyDescent="0.25">
      <c r="A851" t="s">
        <v>23</v>
      </c>
      <c r="B851" t="s">
        <v>30</v>
      </c>
      <c r="C851" t="s">
        <v>45</v>
      </c>
      <c r="D851">
        <v>3977</v>
      </c>
      <c r="E851">
        <v>142837932</v>
      </c>
      <c r="F851">
        <v>3386569</v>
      </c>
      <c r="G851">
        <v>29</v>
      </c>
      <c r="H851">
        <v>8.1</v>
      </c>
      <c r="I851" t="s">
        <v>46</v>
      </c>
    </row>
    <row r="852" spans="1:9" x14ac:dyDescent="0.25">
      <c r="A852" t="s">
        <v>23</v>
      </c>
      <c r="B852" t="s">
        <v>31</v>
      </c>
      <c r="C852" t="s">
        <v>41</v>
      </c>
      <c r="D852">
        <v>836</v>
      </c>
      <c r="E852">
        <v>32907468</v>
      </c>
      <c r="F852">
        <v>1730796</v>
      </c>
      <c r="G852">
        <v>26</v>
      </c>
      <c r="H852">
        <v>7.9</v>
      </c>
      <c r="I852" t="s">
        <v>46</v>
      </c>
    </row>
    <row r="853" spans="1:9" x14ac:dyDescent="0.25">
      <c r="A853" t="s">
        <v>23</v>
      </c>
      <c r="B853" t="s">
        <v>31</v>
      </c>
      <c r="C853" t="s">
        <v>42</v>
      </c>
      <c r="D853">
        <v>5947</v>
      </c>
      <c r="E853">
        <v>350260459</v>
      </c>
      <c r="F853">
        <v>4780428</v>
      </c>
      <c r="G853">
        <v>32</v>
      </c>
      <c r="H853">
        <v>7.9</v>
      </c>
      <c r="I853" t="s">
        <v>46</v>
      </c>
    </row>
    <row r="854" spans="1:9" x14ac:dyDescent="0.25">
      <c r="A854" t="s">
        <v>23</v>
      </c>
      <c r="B854" t="s">
        <v>31</v>
      </c>
      <c r="C854" t="s">
        <v>43</v>
      </c>
      <c r="D854">
        <v>2299</v>
      </c>
      <c r="E854">
        <v>122035518</v>
      </c>
      <c r="F854">
        <v>3319182</v>
      </c>
      <c r="G854">
        <v>22</v>
      </c>
      <c r="H854">
        <v>8.4</v>
      </c>
      <c r="I854" t="s">
        <v>46</v>
      </c>
    </row>
    <row r="855" spans="1:9" x14ac:dyDescent="0.25">
      <c r="A855" t="s">
        <v>23</v>
      </c>
      <c r="B855" t="s">
        <v>31</v>
      </c>
      <c r="C855" t="s">
        <v>44</v>
      </c>
      <c r="D855">
        <v>2020</v>
      </c>
      <c r="E855">
        <v>51695840</v>
      </c>
      <c r="F855">
        <v>1338927</v>
      </c>
      <c r="G855">
        <v>11</v>
      </c>
      <c r="H855">
        <v>9.3000000000000007</v>
      </c>
      <c r="I855" t="s">
        <v>46</v>
      </c>
    </row>
    <row r="856" spans="1:9" x14ac:dyDescent="0.25">
      <c r="A856" t="s">
        <v>23</v>
      </c>
      <c r="B856" t="s">
        <v>31</v>
      </c>
      <c r="C856" t="s">
        <v>45</v>
      </c>
      <c r="D856">
        <v>1412</v>
      </c>
      <c r="E856">
        <v>29468440</v>
      </c>
      <c r="F856">
        <v>3957521</v>
      </c>
      <c r="G856">
        <v>38</v>
      </c>
      <c r="H856">
        <v>9.1</v>
      </c>
      <c r="I856" t="s">
        <v>46</v>
      </c>
    </row>
    <row r="857" spans="1:9" x14ac:dyDescent="0.25">
      <c r="A857" t="s">
        <v>23</v>
      </c>
      <c r="B857" t="s">
        <v>32</v>
      </c>
      <c r="C857" t="s">
        <v>41</v>
      </c>
      <c r="D857">
        <v>3909</v>
      </c>
      <c r="E857">
        <v>217324764</v>
      </c>
      <c r="F857">
        <v>2954698</v>
      </c>
      <c r="G857">
        <v>30</v>
      </c>
      <c r="H857">
        <v>9.3000000000000007</v>
      </c>
      <c r="I857" t="s">
        <v>46</v>
      </c>
    </row>
    <row r="858" spans="1:9" x14ac:dyDescent="0.25">
      <c r="A858" t="s">
        <v>23</v>
      </c>
      <c r="B858" t="s">
        <v>32</v>
      </c>
      <c r="C858" t="s">
        <v>42</v>
      </c>
      <c r="D858">
        <v>2147</v>
      </c>
      <c r="E858">
        <v>72736066</v>
      </c>
      <c r="F858">
        <v>998512</v>
      </c>
      <c r="G858">
        <v>49</v>
      </c>
      <c r="H858">
        <v>7.7</v>
      </c>
      <c r="I858" t="s">
        <v>46</v>
      </c>
    </row>
    <row r="859" spans="1:9" x14ac:dyDescent="0.25">
      <c r="A859" t="s">
        <v>23</v>
      </c>
      <c r="B859" t="s">
        <v>32</v>
      </c>
      <c r="C859" t="s">
        <v>43</v>
      </c>
      <c r="D859">
        <v>642</v>
      </c>
      <c r="E859">
        <v>32033232</v>
      </c>
      <c r="F859">
        <v>879593</v>
      </c>
      <c r="G859">
        <v>40</v>
      </c>
      <c r="H859">
        <v>7.4</v>
      </c>
      <c r="I859" t="s">
        <v>46</v>
      </c>
    </row>
    <row r="860" spans="1:9" x14ac:dyDescent="0.25">
      <c r="A860" t="s">
        <v>23</v>
      </c>
      <c r="B860" t="s">
        <v>32</v>
      </c>
      <c r="C860" t="s">
        <v>44</v>
      </c>
      <c r="D860">
        <v>2931</v>
      </c>
      <c r="E860">
        <v>64036488</v>
      </c>
      <c r="F860">
        <v>3414611</v>
      </c>
      <c r="G860">
        <v>18</v>
      </c>
      <c r="H860">
        <v>9.5</v>
      </c>
      <c r="I860" t="s">
        <v>46</v>
      </c>
    </row>
    <row r="861" spans="1:9" x14ac:dyDescent="0.25">
      <c r="A861" t="s">
        <v>23</v>
      </c>
      <c r="B861" t="s">
        <v>32</v>
      </c>
      <c r="C861" t="s">
        <v>45</v>
      </c>
      <c r="D861">
        <v>3572</v>
      </c>
      <c r="E861">
        <v>104513148</v>
      </c>
      <c r="F861">
        <v>3321839</v>
      </c>
      <c r="G861">
        <v>18</v>
      </c>
      <c r="H861">
        <v>8</v>
      </c>
      <c r="I861" t="s">
        <v>46</v>
      </c>
    </row>
    <row r="862" spans="1:9" x14ac:dyDescent="0.25">
      <c r="A862" t="s">
        <v>23</v>
      </c>
      <c r="B862" t="s">
        <v>33</v>
      </c>
      <c r="C862" t="s">
        <v>41</v>
      </c>
      <c r="D862">
        <v>2004</v>
      </c>
      <c r="E862">
        <v>79542768</v>
      </c>
      <c r="F862">
        <v>1637613</v>
      </c>
      <c r="G862">
        <v>17</v>
      </c>
      <c r="H862">
        <v>7.8</v>
      </c>
      <c r="I862" t="s">
        <v>46</v>
      </c>
    </row>
    <row r="863" spans="1:9" x14ac:dyDescent="0.25">
      <c r="A863" t="s">
        <v>23</v>
      </c>
      <c r="B863" t="s">
        <v>33</v>
      </c>
      <c r="C863" t="s">
        <v>42</v>
      </c>
      <c r="D863">
        <v>5887</v>
      </c>
      <c r="E863">
        <v>270331040</v>
      </c>
      <c r="F863">
        <v>3354119</v>
      </c>
      <c r="G863">
        <v>20</v>
      </c>
      <c r="H863">
        <v>8.6999999999999993</v>
      </c>
      <c r="I863" t="s">
        <v>46</v>
      </c>
    </row>
    <row r="864" spans="1:9" x14ac:dyDescent="0.25">
      <c r="A864" t="s">
        <v>23</v>
      </c>
      <c r="B864" t="s">
        <v>33</v>
      </c>
      <c r="C864" t="s">
        <v>43</v>
      </c>
      <c r="D864">
        <v>2004</v>
      </c>
      <c r="E864">
        <v>59999760</v>
      </c>
      <c r="F864">
        <v>3093157</v>
      </c>
      <c r="G864">
        <v>31</v>
      </c>
      <c r="H864">
        <v>7.2</v>
      </c>
      <c r="I864" t="s">
        <v>46</v>
      </c>
    </row>
    <row r="865" spans="1:9" x14ac:dyDescent="0.25">
      <c r="A865" t="s">
        <v>23</v>
      </c>
      <c r="B865" t="s">
        <v>33</v>
      </c>
      <c r="C865" t="s">
        <v>44</v>
      </c>
      <c r="D865">
        <v>992</v>
      </c>
      <c r="E865">
        <v>20029472</v>
      </c>
      <c r="F865">
        <v>717314</v>
      </c>
      <c r="G865">
        <v>20</v>
      </c>
      <c r="H865">
        <v>7.9</v>
      </c>
      <c r="I865" t="s">
        <v>46</v>
      </c>
    </row>
    <row r="866" spans="1:9" x14ac:dyDescent="0.25">
      <c r="A866" t="s">
        <v>23</v>
      </c>
      <c r="B866" t="s">
        <v>33</v>
      </c>
      <c r="C866" t="s">
        <v>45</v>
      </c>
      <c r="D866">
        <v>3720</v>
      </c>
      <c r="E866">
        <v>162437520</v>
      </c>
      <c r="F866">
        <v>3966689</v>
      </c>
      <c r="G866">
        <v>49</v>
      </c>
      <c r="H866">
        <v>9.8000000000000007</v>
      </c>
      <c r="I866" t="s">
        <v>46</v>
      </c>
    </row>
    <row r="867" spans="1:9" x14ac:dyDescent="0.25">
      <c r="A867" t="s">
        <v>23</v>
      </c>
      <c r="B867" t="s">
        <v>34</v>
      </c>
      <c r="C867" t="s">
        <v>41</v>
      </c>
      <c r="D867">
        <v>5263</v>
      </c>
      <c r="E867">
        <v>159121542</v>
      </c>
      <c r="F867">
        <v>1081904</v>
      </c>
      <c r="G867">
        <v>15</v>
      </c>
      <c r="H867">
        <v>9</v>
      </c>
      <c r="I867" t="s">
        <v>46</v>
      </c>
    </row>
    <row r="868" spans="1:9" x14ac:dyDescent="0.25">
      <c r="A868" t="s">
        <v>23</v>
      </c>
      <c r="B868" t="s">
        <v>34</v>
      </c>
      <c r="C868" t="s">
        <v>42</v>
      </c>
      <c r="D868">
        <v>4569</v>
      </c>
      <c r="E868">
        <v>96182019</v>
      </c>
      <c r="F868">
        <v>2445537</v>
      </c>
      <c r="G868">
        <v>47</v>
      </c>
      <c r="H868">
        <v>9.8000000000000007</v>
      </c>
      <c r="I868" t="s">
        <v>46</v>
      </c>
    </row>
    <row r="869" spans="1:9" x14ac:dyDescent="0.25">
      <c r="A869" t="s">
        <v>23</v>
      </c>
      <c r="B869" t="s">
        <v>34</v>
      </c>
      <c r="C869" t="s">
        <v>43</v>
      </c>
      <c r="D869">
        <v>4297</v>
      </c>
      <c r="E869">
        <v>137241883</v>
      </c>
      <c r="F869">
        <v>2517337</v>
      </c>
      <c r="G869">
        <v>22</v>
      </c>
      <c r="H869">
        <v>7</v>
      </c>
      <c r="I869" t="s">
        <v>46</v>
      </c>
    </row>
    <row r="870" spans="1:9" x14ac:dyDescent="0.25">
      <c r="A870" t="s">
        <v>23</v>
      </c>
      <c r="B870" t="s">
        <v>34</v>
      </c>
      <c r="C870" t="s">
        <v>44</v>
      </c>
      <c r="D870">
        <v>3859</v>
      </c>
      <c r="E870">
        <v>191591632</v>
      </c>
      <c r="F870">
        <v>920539</v>
      </c>
      <c r="G870">
        <v>28</v>
      </c>
      <c r="H870">
        <v>7.9</v>
      </c>
      <c r="I870" t="s">
        <v>46</v>
      </c>
    </row>
    <row r="871" spans="1:9" x14ac:dyDescent="0.25">
      <c r="A871" t="s">
        <v>23</v>
      </c>
      <c r="B871" t="s">
        <v>34</v>
      </c>
      <c r="C871" t="s">
        <v>45</v>
      </c>
      <c r="D871">
        <v>1878</v>
      </c>
      <c r="E871">
        <v>83426394</v>
      </c>
      <c r="F871">
        <v>3348439</v>
      </c>
      <c r="G871">
        <v>37</v>
      </c>
      <c r="H871">
        <v>7.8</v>
      </c>
      <c r="I871" t="s">
        <v>46</v>
      </c>
    </row>
    <row r="872" spans="1:9" x14ac:dyDescent="0.25">
      <c r="A872" t="s">
        <v>23</v>
      </c>
      <c r="B872" t="s">
        <v>35</v>
      </c>
      <c r="C872" t="s">
        <v>41</v>
      </c>
      <c r="D872">
        <v>4805</v>
      </c>
      <c r="E872">
        <v>252507555</v>
      </c>
      <c r="F872">
        <v>2521835</v>
      </c>
      <c r="G872">
        <v>17</v>
      </c>
      <c r="H872">
        <v>9.8000000000000007</v>
      </c>
      <c r="I872" t="s">
        <v>46</v>
      </c>
    </row>
    <row r="873" spans="1:9" x14ac:dyDescent="0.25">
      <c r="A873" t="s">
        <v>23</v>
      </c>
      <c r="B873" t="s">
        <v>35</v>
      </c>
      <c r="C873" t="s">
        <v>42</v>
      </c>
      <c r="D873">
        <v>4505</v>
      </c>
      <c r="E873">
        <v>164734335</v>
      </c>
      <c r="F873">
        <v>850679</v>
      </c>
      <c r="G873">
        <v>23</v>
      </c>
      <c r="H873">
        <v>8.3000000000000007</v>
      </c>
      <c r="I873" t="s">
        <v>46</v>
      </c>
    </row>
    <row r="874" spans="1:9" x14ac:dyDescent="0.25">
      <c r="A874" t="s">
        <v>23</v>
      </c>
      <c r="B874" t="s">
        <v>35</v>
      </c>
      <c r="C874" t="s">
        <v>43</v>
      </c>
      <c r="D874">
        <v>1773</v>
      </c>
      <c r="E874">
        <v>84293739</v>
      </c>
      <c r="F874">
        <v>1604381</v>
      </c>
      <c r="G874">
        <v>18</v>
      </c>
      <c r="H874">
        <v>9.3000000000000007</v>
      </c>
      <c r="I874" t="s">
        <v>46</v>
      </c>
    </row>
    <row r="875" spans="1:9" x14ac:dyDescent="0.25">
      <c r="A875" t="s">
        <v>23</v>
      </c>
      <c r="B875" t="s">
        <v>35</v>
      </c>
      <c r="C875" t="s">
        <v>44</v>
      </c>
      <c r="D875">
        <v>3581</v>
      </c>
      <c r="E875">
        <v>186047274</v>
      </c>
      <c r="F875">
        <v>770146</v>
      </c>
      <c r="G875">
        <v>33</v>
      </c>
      <c r="H875">
        <v>9.5</v>
      </c>
      <c r="I875" t="s">
        <v>46</v>
      </c>
    </row>
    <row r="876" spans="1:9" x14ac:dyDescent="0.25">
      <c r="A876" t="s">
        <v>23</v>
      </c>
      <c r="B876" t="s">
        <v>35</v>
      </c>
      <c r="C876" t="s">
        <v>45</v>
      </c>
      <c r="D876">
        <v>2477</v>
      </c>
      <c r="E876">
        <v>98431026</v>
      </c>
      <c r="F876">
        <v>4442863</v>
      </c>
      <c r="G876">
        <v>24</v>
      </c>
      <c r="H876">
        <v>8.4</v>
      </c>
      <c r="I876" t="s">
        <v>46</v>
      </c>
    </row>
    <row r="877" spans="1:9" x14ac:dyDescent="0.25">
      <c r="A877" t="s">
        <v>23</v>
      </c>
      <c r="B877" t="s">
        <v>36</v>
      </c>
      <c r="C877" t="s">
        <v>41</v>
      </c>
      <c r="D877">
        <v>4700</v>
      </c>
      <c r="E877">
        <v>245805300</v>
      </c>
      <c r="F877">
        <v>4972089</v>
      </c>
      <c r="G877">
        <v>43</v>
      </c>
      <c r="H877">
        <v>9.6</v>
      </c>
      <c r="I877" t="s">
        <v>46</v>
      </c>
    </row>
    <row r="878" spans="1:9" x14ac:dyDescent="0.25">
      <c r="A878" t="s">
        <v>23</v>
      </c>
      <c r="B878" t="s">
        <v>36</v>
      </c>
      <c r="C878" t="s">
        <v>42</v>
      </c>
      <c r="D878">
        <v>5029</v>
      </c>
      <c r="E878">
        <v>300548127</v>
      </c>
      <c r="F878">
        <v>4675318</v>
      </c>
      <c r="G878">
        <v>13</v>
      </c>
      <c r="H878">
        <v>7.9</v>
      </c>
      <c r="I878" t="s">
        <v>46</v>
      </c>
    </row>
    <row r="879" spans="1:9" x14ac:dyDescent="0.25">
      <c r="A879" t="s">
        <v>23</v>
      </c>
      <c r="B879" t="s">
        <v>36</v>
      </c>
      <c r="C879" t="s">
        <v>43</v>
      </c>
      <c r="D879">
        <v>2730</v>
      </c>
      <c r="E879">
        <v>72375030</v>
      </c>
      <c r="F879">
        <v>1139104</v>
      </c>
      <c r="G879">
        <v>34</v>
      </c>
      <c r="H879">
        <v>9.1999999999999993</v>
      </c>
      <c r="I879" t="s">
        <v>46</v>
      </c>
    </row>
    <row r="880" spans="1:9" x14ac:dyDescent="0.25">
      <c r="A880" t="s">
        <v>23</v>
      </c>
      <c r="B880" t="s">
        <v>36</v>
      </c>
      <c r="C880" t="s">
        <v>44</v>
      </c>
      <c r="D880">
        <v>4470</v>
      </c>
      <c r="E880">
        <v>196362630</v>
      </c>
      <c r="F880">
        <v>1708468</v>
      </c>
      <c r="G880">
        <v>34</v>
      </c>
      <c r="H880">
        <v>9.6</v>
      </c>
      <c r="I880" t="s">
        <v>46</v>
      </c>
    </row>
    <row r="881" spans="1:9" x14ac:dyDescent="0.25">
      <c r="A881" t="s">
        <v>23</v>
      </c>
      <c r="B881" t="s">
        <v>36</v>
      </c>
      <c r="C881" t="s">
        <v>45</v>
      </c>
      <c r="D881">
        <v>1127</v>
      </c>
      <c r="E881">
        <v>36051603</v>
      </c>
      <c r="F881">
        <v>2865885</v>
      </c>
      <c r="G881">
        <v>42</v>
      </c>
      <c r="H881">
        <v>7.4</v>
      </c>
      <c r="I881" t="s">
        <v>46</v>
      </c>
    </row>
    <row r="882" spans="1:9" x14ac:dyDescent="0.25">
      <c r="A882" t="s">
        <v>23</v>
      </c>
      <c r="B882" t="s">
        <v>37</v>
      </c>
      <c r="C882" t="s">
        <v>41</v>
      </c>
      <c r="D882">
        <v>3714</v>
      </c>
      <c r="E882">
        <v>75204786</v>
      </c>
      <c r="F882">
        <v>2092173</v>
      </c>
      <c r="G882">
        <v>24</v>
      </c>
      <c r="H882">
        <v>8.3000000000000007</v>
      </c>
      <c r="I882" t="s">
        <v>46</v>
      </c>
    </row>
    <row r="883" spans="1:9" x14ac:dyDescent="0.25">
      <c r="A883" t="s">
        <v>23</v>
      </c>
      <c r="B883" t="s">
        <v>37</v>
      </c>
      <c r="C883" t="s">
        <v>42</v>
      </c>
      <c r="D883">
        <v>1483</v>
      </c>
      <c r="E883">
        <v>67423112</v>
      </c>
      <c r="F883">
        <v>797584</v>
      </c>
      <c r="G883">
        <v>32</v>
      </c>
      <c r="H883">
        <v>9</v>
      </c>
      <c r="I883" t="s">
        <v>46</v>
      </c>
    </row>
    <row r="884" spans="1:9" x14ac:dyDescent="0.25">
      <c r="A884" t="s">
        <v>23</v>
      </c>
      <c r="B884" t="s">
        <v>37</v>
      </c>
      <c r="C884" t="s">
        <v>43</v>
      </c>
      <c r="D884">
        <v>1029</v>
      </c>
      <c r="E884">
        <v>33903492</v>
      </c>
      <c r="F884">
        <v>3371259</v>
      </c>
      <c r="G884">
        <v>44</v>
      </c>
      <c r="H884">
        <v>8.6999999999999993</v>
      </c>
      <c r="I884" t="s">
        <v>46</v>
      </c>
    </row>
    <row r="885" spans="1:9" x14ac:dyDescent="0.25">
      <c r="A885" t="s">
        <v>23</v>
      </c>
      <c r="B885" t="s">
        <v>37</v>
      </c>
      <c r="C885" t="s">
        <v>44</v>
      </c>
      <c r="D885">
        <v>2186</v>
      </c>
      <c r="E885">
        <v>66404122</v>
      </c>
      <c r="F885">
        <v>3175032</v>
      </c>
      <c r="G885">
        <v>17</v>
      </c>
      <c r="H885">
        <v>9.5</v>
      </c>
      <c r="I885" t="s">
        <v>46</v>
      </c>
    </row>
    <row r="886" spans="1:9" x14ac:dyDescent="0.25">
      <c r="A886" t="s">
        <v>23</v>
      </c>
      <c r="B886" t="s">
        <v>37</v>
      </c>
      <c r="C886" t="s">
        <v>45</v>
      </c>
      <c r="D886">
        <v>5168</v>
      </c>
      <c r="E886">
        <v>210187728</v>
      </c>
      <c r="F886">
        <v>4532516</v>
      </c>
      <c r="G886">
        <v>46</v>
      </c>
      <c r="H886">
        <v>7.4</v>
      </c>
      <c r="I886" t="s">
        <v>46</v>
      </c>
    </row>
    <row r="887" spans="1:9" x14ac:dyDescent="0.25">
      <c r="A887" t="s">
        <v>23</v>
      </c>
      <c r="B887" t="s">
        <v>38</v>
      </c>
      <c r="C887" t="s">
        <v>41</v>
      </c>
      <c r="D887">
        <v>1760</v>
      </c>
      <c r="E887">
        <v>70956160</v>
      </c>
      <c r="F887">
        <v>4055912</v>
      </c>
      <c r="G887">
        <v>11</v>
      </c>
      <c r="H887">
        <v>9.1999999999999993</v>
      </c>
      <c r="I887" t="s">
        <v>46</v>
      </c>
    </row>
    <row r="888" spans="1:9" x14ac:dyDescent="0.25">
      <c r="A888" t="s">
        <v>23</v>
      </c>
      <c r="B888" t="s">
        <v>38</v>
      </c>
      <c r="C888" t="s">
        <v>42</v>
      </c>
      <c r="D888">
        <v>3366</v>
      </c>
      <c r="E888">
        <v>87172668</v>
      </c>
      <c r="F888">
        <v>4974843</v>
      </c>
      <c r="G888">
        <v>21</v>
      </c>
      <c r="H888">
        <v>9.6</v>
      </c>
      <c r="I888" t="s">
        <v>46</v>
      </c>
    </row>
    <row r="889" spans="1:9" x14ac:dyDescent="0.25">
      <c r="A889" t="s">
        <v>23</v>
      </c>
      <c r="B889" t="s">
        <v>38</v>
      </c>
      <c r="C889" t="s">
        <v>43</v>
      </c>
      <c r="D889">
        <v>3264</v>
      </c>
      <c r="E889">
        <v>165364032</v>
      </c>
      <c r="F889">
        <v>3544287</v>
      </c>
      <c r="G889">
        <v>37</v>
      </c>
      <c r="H889">
        <v>10</v>
      </c>
      <c r="I889" t="s">
        <v>46</v>
      </c>
    </row>
    <row r="890" spans="1:9" x14ac:dyDescent="0.25">
      <c r="A890" t="s">
        <v>23</v>
      </c>
      <c r="B890" t="s">
        <v>38</v>
      </c>
      <c r="C890" t="s">
        <v>44</v>
      </c>
      <c r="D890">
        <v>3004</v>
      </c>
      <c r="E890">
        <v>154456668</v>
      </c>
      <c r="F890">
        <v>2505534</v>
      </c>
      <c r="G890">
        <v>34</v>
      </c>
      <c r="H890">
        <v>9.1</v>
      </c>
      <c r="I890" t="s">
        <v>46</v>
      </c>
    </row>
    <row r="891" spans="1:9" x14ac:dyDescent="0.25">
      <c r="A891" t="s">
        <v>23</v>
      </c>
      <c r="B891" t="s">
        <v>38</v>
      </c>
      <c r="C891" t="s">
        <v>45</v>
      </c>
      <c r="D891">
        <v>777</v>
      </c>
      <c r="E891">
        <v>31881087</v>
      </c>
      <c r="F891">
        <v>3459470</v>
      </c>
      <c r="G891">
        <v>10</v>
      </c>
      <c r="H891">
        <v>7.8</v>
      </c>
      <c r="I891" t="s">
        <v>46</v>
      </c>
    </row>
    <row r="892" spans="1:9" x14ac:dyDescent="0.25">
      <c r="A892" t="s">
        <v>23</v>
      </c>
      <c r="B892" t="s">
        <v>39</v>
      </c>
      <c r="C892" t="s">
        <v>41</v>
      </c>
      <c r="D892">
        <v>3762</v>
      </c>
      <c r="E892">
        <v>100960794</v>
      </c>
      <c r="F892">
        <v>4961902</v>
      </c>
      <c r="G892">
        <v>26</v>
      </c>
      <c r="H892">
        <v>7.2</v>
      </c>
      <c r="I892" t="s">
        <v>46</v>
      </c>
    </row>
    <row r="893" spans="1:9" x14ac:dyDescent="0.25">
      <c r="A893" t="s">
        <v>23</v>
      </c>
      <c r="B893" t="s">
        <v>39</v>
      </c>
      <c r="C893" t="s">
        <v>42</v>
      </c>
      <c r="D893">
        <v>3158</v>
      </c>
      <c r="E893">
        <v>121305096</v>
      </c>
      <c r="F893">
        <v>4625903</v>
      </c>
      <c r="G893">
        <v>17</v>
      </c>
      <c r="H893">
        <v>7.5</v>
      </c>
      <c r="I893" t="s">
        <v>46</v>
      </c>
    </row>
    <row r="894" spans="1:9" x14ac:dyDescent="0.25">
      <c r="A894" t="s">
        <v>23</v>
      </c>
      <c r="B894" t="s">
        <v>39</v>
      </c>
      <c r="C894" t="s">
        <v>43</v>
      </c>
      <c r="D894">
        <v>5124</v>
      </c>
      <c r="E894">
        <v>147817152</v>
      </c>
      <c r="F894">
        <v>3105221</v>
      </c>
      <c r="G894">
        <v>26</v>
      </c>
      <c r="H894">
        <v>8.1</v>
      </c>
      <c r="I894" t="s">
        <v>46</v>
      </c>
    </row>
    <row r="895" spans="1:9" x14ac:dyDescent="0.25">
      <c r="A895" t="s">
        <v>23</v>
      </c>
      <c r="B895" t="s">
        <v>39</v>
      </c>
      <c r="C895" t="s">
        <v>44</v>
      </c>
      <c r="D895">
        <v>5024</v>
      </c>
      <c r="E895">
        <v>133181216</v>
      </c>
      <c r="F895">
        <v>4931373</v>
      </c>
      <c r="G895">
        <v>17</v>
      </c>
      <c r="H895">
        <v>9.4</v>
      </c>
      <c r="I895" t="s">
        <v>46</v>
      </c>
    </row>
    <row r="896" spans="1:9" x14ac:dyDescent="0.25">
      <c r="A896" t="s">
        <v>23</v>
      </c>
      <c r="B896" t="s">
        <v>39</v>
      </c>
      <c r="C896" t="s">
        <v>45</v>
      </c>
      <c r="D896">
        <v>4080</v>
      </c>
      <c r="E896">
        <v>122269440</v>
      </c>
      <c r="F896">
        <v>2075326</v>
      </c>
      <c r="G896">
        <v>44</v>
      </c>
      <c r="H896">
        <v>7.1</v>
      </c>
      <c r="I896" t="s">
        <v>46</v>
      </c>
    </row>
    <row r="897" spans="1:9" x14ac:dyDescent="0.25">
      <c r="A897" t="s">
        <v>23</v>
      </c>
      <c r="B897" t="s">
        <v>40</v>
      </c>
      <c r="C897" t="s">
        <v>41</v>
      </c>
      <c r="D897">
        <v>5577</v>
      </c>
      <c r="E897">
        <v>113804262</v>
      </c>
      <c r="F897">
        <v>1883640</v>
      </c>
      <c r="G897">
        <v>43</v>
      </c>
      <c r="H897">
        <v>7.1</v>
      </c>
      <c r="I897" t="s">
        <v>46</v>
      </c>
    </row>
    <row r="898" spans="1:9" x14ac:dyDescent="0.25">
      <c r="A898" t="s">
        <v>23</v>
      </c>
      <c r="B898" t="s">
        <v>40</v>
      </c>
      <c r="C898" t="s">
        <v>42</v>
      </c>
      <c r="D898">
        <v>3576</v>
      </c>
      <c r="E898">
        <v>133631544</v>
      </c>
      <c r="F898">
        <v>1185503</v>
      </c>
      <c r="G898">
        <v>27</v>
      </c>
      <c r="H898">
        <v>8</v>
      </c>
      <c r="I898" t="s">
        <v>46</v>
      </c>
    </row>
    <row r="899" spans="1:9" x14ac:dyDescent="0.25">
      <c r="A899" t="s">
        <v>23</v>
      </c>
      <c r="B899" t="s">
        <v>40</v>
      </c>
      <c r="C899" t="s">
        <v>43</v>
      </c>
      <c r="D899">
        <v>5868</v>
      </c>
      <c r="E899">
        <v>144476028</v>
      </c>
      <c r="F899">
        <v>891180</v>
      </c>
      <c r="G899">
        <v>16</v>
      </c>
      <c r="H899">
        <v>8.3000000000000007</v>
      </c>
      <c r="I899" t="s">
        <v>46</v>
      </c>
    </row>
    <row r="900" spans="1:9" x14ac:dyDescent="0.25">
      <c r="A900" t="s">
        <v>23</v>
      </c>
      <c r="B900" t="s">
        <v>40</v>
      </c>
      <c r="C900" t="s">
        <v>44</v>
      </c>
      <c r="D900">
        <v>3434</v>
      </c>
      <c r="E900">
        <v>94661644</v>
      </c>
      <c r="F900">
        <v>1078110</v>
      </c>
      <c r="G900">
        <v>44</v>
      </c>
      <c r="H900">
        <v>7.2</v>
      </c>
      <c r="I900" t="s">
        <v>46</v>
      </c>
    </row>
    <row r="901" spans="1:9" x14ac:dyDescent="0.25">
      <c r="A901" t="s">
        <v>23</v>
      </c>
      <c r="B901" t="s">
        <v>40</v>
      </c>
      <c r="C901" t="s">
        <v>45</v>
      </c>
      <c r="D901">
        <v>2438</v>
      </c>
      <c r="E901">
        <v>93431474</v>
      </c>
      <c r="F901">
        <v>4210879</v>
      </c>
      <c r="G901">
        <v>49</v>
      </c>
      <c r="H901">
        <v>8</v>
      </c>
      <c r="I901" t="s">
        <v>46</v>
      </c>
    </row>
    <row r="902" spans="1:9" x14ac:dyDescent="0.25">
      <c r="A902" t="s">
        <v>24</v>
      </c>
      <c r="B902" t="s">
        <v>29</v>
      </c>
      <c r="C902" t="s">
        <v>41</v>
      </c>
      <c r="D902">
        <v>4740</v>
      </c>
      <c r="E902">
        <v>274692480</v>
      </c>
      <c r="F902">
        <v>3746434</v>
      </c>
      <c r="G902">
        <v>41</v>
      </c>
      <c r="H902">
        <v>9.3000000000000007</v>
      </c>
      <c r="I902" t="s">
        <v>49</v>
      </c>
    </row>
    <row r="903" spans="1:9" x14ac:dyDescent="0.25">
      <c r="A903" t="s">
        <v>24</v>
      </c>
      <c r="B903" t="s">
        <v>29</v>
      </c>
      <c r="C903" t="s">
        <v>42</v>
      </c>
      <c r="D903">
        <v>4537</v>
      </c>
      <c r="E903">
        <v>133129191</v>
      </c>
      <c r="F903">
        <v>3745988</v>
      </c>
      <c r="G903">
        <v>24</v>
      </c>
      <c r="H903">
        <v>8.1999999999999993</v>
      </c>
      <c r="I903" t="s">
        <v>49</v>
      </c>
    </row>
    <row r="904" spans="1:9" x14ac:dyDescent="0.25">
      <c r="A904" t="s">
        <v>24</v>
      </c>
      <c r="B904" t="s">
        <v>29</v>
      </c>
      <c r="C904" t="s">
        <v>43</v>
      </c>
      <c r="D904">
        <v>4407</v>
      </c>
      <c r="E904">
        <v>236105025</v>
      </c>
      <c r="F904">
        <v>2916826</v>
      </c>
      <c r="G904">
        <v>25</v>
      </c>
      <c r="H904">
        <v>9.5</v>
      </c>
      <c r="I904" t="s">
        <v>49</v>
      </c>
    </row>
    <row r="905" spans="1:9" x14ac:dyDescent="0.25">
      <c r="A905" t="s">
        <v>24</v>
      </c>
      <c r="B905" t="s">
        <v>29</v>
      </c>
      <c r="C905" t="s">
        <v>44</v>
      </c>
      <c r="D905">
        <v>5809</v>
      </c>
      <c r="E905">
        <v>195757491</v>
      </c>
      <c r="F905">
        <v>1508923</v>
      </c>
      <c r="G905">
        <v>41</v>
      </c>
      <c r="H905">
        <v>9.6</v>
      </c>
      <c r="I905" t="s">
        <v>49</v>
      </c>
    </row>
    <row r="906" spans="1:9" x14ac:dyDescent="0.25">
      <c r="A906" t="s">
        <v>24</v>
      </c>
      <c r="B906" t="s">
        <v>29</v>
      </c>
      <c r="C906" t="s">
        <v>45</v>
      </c>
      <c r="D906">
        <v>5906</v>
      </c>
      <c r="E906">
        <v>288254142</v>
      </c>
      <c r="F906">
        <v>2536503</v>
      </c>
      <c r="G906">
        <v>24</v>
      </c>
      <c r="H906">
        <v>9.1999999999999993</v>
      </c>
      <c r="I906" t="s">
        <v>49</v>
      </c>
    </row>
    <row r="907" spans="1:9" x14ac:dyDescent="0.25">
      <c r="A907" t="s">
        <v>24</v>
      </c>
      <c r="B907" t="s">
        <v>30</v>
      </c>
      <c r="C907" t="s">
        <v>41</v>
      </c>
      <c r="D907">
        <v>4058</v>
      </c>
      <c r="E907">
        <v>120814776</v>
      </c>
      <c r="F907">
        <v>2909409</v>
      </c>
      <c r="G907">
        <v>17</v>
      </c>
      <c r="H907">
        <v>7.2</v>
      </c>
      <c r="I907" t="s">
        <v>49</v>
      </c>
    </row>
    <row r="908" spans="1:9" x14ac:dyDescent="0.25">
      <c r="A908" t="s">
        <v>24</v>
      </c>
      <c r="B908" t="s">
        <v>30</v>
      </c>
      <c r="C908" t="s">
        <v>42</v>
      </c>
      <c r="D908">
        <v>1375</v>
      </c>
      <c r="E908">
        <v>75880750</v>
      </c>
      <c r="F908">
        <v>3551622</v>
      </c>
      <c r="G908">
        <v>25</v>
      </c>
      <c r="H908">
        <v>8.1999999999999993</v>
      </c>
      <c r="I908" t="s">
        <v>49</v>
      </c>
    </row>
    <row r="909" spans="1:9" x14ac:dyDescent="0.25">
      <c r="A909" t="s">
        <v>24</v>
      </c>
      <c r="B909" t="s">
        <v>30</v>
      </c>
      <c r="C909" t="s">
        <v>43</v>
      </c>
      <c r="D909">
        <v>1981</v>
      </c>
      <c r="E909">
        <v>94844337</v>
      </c>
      <c r="F909">
        <v>689073</v>
      </c>
      <c r="G909">
        <v>14</v>
      </c>
      <c r="H909">
        <v>9.3000000000000007</v>
      </c>
      <c r="I909" t="s">
        <v>49</v>
      </c>
    </row>
    <row r="910" spans="1:9" x14ac:dyDescent="0.25">
      <c r="A910" t="s">
        <v>24</v>
      </c>
      <c r="B910" t="s">
        <v>30</v>
      </c>
      <c r="C910" t="s">
        <v>44</v>
      </c>
      <c r="D910">
        <v>922</v>
      </c>
      <c r="E910">
        <v>39737278</v>
      </c>
      <c r="F910">
        <v>2838401</v>
      </c>
      <c r="G910">
        <v>32</v>
      </c>
      <c r="H910">
        <v>9.5</v>
      </c>
      <c r="I910" t="s">
        <v>49</v>
      </c>
    </row>
    <row r="911" spans="1:9" x14ac:dyDescent="0.25">
      <c r="A911" t="s">
        <v>24</v>
      </c>
      <c r="B911" t="s">
        <v>30</v>
      </c>
      <c r="C911" t="s">
        <v>45</v>
      </c>
      <c r="D911">
        <v>2475</v>
      </c>
      <c r="E911">
        <v>53601075</v>
      </c>
      <c r="F911">
        <v>4006172</v>
      </c>
      <c r="G911">
        <v>13</v>
      </c>
      <c r="H911">
        <v>9.3000000000000007</v>
      </c>
      <c r="I911" t="s">
        <v>49</v>
      </c>
    </row>
    <row r="912" spans="1:9" x14ac:dyDescent="0.25">
      <c r="A912" t="s">
        <v>24</v>
      </c>
      <c r="B912" t="s">
        <v>31</v>
      </c>
      <c r="C912" t="s">
        <v>41</v>
      </c>
      <c r="D912">
        <v>2553</v>
      </c>
      <c r="E912">
        <v>149363265</v>
      </c>
      <c r="F912">
        <v>2485681</v>
      </c>
      <c r="G912">
        <v>24</v>
      </c>
      <c r="H912">
        <v>8.5</v>
      </c>
      <c r="I912" t="s">
        <v>49</v>
      </c>
    </row>
    <row r="913" spans="1:9" x14ac:dyDescent="0.25">
      <c r="A913" t="s">
        <v>24</v>
      </c>
      <c r="B913" t="s">
        <v>31</v>
      </c>
      <c r="C913" t="s">
        <v>42</v>
      </c>
      <c r="D913">
        <v>1107</v>
      </c>
      <c r="E913">
        <v>27179064</v>
      </c>
      <c r="F913">
        <v>3835379</v>
      </c>
      <c r="G913">
        <v>15</v>
      </c>
      <c r="H913">
        <v>8</v>
      </c>
      <c r="I913" t="s">
        <v>49</v>
      </c>
    </row>
    <row r="914" spans="1:9" x14ac:dyDescent="0.25">
      <c r="A914" t="s">
        <v>24</v>
      </c>
      <c r="B914" t="s">
        <v>31</v>
      </c>
      <c r="C914" t="s">
        <v>43</v>
      </c>
      <c r="D914">
        <v>4462</v>
      </c>
      <c r="E914">
        <v>146059108</v>
      </c>
      <c r="F914">
        <v>2708578</v>
      </c>
      <c r="G914">
        <v>20</v>
      </c>
      <c r="H914">
        <v>9.1</v>
      </c>
      <c r="I914" t="s">
        <v>49</v>
      </c>
    </row>
    <row r="915" spans="1:9" x14ac:dyDescent="0.25">
      <c r="A915" t="s">
        <v>24</v>
      </c>
      <c r="B915" t="s">
        <v>31</v>
      </c>
      <c r="C915" t="s">
        <v>44</v>
      </c>
      <c r="D915">
        <v>5554</v>
      </c>
      <c r="E915">
        <v>297561104</v>
      </c>
      <c r="F915">
        <v>942244</v>
      </c>
      <c r="G915">
        <v>41</v>
      </c>
      <c r="H915">
        <v>9</v>
      </c>
      <c r="I915" t="s">
        <v>49</v>
      </c>
    </row>
    <row r="916" spans="1:9" x14ac:dyDescent="0.25">
      <c r="A916" t="s">
        <v>24</v>
      </c>
      <c r="B916" t="s">
        <v>31</v>
      </c>
      <c r="C916" t="s">
        <v>45</v>
      </c>
      <c r="D916">
        <v>3001</v>
      </c>
      <c r="E916">
        <v>143861938</v>
      </c>
      <c r="F916">
        <v>907407</v>
      </c>
      <c r="G916">
        <v>20</v>
      </c>
      <c r="H916">
        <v>8.4</v>
      </c>
      <c r="I916" t="s">
        <v>49</v>
      </c>
    </row>
    <row r="917" spans="1:9" x14ac:dyDescent="0.25">
      <c r="A917" t="s">
        <v>24</v>
      </c>
      <c r="B917" t="s">
        <v>32</v>
      </c>
      <c r="C917" t="s">
        <v>41</v>
      </c>
      <c r="D917">
        <v>2623</v>
      </c>
      <c r="E917">
        <v>118491402</v>
      </c>
      <c r="F917">
        <v>3362349</v>
      </c>
      <c r="G917">
        <v>42</v>
      </c>
      <c r="H917">
        <v>8.3000000000000007</v>
      </c>
      <c r="I917" t="s">
        <v>49</v>
      </c>
    </row>
    <row r="918" spans="1:9" x14ac:dyDescent="0.25">
      <c r="A918" t="s">
        <v>24</v>
      </c>
      <c r="B918" t="s">
        <v>32</v>
      </c>
      <c r="C918" t="s">
        <v>42</v>
      </c>
      <c r="D918">
        <v>1340</v>
      </c>
      <c r="E918">
        <v>29230760</v>
      </c>
      <c r="F918">
        <v>2220444</v>
      </c>
      <c r="G918">
        <v>14</v>
      </c>
      <c r="H918">
        <v>7.9</v>
      </c>
      <c r="I918" t="s">
        <v>49</v>
      </c>
    </row>
    <row r="919" spans="1:9" x14ac:dyDescent="0.25">
      <c r="A919" t="s">
        <v>24</v>
      </c>
      <c r="B919" t="s">
        <v>32</v>
      </c>
      <c r="C919" t="s">
        <v>43</v>
      </c>
      <c r="D919">
        <v>5875</v>
      </c>
      <c r="E919">
        <v>189862375</v>
      </c>
      <c r="F919">
        <v>4364856</v>
      </c>
      <c r="G919">
        <v>37</v>
      </c>
      <c r="H919">
        <v>7.4</v>
      </c>
      <c r="I919" t="s">
        <v>49</v>
      </c>
    </row>
    <row r="920" spans="1:9" x14ac:dyDescent="0.25">
      <c r="A920" t="s">
        <v>24</v>
      </c>
      <c r="B920" t="s">
        <v>32</v>
      </c>
      <c r="C920" t="s">
        <v>44</v>
      </c>
      <c r="D920">
        <v>2915</v>
      </c>
      <c r="E920">
        <v>143318890</v>
      </c>
      <c r="F920">
        <v>1943401</v>
      </c>
      <c r="G920">
        <v>23</v>
      </c>
      <c r="H920">
        <v>9.1999999999999993</v>
      </c>
      <c r="I920" t="s">
        <v>49</v>
      </c>
    </row>
    <row r="921" spans="1:9" x14ac:dyDescent="0.25">
      <c r="A921" t="s">
        <v>24</v>
      </c>
      <c r="B921" t="s">
        <v>32</v>
      </c>
      <c r="C921" t="s">
        <v>45</v>
      </c>
      <c r="D921">
        <v>4065</v>
      </c>
      <c r="E921">
        <v>203286585</v>
      </c>
      <c r="F921">
        <v>3511165</v>
      </c>
      <c r="G921">
        <v>34</v>
      </c>
      <c r="H921">
        <v>9</v>
      </c>
      <c r="I921" t="s">
        <v>49</v>
      </c>
    </row>
    <row r="922" spans="1:9" x14ac:dyDescent="0.25">
      <c r="A922" t="s">
        <v>24</v>
      </c>
      <c r="B922" t="s">
        <v>33</v>
      </c>
      <c r="C922" t="s">
        <v>41</v>
      </c>
      <c r="D922">
        <v>615</v>
      </c>
      <c r="E922">
        <v>28702665</v>
      </c>
      <c r="F922">
        <v>4407297</v>
      </c>
      <c r="G922">
        <v>19</v>
      </c>
      <c r="H922">
        <v>7.7</v>
      </c>
      <c r="I922" t="s">
        <v>49</v>
      </c>
    </row>
    <row r="923" spans="1:9" x14ac:dyDescent="0.25">
      <c r="A923" t="s">
        <v>24</v>
      </c>
      <c r="B923" t="s">
        <v>33</v>
      </c>
      <c r="C923" t="s">
        <v>42</v>
      </c>
      <c r="D923">
        <v>2120</v>
      </c>
      <c r="E923">
        <v>56281760</v>
      </c>
      <c r="F923">
        <v>4734453</v>
      </c>
      <c r="G923">
        <v>16</v>
      </c>
      <c r="H923">
        <v>7.4</v>
      </c>
      <c r="I923" t="s">
        <v>49</v>
      </c>
    </row>
    <row r="924" spans="1:9" x14ac:dyDescent="0.25">
      <c r="A924" t="s">
        <v>24</v>
      </c>
      <c r="B924" t="s">
        <v>33</v>
      </c>
      <c r="C924" t="s">
        <v>43</v>
      </c>
      <c r="D924">
        <v>3441</v>
      </c>
      <c r="E924">
        <v>88416495</v>
      </c>
      <c r="F924">
        <v>2112033</v>
      </c>
      <c r="G924">
        <v>21</v>
      </c>
      <c r="H924">
        <v>7.1</v>
      </c>
      <c r="I924" t="s">
        <v>49</v>
      </c>
    </row>
    <row r="925" spans="1:9" x14ac:dyDescent="0.25">
      <c r="A925" t="s">
        <v>24</v>
      </c>
      <c r="B925" t="s">
        <v>33</v>
      </c>
      <c r="C925" t="s">
        <v>44</v>
      </c>
      <c r="D925">
        <v>1477</v>
      </c>
      <c r="E925">
        <v>87091305</v>
      </c>
      <c r="F925">
        <v>3968282</v>
      </c>
      <c r="G925">
        <v>20</v>
      </c>
      <c r="H925">
        <v>8.3000000000000007</v>
      </c>
      <c r="I925" t="s">
        <v>49</v>
      </c>
    </row>
    <row r="926" spans="1:9" x14ac:dyDescent="0.25">
      <c r="A926" t="s">
        <v>24</v>
      </c>
      <c r="B926" t="s">
        <v>33</v>
      </c>
      <c r="C926" t="s">
        <v>45</v>
      </c>
      <c r="D926">
        <v>2053</v>
      </c>
      <c r="E926">
        <v>58260034</v>
      </c>
      <c r="F926">
        <v>2069720</v>
      </c>
      <c r="G926">
        <v>21</v>
      </c>
      <c r="H926">
        <v>8.1</v>
      </c>
      <c r="I926" t="s">
        <v>49</v>
      </c>
    </row>
    <row r="927" spans="1:9" x14ac:dyDescent="0.25">
      <c r="A927" t="s">
        <v>24</v>
      </c>
      <c r="B927" t="s">
        <v>34</v>
      </c>
      <c r="C927" t="s">
        <v>41</v>
      </c>
      <c r="D927">
        <v>5422</v>
      </c>
      <c r="E927">
        <v>133847492</v>
      </c>
      <c r="F927">
        <v>532766</v>
      </c>
      <c r="G927">
        <v>17</v>
      </c>
      <c r="H927">
        <v>9.6999999999999993</v>
      </c>
      <c r="I927" t="s">
        <v>49</v>
      </c>
    </row>
    <row r="928" spans="1:9" x14ac:dyDescent="0.25">
      <c r="A928" t="s">
        <v>24</v>
      </c>
      <c r="B928" t="s">
        <v>34</v>
      </c>
      <c r="C928" t="s">
        <v>42</v>
      </c>
      <c r="D928">
        <v>2402</v>
      </c>
      <c r="E928">
        <v>77356410</v>
      </c>
      <c r="F928">
        <v>1960235</v>
      </c>
      <c r="G928">
        <v>22</v>
      </c>
      <c r="H928">
        <v>9.5</v>
      </c>
      <c r="I928" t="s">
        <v>49</v>
      </c>
    </row>
    <row r="929" spans="1:9" x14ac:dyDescent="0.25">
      <c r="A929" t="s">
        <v>24</v>
      </c>
      <c r="B929" t="s">
        <v>34</v>
      </c>
      <c r="C929" t="s">
        <v>43</v>
      </c>
      <c r="D929">
        <v>516</v>
      </c>
      <c r="E929">
        <v>19013568</v>
      </c>
      <c r="F929">
        <v>4361460</v>
      </c>
      <c r="G929">
        <v>17</v>
      </c>
      <c r="H929">
        <v>9.8000000000000007</v>
      </c>
      <c r="I929" t="s">
        <v>49</v>
      </c>
    </row>
    <row r="930" spans="1:9" x14ac:dyDescent="0.25">
      <c r="A930" t="s">
        <v>24</v>
      </c>
      <c r="B930" t="s">
        <v>34</v>
      </c>
      <c r="C930" t="s">
        <v>44</v>
      </c>
      <c r="D930">
        <v>5315</v>
      </c>
      <c r="E930">
        <v>121410545</v>
      </c>
      <c r="F930">
        <v>1433476</v>
      </c>
      <c r="G930">
        <v>39</v>
      </c>
      <c r="H930">
        <v>7.8</v>
      </c>
      <c r="I930" t="s">
        <v>49</v>
      </c>
    </row>
    <row r="931" spans="1:9" x14ac:dyDescent="0.25">
      <c r="A931" t="s">
        <v>24</v>
      </c>
      <c r="B931" t="s">
        <v>34</v>
      </c>
      <c r="C931" t="s">
        <v>45</v>
      </c>
      <c r="D931">
        <v>1469</v>
      </c>
      <c r="E931">
        <v>30987086</v>
      </c>
      <c r="F931">
        <v>2701580</v>
      </c>
      <c r="G931">
        <v>46</v>
      </c>
      <c r="H931">
        <v>9.1999999999999993</v>
      </c>
      <c r="I931" t="s">
        <v>49</v>
      </c>
    </row>
    <row r="932" spans="1:9" x14ac:dyDescent="0.25">
      <c r="A932" t="s">
        <v>24</v>
      </c>
      <c r="B932" t="s">
        <v>35</v>
      </c>
      <c r="C932" t="s">
        <v>41</v>
      </c>
      <c r="D932">
        <v>4482</v>
      </c>
      <c r="E932">
        <v>160410780</v>
      </c>
      <c r="F932">
        <v>3264717</v>
      </c>
      <c r="G932">
        <v>28</v>
      </c>
      <c r="H932">
        <v>7.6</v>
      </c>
      <c r="I932" t="s">
        <v>49</v>
      </c>
    </row>
    <row r="933" spans="1:9" x14ac:dyDescent="0.25">
      <c r="A933" t="s">
        <v>24</v>
      </c>
      <c r="B933" t="s">
        <v>35</v>
      </c>
      <c r="C933" t="s">
        <v>42</v>
      </c>
      <c r="D933">
        <v>3592</v>
      </c>
      <c r="E933">
        <v>153349664</v>
      </c>
      <c r="F933">
        <v>2197818</v>
      </c>
      <c r="G933">
        <v>38</v>
      </c>
      <c r="H933">
        <v>7.4</v>
      </c>
      <c r="I933" t="s">
        <v>49</v>
      </c>
    </row>
    <row r="934" spans="1:9" x14ac:dyDescent="0.25">
      <c r="A934" t="s">
        <v>24</v>
      </c>
      <c r="B934" t="s">
        <v>35</v>
      </c>
      <c r="C934" t="s">
        <v>43</v>
      </c>
      <c r="D934">
        <v>5433</v>
      </c>
      <c r="E934">
        <v>135422958</v>
      </c>
      <c r="F934">
        <v>1584309</v>
      </c>
      <c r="G934">
        <v>41</v>
      </c>
      <c r="H934">
        <v>9</v>
      </c>
      <c r="I934" t="s">
        <v>49</v>
      </c>
    </row>
    <row r="935" spans="1:9" x14ac:dyDescent="0.25">
      <c r="A935" t="s">
        <v>24</v>
      </c>
      <c r="B935" t="s">
        <v>35</v>
      </c>
      <c r="C935" t="s">
        <v>44</v>
      </c>
      <c r="D935">
        <v>1449</v>
      </c>
      <c r="E935">
        <v>58428027</v>
      </c>
      <c r="F935">
        <v>4169021</v>
      </c>
      <c r="G935">
        <v>28</v>
      </c>
      <c r="H935">
        <v>9.1</v>
      </c>
      <c r="I935" t="s">
        <v>49</v>
      </c>
    </row>
    <row r="936" spans="1:9" x14ac:dyDescent="0.25">
      <c r="A936" t="s">
        <v>24</v>
      </c>
      <c r="B936" t="s">
        <v>35</v>
      </c>
      <c r="C936" t="s">
        <v>45</v>
      </c>
      <c r="D936">
        <v>3998</v>
      </c>
      <c r="E936">
        <v>153095414</v>
      </c>
      <c r="F936">
        <v>768508</v>
      </c>
      <c r="G936">
        <v>45</v>
      </c>
      <c r="H936">
        <v>9.6999999999999993</v>
      </c>
      <c r="I936" t="s">
        <v>49</v>
      </c>
    </row>
    <row r="937" spans="1:9" x14ac:dyDescent="0.25">
      <c r="A937" t="s">
        <v>24</v>
      </c>
      <c r="B937" t="s">
        <v>36</v>
      </c>
      <c r="C937" t="s">
        <v>41</v>
      </c>
      <c r="D937">
        <v>4519</v>
      </c>
      <c r="E937">
        <v>226230178</v>
      </c>
      <c r="F937">
        <v>2270403</v>
      </c>
      <c r="G937">
        <v>18</v>
      </c>
      <c r="H937">
        <v>7.7</v>
      </c>
      <c r="I937" t="s">
        <v>49</v>
      </c>
    </row>
    <row r="938" spans="1:9" x14ac:dyDescent="0.25">
      <c r="A938" t="s">
        <v>24</v>
      </c>
      <c r="B938" t="s">
        <v>36</v>
      </c>
      <c r="C938" t="s">
        <v>42</v>
      </c>
      <c r="D938">
        <v>3906</v>
      </c>
      <c r="E938">
        <v>147236670</v>
      </c>
      <c r="F938">
        <v>1065635</v>
      </c>
      <c r="G938">
        <v>27</v>
      </c>
      <c r="H938">
        <v>7.1</v>
      </c>
      <c r="I938" t="s">
        <v>49</v>
      </c>
    </row>
    <row r="939" spans="1:9" x14ac:dyDescent="0.25">
      <c r="A939" t="s">
        <v>24</v>
      </c>
      <c r="B939" t="s">
        <v>36</v>
      </c>
      <c r="C939" t="s">
        <v>43</v>
      </c>
      <c r="D939">
        <v>2378</v>
      </c>
      <c r="E939">
        <v>102646370</v>
      </c>
      <c r="F939">
        <v>3611500</v>
      </c>
      <c r="G939">
        <v>18</v>
      </c>
      <c r="H939">
        <v>7.5</v>
      </c>
      <c r="I939" t="s">
        <v>49</v>
      </c>
    </row>
    <row r="940" spans="1:9" x14ac:dyDescent="0.25">
      <c r="A940" t="s">
        <v>24</v>
      </c>
      <c r="B940" t="s">
        <v>36</v>
      </c>
      <c r="C940" t="s">
        <v>44</v>
      </c>
      <c r="D940">
        <v>2682</v>
      </c>
      <c r="E940">
        <v>66178350</v>
      </c>
      <c r="F940">
        <v>3581362</v>
      </c>
      <c r="G940">
        <v>39</v>
      </c>
      <c r="H940">
        <v>8.1</v>
      </c>
      <c r="I940" t="s">
        <v>49</v>
      </c>
    </row>
    <row r="941" spans="1:9" x14ac:dyDescent="0.25">
      <c r="A941" t="s">
        <v>24</v>
      </c>
      <c r="B941" t="s">
        <v>36</v>
      </c>
      <c r="C941" t="s">
        <v>45</v>
      </c>
      <c r="D941">
        <v>4758</v>
      </c>
      <c r="E941">
        <v>145975440</v>
      </c>
      <c r="F941">
        <v>4224476</v>
      </c>
      <c r="G941">
        <v>40</v>
      </c>
      <c r="H941">
        <v>7.9</v>
      </c>
      <c r="I941" t="s">
        <v>49</v>
      </c>
    </row>
    <row r="942" spans="1:9" x14ac:dyDescent="0.25">
      <c r="A942" t="s">
        <v>24</v>
      </c>
      <c r="B942" t="s">
        <v>37</v>
      </c>
      <c r="C942" t="s">
        <v>41</v>
      </c>
      <c r="D942">
        <v>5800</v>
      </c>
      <c r="E942">
        <v>117664600</v>
      </c>
      <c r="F942">
        <v>1570913</v>
      </c>
      <c r="G942">
        <v>19</v>
      </c>
      <c r="H942">
        <v>8.3000000000000007</v>
      </c>
      <c r="I942" t="s">
        <v>49</v>
      </c>
    </row>
    <row r="943" spans="1:9" x14ac:dyDescent="0.25">
      <c r="A943" t="s">
        <v>24</v>
      </c>
      <c r="B943" t="s">
        <v>37</v>
      </c>
      <c r="C943" t="s">
        <v>42</v>
      </c>
      <c r="D943">
        <v>2863</v>
      </c>
      <c r="E943">
        <v>127503705</v>
      </c>
      <c r="F943">
        <v>3553407</v>
      </c>
      <c r="G943">
        <v>25</v>
      </c>
      <c r="H943">
        <v>8.9</v>
      </c>
      <c r="I943" t="s">
        <v>49</v>
      </c>
    </row>
    <row r="944" spans="1:9" x14ac:dyDescent="0.25">
      <c r="A944" t="s">
        <v>24</v>
      </c>
      <c r="B944" t="s">
        <v>37</v>
      </c>
      <c r="C944" t="s">
        <v>43</v>
      </c>
      <c r="D944">
        <v>744</v>
      </c>
      <c r="E944">
        <v>17244432</v>
      </c>
      <c r="F944">
        <v>4827552</v>
      </c>
      <c r="G944">
        <v>20</v>
      </c>
      <c r="H944">
        <v>8.6999999999999993</v>
      </c>
      <c r="I944" t="s">
        <v>49</v>
      </c>
    </row>
    <row r="945" spans="1:9" x14ac:dyDescent="0.25">
      <c r="A945" t="s">
        <v>24</v>
      </c>
      <c r="B945" t="s">
        <v>37</v>
      </c>
      <c r="C945" t="s">
        <v>44</v>
      </c>
      <c r="D945">
        <v>2551</v>
      </c>
      <c r="E945">
        <v>114491431</v>
      </c>
      <c r="F945">
        <v>1560560</v>
      </c>
      <c r="G945">
        <v>42</v>
      </c>
      <c r="H945">
        <v>8.5</v>
      </c>
      <c r="I945" t="s">
        <v>49</v>
      </c>
    </row>
    <row r="946" spans="1:9" x14ac:dyDescent="0.25">
      <c r="A946" t="s">
        <v>24</v>
      </c>
      <c r="B946" t="s">
        <v>37</v>
      </c>
      <c r="C946" t="s">
        <v>45</v>
      </c>
      <c r="D946">
        <v>820</v>
      </c>
      <c r="E946">
        <v>47086040</v>
      </c>
      <c r="F946">
        <v>2423782</v>
      </c>
      <c r="G946">
        <v>11</v>
      </c>
      <c r="H946">
        <v>8.8000000000000007</v>
      </c>
      <c r="I946" t="s">
        <v>49</v>
      </c>
    </row>
    <row r="947" spans="1:9" x14ac:dyDescent="0.25">
      <c r="A947" t="s">
        <v>24</v>
      </c>
      <c r="B947" t="s">
        <v>38</v>
      </c>
      <c r="C947" t="s">
        <v>41</v>
      </c>
      <c r="D947">
        <v>1631</v>
      </c>
      <c r="E947">
        <v>50185870</v>
      </c>
      <c r="F947">
        <v>4602553</v>
      </c>
      <c r="G947">
        <v>20</v>
      </c>
      <c r="H947">
        <v>9.9</v>
      </c>
      <c r="I947" t="s">
        <v>49</v>
      </c>
    </row>
    <row r="948" spans="1:9" x14ac:dyDescent="0.25">
      <c r="A948" t="s">
        <v>24</v>
      </c>
      <c r="B948" t="s">
        <v>38</v>
      </c>
      <c r="C948" t="s">
        <v>42</v>
      </c>
      <c r="D948">
        <v>5790</v>
      </c>
      <c r="E948">
        <v>159213420</v>
      </c>
      <c r="F948">
        <v>1850850</v>
      </c>
      <c r="G948">
        <v>21</v>
      </c>
      <c r="H948">
        <v>7.5</v>
      </c>
      <c r="I948" t="s">
        <v>49</v>
      </c>
    </row>
    <row r="949" spans="1:9" x14ac:dyDescent="0.25">
      <c r="A949" t="s">
        <v>24</v>
      </c>
      <c r="B949" t="s">
        <v>38</v>
      </c>
      <c r="C949" t="s">
        <v>43</v>
      </c>
      <c r="D949">
        <v>3342</v>
      </c>
      <c r="E949">
        <v>117691872</v>
      </c>
      <c r="F949">
        <v>2943445</v>
      </c>
      <c r="G949">
        <v>11</v>
      </c>
      <c r="H949">
        <v>9.3000000000000007</v>
      </c>
      <c r="I949" t="s">
        <v>49</v>
      </c>
    </row>
    <row r="950" spans="1:9" x14ac:dyDescent="0.25">
      <c r="A950" t="s">
        <v>24</v>
      </c>
      <c r="B950" t="s">
        <v>38</v>
      </c>
      <c r="C950" t="s">
        <v>44</v>
      </c>
      <c r="D950">
        <v>2577</v>
      </c>
      <c r="E950">
        <v>87378339</v>
      </c>
      <c r="F950">
        <v>2785221</v>
      </c>
      <c r="G950">
        <v>37</v>
      </c>
      <c r="H950">
        <v>9.3000000000000007</v>
      </c>
      <c r="I950" t="s">
        <v>49</v>
      </c>
    </row>
    <row r="951" spans="1:9" x14ac:dyDescent="0.25">
      <c r="A951" t="s">
        <v>24</v>
      </c>
      <c r="B951" t="s">
        <v>38</v>
      </c>
      <c r="C951" t="s">
        <v>45</v>
      </c>
      <c r="D951">
        <v>5373</v>
      </c>
      <c r="E951">
        <v>153855855</v>
      </c>
      <c r="F951">
        <v>4412487</v>
      </c>
      <c r="G951">
        <v>42</v>
      </c>
      <c r="H951">
        <v>8.9</v>
      </c>
      <c r="I951" t="s">
        <v>49</v>
      </c>
    </row>
    <row r="952" spans="1:9" x14ac:dyDescent="0.25">
      <c r="A952" t="s">
        <v>24</v>
      </c>
      <c r="B952" t="s">
        <v>39</v>
      </c>
      <c r="C952" t="s">
        <v>41</v>
      </c>
      <c r="D952">
        <v>1884</v>
      </c>
      <c r="E952">
        <v>92489328</v>
      </c>
      <c r="F952">
        <v>648725</v>
      </c>
      <c r="G952">
        <v>25</v>
      </c>
      <c r="H952">
        <v>7.6</v>
      </c>
      <c r="I952" t="s">
        <v>49</v>
      </c>
    </row>
    <row r="953" spans="1:9" x14ac:dyDescent="0.25">
      <c r="A953" t="s">
        <v>24</v>
      </c>
      <c r="B953" t="s">
        <v>39</v>
      </c>
      <c r="C953" t="s">
        <v>42</v>
      </c>
      <c r="D953">
        <v>684</v>
      </c>
      <c r="E953">
        <v>28007748</v>
      </c>
      <c r="F953">
        <v>1408017</v>
      </c>
      <c r="G953">
        <v>36</v>
      </c>
      <c r="H953">
        <v>9.1999999999999993</v>
      </c>
      <c r="I953" t="s">
        <v>49</v>
      </c>
    </row>
    <row r="954" spans="1:9" x14ac:dyDescent="0.25">
      <c r="A954" t="s">
        <v>24</v>
      </c>
      <c r="B954" t="s">
        <v>39</v>
      </c>
      <c r="C954" t="s">
        <v>43</v>
      </c>
      <c r="D954">
        <v>2709</v>
      </c>
      <c r="E954">
        <v>69195987</v>
      </c>
      <c r="F954">
        <v>2618219</v>
      </c>
      <c r="G954">
        <v>35</v>
      </c>
      <c r="H954">
        <v>7</v>
      </c>
      <c r="I954" t="s">
        <v>49</v>
      </c>
    </row>
    <row r="955" spans="1:9" x14ac:dyDescent="0.25">
      <c r="A955" t="s">
        <v>24</v>
      </c>
      <c r="B955" t="s">
        <v>39</v>
      </c>
      <c r="C955" t="s">
        <v>44</v>
      </c>
      <c r="D955">
        <v>2387</v>
      </c>
      <c r="E955">
        <v>56832083</v>
      </c>
      <c r="F955">
        <v>1439695</v>
      </c>
      <c r="G955">
        <v>29</v>
      </c>
      <c r="H955">
        <v>8.4</v>
      </c>
      <c r="I955" t="s">
        <v>49</v>
      </c>
    </row>
    <row r="956" spans="1:9" x14ac:dyDescent="0.25">
      <c r="A956" t="s">
        <v>24</v>
      </c>
      <c r="B956" t="s">
        <v>39</v>
      </c>
      <c r="C956" t="s">
        <v>45</v>
      </c>
      <c r="D956">
        <v>5173</v>
      </c>
      <c r="E956">
        <v>253435616</v>
      </c>
      <c r="F956">
        <v>4675282</v>
      </c>
      <c r="G956">
        <v>45</v>
      </c>
      <c r="H956">
        <v>7.5</v>
      </c>
      <c r="I956" t="s">
        <v>49</v>
      </c>
    </row>
    <row r="957" spans="1:9" x14ac:dyDescent="0.25">
      <c r="A957" t="s">
        <v>24</v>
      </c>
      <c r="B957" t="s">
        <v>40</v>
      </c>
      <c r="C957" t="s">
        <v>41</v>
      </c>
      <c r="D957">
        <v>5518</v>
      </c>
      <c r="E957">
        <v>208541774</v>
      </c>
      <c r="F957">
        <v>4100952</v>
      </c>
      <c r="G957">
        <v>23</v>
      </c>
      <c r="H957">
        <v>8.1999999999999993</v>
      </c>
      <c r="I957" t="s">
        <v>49</v>
      </c>
    </row>
    <row r="958" spans="1:9" x14ac:dyDescent="0.25">
      <c r="A958" t="s">
        <v>24</v>
      </c>
      <c r="B958" t="s">
        <v>40</v>
      </c>
      <c r="C958" t="s">
        <v>42</v>
      </c>
      <c r="D958">
        <v>1026</v>
      </c>
      <c r="E958">
        <v>35765334</v>
      </c>
      <c r="F958">
        <v>1444740</v>
      </c>
      <c r="G958">
        <v>37</v>
      </c>
      <c r="H958">
        <v>7.5</v>
      </c>
      <c r="I958" t="s">
        <v>49</v>
      </c>
    </row>
    <row r="959" spans="1:9" x14ac:dyDescent="0.25">
      <c r="A959" t="s">
        <v>24</v>
      </c>
      <c r="B959" t="s">
        <v>40</v>
      </c>
      <c r="C959" t="s">
        <v>43</v>
      </c>
      <c r="D959">
        <v>5466</v>
      </c>
      <c r="E959">
        <v>200399958</v>
      </c>
      <c r="F959">
        <v>4944041</v>
      </c>
      <c r="G959">
        <v>23</v>
      </c>
      <c r="H959">
        <v>9.5</v>
      </c>
      <c r="I959" t="s">
        <v>49</v>
      </c>
    </row>
    <row r="960" spans="1:9" x14ac:dyDescent="0.25">
      <c r="A960" t="s">
        <v>24</v>
      </c>
      <c r="B960" t="s">
        <v>40</v>
      </c>
      <c r="C960" t="s">
        <v>44</v>
      </c>
      <c r="D960">
        <v>2251</v>
      </c>
      <c r="E960">
        <v>53981231</v>
      </c>
      <c r="F960">
        <v>1962603</v>
      </c>
      <c r="G960">
        <v>31</v>
      </c>
      <c r="H960">
        <v>7.4</v>
      </c>
      <c r="I960" t="s">
        <v>49</v>
      </c>
    </row>
    <row r="961" spans="1:9" x14ac:dyDescent="0.25">
      <c r="A961" t="s">
        <v>24</v>
      </c>
      <c r="B961" t="s">
        <v>40</v>
      </c>
      <c r="C961" t="s">
        <v>45</v>
      </c>
      <c r="D961">
        <v>4631</v>
      </c>
      <c r="E961">
        <v>156208261</v>
      </c>
      <c r="F961">
        <v>1686837</v>
      </c>
      <c r="G961">
        <v>23</v>
      </c>
      <c r="H961">
        <v>9.4</v>
      </c>
      <c r="I961" t="s">
        <v>49</v>
      </c>
    </row>
    <row r="962" spans="1:9" x14ac:dyDescent="0.25">
      <c r="A962" t="s">
        <v>25</v>
      </c>
      <c r="B962" t="s">
        <v>29</v>
      </c>
      <c r="C962" t="s">
        <v>41</v>
      </c>
      <c r="D962">
        <v>5975</v>
      </c>
      <c r="E962">
        <v>136086600</v>
      </c>
      <c r="F962">
        <v>2990272</v>
      </c>
      <c r="G962">
        <v>45</v>
      </c>
      <c r="H962">
        <v>8.8000000000000007</v>
      </c>
      <c r="I962" t="s">
        <v>49</v>
      </c>
    </row>
    <row r="963" spans="1:9" x14ac:dyDescent="0.25">
      <c r="A963" t="s">
        <v>25</v>
      </c>
      <c r="B963" t="s">
        <v>29</v>
      </c>
      <c r="C963" t="s">
        <v>42</v>
      </c>
      <c r="D963">
        <v>694</v>
      </c>
      <c r="E963">
        <v>25709924</v>
      </c>
      <c r="F963">
        <v>2539660</v>
      </c>
      <c r="G963">
        <v>25</v>
      </c>
      <c r="H963">
        <v>7.7</v>
      </c>
      <c r="I963" t="s">
        <v>49</v>
      </c>
    </row>
    <row r="964" spans="1:9" x14ac:dyDescent="0.25">
      <c r="A964" t="s">
        <v>25</v>
      </c>
      <c r="B964" t="s">
        <v>29</v>
      </c>
      <c r="C964" t="s">
        <v>43</v>
      </c>
      <c r="D964">
        <v>3208</v>
      </c>
      <c r="E964">
        <v>82063848</v>
      </c>
      <c r="F964">
        <v>4624390</v>
      </c>
      <c r="G964">
        <v>40</v>
      </c>
      <c r="H964">
        <v>7.1</v>
      </c>
      <c r="I964" t="s">
        <v>49</v>
      </c>
    </row>
    <row r="965" spans="1:9" x14ac:dyDescent="0.25">
      <c r="A965" t="s">
        <v>25</v>
      </c>
      <c r="B965" t="s">
        <v>29</v>
      </c>
      <c r="C965" t="s">
        <v>44</v>
      </c>
      <c r="D965">
        <v>2943</v>
      </c>
      <c r="E965">
        <v>79896564</v>
      </c>
      <c r="F965">
        <v>2288220</v>
      </c>
      <c r="G965">
        <v>16</v>
      </c>
      <c r="H965">
        <v>7.4</v>
      </c>
      <c r="I965" t="s">
        <v>49</v>
      </c>
    </row>
    <row r="966" spans="1:9" x14ac:dyDescent="0.25">
      <c r="A966" t="s">
        <v>25</v>
      </c>
      <c r="B966" t="s">
        <v>29</v>
      </c>
      <c r="C966" t="s">
        <v>45</v>
      </c>
      <c r="D966">
        <v>3972</v>
      </c>
      <c r="E966">
        <v>179756832</v>
      </c>
      <c r="F966">
        <v>2341646</v>
      </c>
      <c r="G966">
        <v>43</v>
      </c>
      <c r="H966">
        <v>8</v>
      </c>
      <c r="I966" t="s">
        <v>49</v>
      </c>
    </row>
    <row r="967" spans="1:9" x14ac:dyDescent="0.25">
      <c r="A967" t="s">
        <v>25</v>
      </c>
      <c r="B967" t="s">
        <v>30</v>
      </c>
      <c r="C967" t="s">
        <v>41</v>
      </c>
      <c r="D967">
        <v>4366</v>
      </c>
      <c r="E967">
        <v>160472330</v>
      </c>
      <c r="F967">
        <v>2096246</v>
      </c>
      <c r="G967">
        <v>49</v>
      </c>
      <c r="H967">
        <v>7.9</v>
      </c>
      <c r="I967" t="s">
        <v>49</v>
      </c>
    </row>
    <row r="968" spans="1:9" x14ac:dyDescent="0.25">
      <c r="A968" t="s">
        <v>25</v>
      </c>
      <c r="B968" t="s">
        <v>30</v>
      </c>
      <c r="C968" t="s">
        <v>42</v>
      </c>
      <c r="D968">
        <v>2753</v>
      </c>
      <c r="E968">
        <v>158875630</v>
      </c>
      <c r="F968">
        <v>2969930</v>
      </c>
      <c r="G968">
        <v>42</v>
      </c>
      <c r="H968">
        <v>7</v>
      </c>
      <c r="I968" t="s">
        <v>49</v>
      </c>
    </row>
    <row r="969" spans="1:9" x14ac:dyDescent="0.25">
      <c r="A969" t="s">
        <v>25</v>
      </c>
      <c r="B969" t="s">
        <v>30</v>
      </c>
      <c r="C969" t="s">
        <v>43</v>
      </c>
      <c r="D969">
        <v>5974</v>
      </c>
      <c r="E969">
        <v>244665170</v>
      </c>
      <c r="F969">
        <v>2969970</v>
      </c>
      <c r="G969">
        <v>32</v>
      </c>
      <c r="H969">
        <v>9.4</v>
      </c>
      <c r="I969" t="s">
        <v>49</v>
      </c>
    </row>
    <row r="970" spans="1:9" x14ac:dyDescent="0.25">
      <c r="A970" t="s">
        <v>25</v>
      </c>
      <c r="B970" t="s">
        <v>30</v>
      </c>
      <c r="C970" t="s">
        <v>44</v>
      </c>
      <c r="D970">
        <v>4480</v>
      </c>
      <c r="E970">
        <v>191645440</v>
      </c>
      <c r="F970">
        <v>2004900</v>
      </c>
      <c r="G970">
        <v>18</v>
      </c>
      <c r="H970">
        <v>8.6999999999999993</v>
      </c>
      <c r="I970" t="s">
        <v>49</v>
      </c>
    </row>
    <row r="971" spans="1:9" x14ac:dyDescent="0.25">
      <c r="A971" t="s">
        <v>25</v>
      </c>
      <c r="B971" t="s">
        <v>30</v>
      </c>
      <c r="C971" t="s">
        <v>45</v>
      </c>
      <c r="D971">
        <v>2034</v>
      </c>
      <c r="E971">
        <v>81858330</v>
      </c>
      <c r="F971">
        <v>1583329</v>
      </c>
      <c r="G971">
        <v>14</v>
      </c>
      <c r="H971">
        <v>8.1999999999999993</v>
      </c>
      <c r="I971" t="s">
        <v>49</v>
      </c>
    </row>
    <row r="972" spans="1:9" x14ac:dyDescent="0.25">
      <c r="A972" t="s">
        <v>25</v>
      </c>
      <c r="B972" t="s">
        <v>31</v>
      </c>
      <c r="C972" t="s">
        <v>41</v>
      </c>
      <c r="D972">
        <v>1770</v>
      </c>
      <c r="E972">
        <v>80032320</v>
      </c>
      <c r="F972">
        <v>2498547</v>
      </c>
      <c r="G972">
        <v>32</v>
      </c>
      <c r="H972">
        <v>7.2</v>
      </c>
      <c r="I972" t="s">
        <v>49</v>
      </c>
    </row>
    <row r="973" spans="1:9" x14ac:dyDescent="0.25">
      <c r="A973" t="s">
        <v>25</v>
      </c>
      <c r="B973" t="s">
        <v>31</v>
      </c>
      <c r="C973" t="s">
        <v>42</v>
      </c>
      <c r="D973">
        <v>4578</v>
      </c>
      <c r="E973">
        <v>150401034</v>
      </c>
      <c r="F973">
        <v>3696247</v>
      </c>
      <c r="G973">
        <v>20</v>
      </c>
      <c r="H973">
        <v>8.6</v>
      </c>
      <c r="I973" t="s">
        <v>49</v>
      </c>
    </row>
    <row r="974" spans="1:9" x14ac:dyDescent="0.25">
      <c r="A974" t="s">
        <v>25</v>
      </c>
      <c r="B974" t="s">
        <v>31</v>
      </c>
      <c r="C974" t="s">
        <v>43</v>
      </c>
      <c r="D974">
        <v>3075</v>
      </c>
      <c r="E974">
        <v>183030150</v>
      </c>
      <c r="F974">
        <v>3477299</v>
      </c>
      <c r="G974">
        <v>12</v>
      </c>
      <c r="H974">
        <v>9.4</v>
      </c>
      <c r="I974" t="s">
        <v>49</v>
      </c>
    </row>
    <row r="975" spans="1:9" x14ac:dyDescent="0.25">
      <c r="A975" t="s">
        <v>25</v>
      </c>
      <c r="B975" t="s">
        <v>31</v>
      </c>
      <c r="C975" t="s">
        <v>44</v>
      </c>
      <c r="D975">
        <v>2605</v>
      </c>
      <c r="E975">
        <v>114588740</v>
      </c>
      <c r="F975">
        <v>2046064</v>
      </c>
      <c r="G975">
        <v>11</v>
      </c>
      <c r="H975">
        <v>9</v>
      </c>
      <c r="I975" t="s">
        <v>49</v>
      </c>
    </row>
    <row r="976" spans="1:9" x14ac:dyDescent="0.25">
      <c r="A976" t="s">
        <v>25</v>
      </c>
      <c r="B976" t="s">
        <v>31</v>
      </c>
      <c r="C976" t="s">
        <v>45</v>
      </c>
      <c r="D976">
        <v>4603</v>
      </c>
      <c r="E976">
        <v>252446932</v>
      </c>
      <c r="F976">
        <v>2206930</v>
      </c>
      <c r="G976">
        <v>42</v>
      </c>
      <c r="H976">
        <v>8.9</v>
      </c>
      <c r="I976" t="s">
        <v>49</v>
      </c>
    </row>
    <row r="977" spans="1:9" x14ac:dyDescent="0.25">
      <c r="A977" t="s">
        <v>25</v>
      </c>
      <c r="B977" t="s">
        <v>32</v>
      </c>
      <c r="C977" t="s">
        <v>41</v>
      </c>
      <c r="D977">
        <v>3256</v>
      </c>
      <c r="E977">
        <v>83334064</v>
      </c>
      <c r="F977">
        <v>2309771</v>
      </c>
      <c r="G977">
        <v>21</v>
      </c>
      <c r="H977">
        <v>8.6999999999999993</v>
      </c>
      <c r="I977" t="s">
        <v>49</v>
      </c>
    </row>
    <row r="978" spans="1:9" x14ac:dyDescent="0.25">
      <c r="A978" t="s">
        <v>25</v>
      </c>
      <c r="B978" t="s">
        <v>32</v>
      </c>
      <c r="C978" t="s">
        <v>42</v>
      </c>
      <c r="D978">
        <v>4871</v>
      </c>
      <c r="E978">
        <v>272347352</v>
      </c>
      <c r="F978">
        <v>1171986</v>
      </c>
      <c r="G978">
        <v>28</v>
      </c>
      <c r="H978">
        <v>9.1999999999999993</v>
      </c>
      <c r="I978" t="s">
        <v>49</v>
      </c>
    </row>
    <row r="979" spans="1:9" x14ac:dyDescent="0.25">
      <c r="A979" t="s">
        <v>25</v>
      </c>
      <c r="B979" t="s">
        <v>32</v>
      </c>
      <c r="C979" t="s">
        <v>43</v>
      </c>
      <c r="D979">
        <v>670</v>
      </c>
      <c r="E979">
        <v>39596330</v>
      </c>
      <c r="F979">
        <v>4318971</v>
      </c>
      <c r="G979">
        <v>31</v>
      </c>
      <c r="H979">
        <v>7.7</v>
      </c>
      <c r="I979" t="s">
        <v>49</v>
      </c>
    </row>
    <row r="980" spans="1:9" x14ac:dyDescent="0.25">
      <c r="A980" t="s">
        <v>25</v>
      </c>
      <c r="B980" t="s">
        <v>32</v>
      </c>
      <c r="C980" t="s">
        <v>44</v>
      </c>
      <c r="D980">
        <v>4539</v>
      </c>
      <c r="E980">
        <v>100016865</v>
      </c>
      <c r="F980">
        <v>1658343</v>
      </c>
      <c r="G980">
        <v>35</v>
      </c>
      <c r="H980">
        <v>7.3</v>
      </c>
      <c r="I980" t="s">
        <v>49</v>
      </c>
    </row>
    <row r="981" spans="1:9" x14ac:dyDescent="0.25">
      <c r="A981" t="s">
        <v>25</v>
      </c>
      <c r="B981" t="s">
        <v>32</v>
      </c>
      <c r="C981" t="s">
        <v>45</v>
      </c>
      <c r="D981">
        <v>1549</v>
      </c>
      <c r="E981">
        <v>82199234</v>
      </c>
      <c r="F981">
        <v>2653548</v>
      </c>
      <c r="G981">
        <v>37</v>
      </c>
      <c r="H981">
        <v>9.3000000000000007</v>
      </c>
      <c r="I981" t="s">
        <v>49</v>
      </c>
    </row>
    <row r="982" spans="1:9" x14ac:dyDescent="0.25">
      <c r="A982" t="s">
        <v>25</v>
      </c>
      <c r="B982" t="s">
        <v>33</v>
      </c>
      <c r="C982" t="s">
        <v>41</v>
      </c>
      <c r="D982">
        <v>4806</v>
      </c>
      <c r="E982">
        <v>188313498</v>
      </c>
      <c r="F982">
        <v>563014</v>
      </c>
      <c r="G982">
        <v>21</v>
      </c>
      <c r="H982">
        <v>8.4</v>
      </c>
      <c r="I982" t="s">
        <v>49</v>
      </c>
    </row>
    <row r="983" spans="1:9" x14ac:dyDescent="0.25">
      <c r="A983" t="s">
        <v>25</v>
      </c>
      <c r="B983" t="s">
        <v>33</v>
      </c>
      <c r="C983" t="s">
        <v>42</v>
      </c>
      <c r="D983">
        <v>4545</v>
      </c>
      <c r="E983">
        <v>140463225</v>
      </c>
      <c r="F983">
        <v>3691849</v>
      </c>
      <c r="G983">
        <v>36</v>
      </c>
      <c r="H983">
        <v>9.8000000000000007</v>
      </c>
      <c r="I983" t="s">
        <v>49</v>
      </c>
    </row>
    <row r="984" spans="1:9" x14ac:dyDescent="0.25">
      <c r="A984" t="s">
        <v>25</v>
      </c>
      <c r="B984" t="s">
        <v>33</v>
      </c>
      <c r="C984" t="s">
        <v>43</v>
      </c>
      <c r="D984">
        <v>3157</v>
      </c>
      <c r="E984">
        <v>155002386</v>
      </c>
      <c r="F984">
        <v>1797682</v>
      </c>
      <c r="G984">
        <v>15</v>
      </c>
      <c r="H984">
        <v>7.8</v>
      </c>
      <c r="I984" t="s">
        <v>49</v>
      </c>
    </row>
    <row r="985" spans="1:9" x14ac:dyDescent="0.25">
      <c r="A985" t="s">
        <v>25</v>
      </c>
      <c r="B985" t="s">
        <v>33</v>
      </c>
      <c r="C985" t="s">
        <v>44</v>
      </c>
      <c r="D985">
        <v>5337</v>
      </c>
      <c r="E985">
        <v>237437793</v>
      </c>
      <c r="F985">
        <v>2515074</v>
      </c>
      <c r="G985">
        <v>49</v>
      </c>
      <c r="H985">
        <v>8.6</v>
      </c>
      <c r="I985" t="s">
        <v>49</v>
      </c>
    </row>
    <row r="986" spans="1:9" x14ac:dyDescent="0.25">
      <c r="A986" t="s">
        <v>25</v>
      </c>
      <c r="B986" t="s">
        <v>33</v>
      </c>
      <c r="C986" t="s">
        <v>45</v>
      </c>
      <c r="D986">
        <v>4457</v>
      </c>
      <c r="E986">
        <v>170925950</v>
      </c>
      <c r="F986">
        <v>2302502</v>
      </c>
      <c r="G986">
        <v>20</v>
      </c>
      <c r="H986">
        <v>9.6999999999999993</v>
      </c>
      <c r="I986" t="s">
        <v>49</v>
      </c>
    </row>
    <row r="987" spans="1:9" x14ac:dyDescent="0.25">
      <c r="A987" t="s">
        <v>25</v>
      </c>
      <c r="B987" t="s">
        <v>34</v>
      </c>
      <c r="C987" t="s">
        <v>41</v>
      </c>
      <c r="D987">
        <v>3895</v>
      </c>
      <c r="E987">
        <v>205075645</v>
      </c>
      <c r="F987">
        <v>2932665</v>
      </c>
      <c r="G987">
        <v>47</v>
      </c>
      <c r="H987">
        <v>8.6999999999999993</v>
      </c>
      <c r="I987" t="s">
        <v>49</v>
      </c>
    </row>
    <row r="988" spans="1:9" x14ac:dyDescent="0.25">
      <c r="A988" t="s">
        <v>25</v>
      </c>
      <c r="B988" t="s">
        <v>34</v>
      </c>
      <c r="C988" t="s">
        <v>42</v>
      </c>
      <c r="D988">
        <v>4134</v>
      </c>
      <c r="E988">
        <v>224972280</v>
      </c>
      <c r="F988">
        <v>2291396</v>
      </c>
      <c r="G988">
        <v>33</v>
      </c>
      <c r="H988">
        <v>9.8000000000000007</v>
      </c>
      <c r="I988" t="s">
        <v>49</v>
      </c>
    </row>
    <row r="989" spans="1:9" x14ac:dyDescent="0.25">
      <c r="A989" t="s">
        <v>25</v>
      </c>
      <c r="B989" t="s">
        <v>34</v>
      </c>
      <c r="C989" t="s">
        <v>43</v>
      </c>
      <c r="D989">
        <v>1792</v>
      </c>
      <c r="E989">
        <v>51595264</v>
      </c>
      <c r="F989">
        <v>4518293</v>
      </c>
      <c r="G989">
        <v>13</v>
      </c>
      <c r="H989">
        <v>8.1999999999999993</v>
      </c>
      <c r="I989" t="s">
        <v>49</v>
      </c>
    </row>
    <row r="990" spans="1:9" x14ac:dyDescent="0.25">
      <c r="A990" t="s">
        <v>25</v>
      </c>
      <c r="B990" t="s">
        <v>34</v>
      </c>
      <c r="C990" t="s">
        <v>44</v>
      </c>
      <c r="D990">
        <v>865</v>
      </c>
      <c r="E990">
        <v>29362425</v>
      </c>
      <c r="F990">
        <v>1231658</v>
      </c>
      <c r="G990">
        <v>37</v>
      </c>
      <c r="H990">
        <v>9.8000000000000007</v>
      </c>
      <c r="I990" t="s">
        <v>49</v>
      </c>
    </row>
    <row r="991" spans="1:9" x14ac:dyDescent="0.25">
      <c r="A991" t="s">
        <v>25</v>
      </c>
      <c r="B991" t="s">
        <v>34</v>
      </c>
      <c r="C991" t="s">
        <v>45</v>
      </c>
      <c r="D991">
        <v>2976</v>
      </c>
      <c r="E991">
        <v>118900128</v>
      </c>
      <c r="F991">
        <v>2899771</v>
      </c>
      <c r="G991">
        <v>35</v>
      </c>
      <c r="H991">
        <v>9.4</v>
      </c>
      <c r="I991" t="s">
        <v>49</v>
      </c>
    </row>
    <row r="992" spans="1:9" x14ac:dyDescent="0.25">
      <c r="A992" t="s">
        <v>25</v>
      </c>
      <c r="B992" t="s">
        <v>35</v>
      </c>
      <c r="C992" t="s">
        <v>41</v>
      </c>
      <c r="D992">
        <v>3329</v>
      </c>
      <c r="E992">
        <v>187708994</v>
      </c>
      <c r="F992">
        <v>4230370</v>
      </c>
      <c r="G992">
        <v>25</v>
      </c>
      <c r="H992">
        <v>7.3</v>
      </c>
      <c r="I992" t="s">
        <v>49</v>
      </c>
    </row>
    <row r="993" spans="1:9" x14ac:dyDescent="0.25">
      <c r="A993" t="s">
        <v>25</v>
      </c>
      <c r="B993" t="s">
        <v>35</v>
      </c>
      <c r="C993" t="s">
        <v>42</v>
      </c>
      <c r="D993">
        <v>3047</v>
      </c>
      <c r="E993">
        <v>170424804</v>
      </c>
      <c r="F993">
        <v>4428685</v>
      </c>
      <c r="G993">
        <v>34</v>
      </c>
      <c r="H993">
        <v>8.1999999999999993</v>
      </c>
      <c r="I993" t="s">
        <v>49</v>
      </c>
    </row>
    <row r="994" spans="1:9" x14ac:dyDescent="0.25">
      <c r="A994" t="s">
        <v>25</v>
      </c>
      <c r="B994" t="s">
        <v>35</v>
      </c>
      <c r="C994" t="s">
        <v>43</v>
      </c>
      <c r="D994">
        <v>3165</v>
      </c>
      <c r="E994">
        <v>159053910</v>
      </c>
      <c r="F994">
        <v>3193695</v>
      </c>
      <c r="G994">
        <v>47</v>
      </c>
      <c r="H994">
        <v>8.4</v>
      </c>
      <c r="I994" t="s">
        <v>49</v>
      </c>
    </row>
    <row r="995" spans="1:9" x14ac:dyDescent="0.25">
      <c r="A995" t="s">
        <v>25</v>
      </c>
      <c r="B995" t="s">
        <v>35</v>
      </c>
      <c r="C995" t="s">
        <v>44</v>
      </c>
      <c r="D995">
        <v>4090</v>
      </c>
      <c r="E995">
        <v>212765890</v>
      </c>
      <c r="F995">
        <v>3033200</v>
      </c>
      <c r="G995">
        <v>27</v>
      </c>
      <c r="H995">
        <v>7.6</v>
      </c>
      <c r="I995" t="s">
        <v>49</v>
      </c>
    </row>
    <row r="996" spans="1:9" x14ac:dyDescent="0.25">
      <c r="A996" t="s">
        <v>25</v>
      </c>
      <c r="B996" t="s">
        <v>35</v>
      </c>
      <c r="C996" t="s">
        <v>45</v>
      </c>
      <c r="D996">
        <v>4925</v>
      </c>
      <c r="E996">
        <v>186401400</v>
      </c>
      <c r="F996">
        <v>1548966</v>
      </c>
      <c r="G996">
        <v>47</v>
      </c>
      <c r="H996">
        <v>9.6</v>
      </c>
      <c r="I996" t="s">
        <v>49</v>
      </c>
    </row>
    <row r="997" spans="1:9" x14ac:dyDescent="0.25">
      <c r="A997" t="s">
        <v>25</v>
      </c>
      <c r="B997" t="s">
        <v>36</v>
      </c>
      <c r="C997" t="s">
        <v>41</v>
      </c>
      <c r="D997">
        <v>1172</v>
      </c>
      <c r="E997">
        <v>64844416</v>
      </c>
      <c r="F997">
        <v>2340875</v>
      </c>
      <c r="G997">
        <v>43</v>
      </c>
      <c r="H997">
        <v>7.1</v>
      </c>
      <c r="I997" t="s">
        <v>49</v>
      </c>
    </row>
    <row r="998" spans="1:9" x14ac:dyDescent="0.25">
      <c r="A998" t="s">
        <v>25</v>
      </c>
      <c r="B998" t="s">
        <v>36</v>
      </c>
      <c r="C998" t="s">
        <v>42</v>
      </c>
      <c r="D998">
        <v>1143</v>
      </c>
      <c r="E998">
        <v>32796099</v>
      </c>
      <c r="F998">
        <v>812579</v>
      </c>
      <c r="G998">
        <v>10</v>
      </c>
      <c r="H998">
        <v>7.1</v>
      </c>
      <c r="I998" t="s">
        <v>49</v>
      </c>
    </row>
    <row r="999" spans="1:9" x14ac:dyDescent="0.25">
      <c r="A999" t="s">
        <v>25</v>
      </c>
      <c r="B999" t="s">
        <v>36</v>
      </c>
      <c r="C999" t="s">
        <v>43</v>
      </c>
      <c r="D999">
        <v>5052</v>
      </c>
      <c r="E999">
        <v>257187216</v>
      </c>
      <c r="F999">
        <v>3977794</v>
      </c>
      <c r="G999">
        <v>17</v>
      </c>
      <c r="H999">
        <v>8</v>
      </c>
      <c r="I999" t="s">
        <v>49</v>
      </c>
    </row>
    <row r="1000" spans="1:9" x14ac:dyDescent="0.25">
      <c r="A1000" t="s">
        <v>25</v>
      </c>
      <c r="B1000" t="s">
        <v>36</v>
      </c>
      <c r="C1000" t="s">
        <v>44</v>
      </c>
      <c r="D1000">
        <v>4550</v>
      </c>
      <c r="E1000">
        <v>131708850</v>
      </c>
      <c r="F1000">
        <v>3323978</v>
      </c>
      <c r="G1000">
        <v>36</v>
      </c>
      <c r="H1000">
        <v>8.8000000000000007</v>
      </c>
      <c r="I1000" t="s">
        <v>49</v>
      </c>
    </row>
    <row r="1001" spans="1:9" x14ac:dyDescent="0.25">
      <c r="A1001" t="s">
        <v>25</v>
      </c>
      <c r="B1001" t="s">
        <v>36</v>
      </c>
      <c r="C1001" t="s">
        <v>45</v>
      </c>
      <c r="D1001">
        <v>4972</v>
      </c>
      <c r="E1001">
        <v>101960804</v>
      </c>
      <c r="F1001">
        <v>4328239</v>
      </c>
      <c r="G1001">
        <v>44</v>
      </c>
      <c r="H1001">
        <v>7.5</v>
      </c>
      <c r="I1001" t="s">
        <v>49</v>
      </c>
    </row>
    <row r="1002" spans="1:9" x14ac:dyDescent="0.25">
      <c r="A1002" t="s">
        <v>25</v>
      </c>
      <c r="B1002" t="s">
        <v>37</v>
      </c>
      <c r="C1002" t="s">
        <v>41</v>
      </c>
      <c r="D1002">
        <v>3602</v>
      </c>
      <c r="E1002">
        <v>183626358</v>
      </c>
      <c r="F1002">
        <v>2807600</v>
      </c>
      <c r="G1002">
        <v>48</v>
      </c>
      <c r="H1002">
        <v>9.8000000000000007</v>
      </c>
      <c r="I1002" t="s">
        <v>49</v>
      </c>
    </row>
    <row r="1003" spans="1:9" x14ac:dyDescent="0.25">
      <c r="A1003" t="s">
        <v>25</v>
      </c>
      <c r="B1003" t="s">
        <v>37</v>
      </c>
      <c r="C1003" t="s">
        <v>42</v>
      </c>
      <c r="D1003">
        <v>4557</v>
      </c>
      <c r="E1003">
        <v>202763715</v>
      </c>
      <c r="F1003">
        <v>3448134</v>
      </c>
      <c r="G1003">
        <v>13</v>
      </c>
      <c r="H1003">
        <v>7.6</v>
      </c>
      <c r="I1003" t="s">
        <v>49</v>
      </c>
    </row>
    <row r="1004" spans="1:9" x14ac:dyDescent="0.25">
      <c r="A1004" t="s">
        <v>25</v>
      </c>
      <c r="B1004" t="s">
        <v>37</v>
      </c>
      <c r="C1004" t="s">
        <v>43</v>
      </c>
      <c r="D1004">
        <v>1801</v>
      </c>
      <c r="E1004">
        <v>49293370</v>
      </c>
      <c r="F1004">
        <v>2192737</v>
      </c>
      <c r="G1004">
        <v>21</v>
      </c>
      <c r="H1004">
        <v>9.5</v>
      </c>
      <c r="I1004" t="s">
        <v>49</v>
      </c>
    </row>
    <row r="1005" spans="1:9" x14ac:dyDescent="0.25">
      <c r="A1005" t="s">
        <v>25</v>
      </c>
      <c r="B1005" t="s">
        <v>37</v>
      </c>
      <c r="C1005" t="s">
        <v>44</v>
      </c>
      <c r="D1005">
        <v>1192</v>
      </c>
      <c r="E1005">
        <v>58319792</v>
      </c>
      <c r="F1005">
        <v>3750428</v>
      </c>
      <c r="G1005">
        <v>10</v>
      </c>
      <c r="H1005">
        <v>8</v>
      </c>
      <c r="I1005" t="s">
        <v>49</v>
      </c>
    </row>
    <row r="1006" spans="1:9" x14ac:dyDescent="0.25">
      <c r="A1006" t="s">
        <v>25</v>
      </c>
      <c r="B1006" t="s">
        <v>37</v>
      </c>
      <c r="C1006" t="s">
        <v>45</v>
      </c>
      <c r="D1006">
        <v>2381</v>
      </c>
      <c r="E1006">
        <v>131940734</v>
      </c>
      <c r="F1006">
        <v>4378551</v>
      </c>
      <c r="G1006">
        <v>31</v>
      </c>
      <c r="H1006">
        <v>8.4</v>
      </c>
      <c r="I1006" t="s">
        <v>49</v>
      </c>
    </row>
    <row r="1007" spans="1:9" x14ac:dyDescent="0.25">
      <c r="A1007" t="s">
        <v>25</v>
      </c>
      <c r="B1007" t="s">
        <v>38</v>
      </c>
      <c r="C1007" t="s">
        <v>41</v>
      </c>
      <c r="D1007">
        <v>4485</v>
      </c>
      <c r="E1007">
        <v>138344310</v>
      </c>
      <c r="F1007">
        <v>2176644</v>
      </c>
      <c r="G1007">
        <v>39</v>
      </c>
      <c r="H1007">
        <v>9</v>
      </c>
      <c r="I1007" t="s">
        <v>49</v>
      </c>
    </row>
    <row r="1008" spans="1:9" x14ac:dyDescent="0.25">
      <c r="A1008" t="s">
        <v>25</v>
      </c>
      <c r="B1008" t="s">
        <v>38</v>
      </c>
      <c r="C1008" t="s">
        <v>42</v>
      </c>
      <c r="D1008">
        <v>2580</v>
      </c>
      <c r="E1008">
        <v>67309620</v>
      </c>
      <c r="F1008">
        <v>3802923</v>
      </c>
      <c r="G1008">
        <v>39</v>
      </c>
      <c r="H1008">
        <v>7.1</v>
      </c>
      <c r="I1008" t="s">
        <v>49</v>
      </c>
    </row>
    <row r="1009" spans="1:9" x14ac:dyDescent="0.25">
      <c r="A1009" t="s">
        <v>25</v>
      </c>
      <c r="B1009" t="s">
        <v>38</v>
      </c>
      <c r="C1009" t="s">
        <v>43</v>
      </c>
      <c r="D1009">
        <v>1404</v>
      </c>
      <c r="E1009">
        <v>52864812</v>
      </c>
      <c r="F1009">
        <v>1335988</v>
      </c>
      <c r="G1009">
        <v>21</v>
      </c>
      <c r="H1009">
        <v>9.4</v>
      </c>
      <c r="I1009" t="s">
        <v>49</v>
      </c>
    </row>
    <row r="1010" spans="1:9" x14ac:dyDescent="0.25">
      <c r="A1010" t="s">
        <v>25</v>
      </c>
      <c r="B1010" t="s">
        <v>38</v>
      </c>
      <c r="C1010" t="s">
        <v>44</v>
      </c>
      <c r="D1010">
        <v>1684</v>
      </c>
      <c r="E1010">
        <v>91766212</v>
      </c>
      <c r="F1010">
        <v>2228782</v>
      </c>
      <c r="G1010">
        <v>11</v>
      </c>
      <c r="H1010">
        <v>8.9</v>
      </c>
      <c r="I1010" t="s">
        <v>49</v>
      </c>
    </row>
    <row r="1011" spans="1:9" x14ac:dyDescent="0.25">
      <c r="A1011" t="s">
        <v>25</v>
      </c>
      <c r="B1011" t="s">
        <v>38</v>
      </c>
      <c r="C1011" t="s">
        <v>45</v>
      </c>
      <c r="D1011">
        <v>4456</v>
      </c>
      <c r="E1011">
        <v>162889080</v>
      </c>
      <c r="F1011">
        <v>1114673</v>
      </c>
      <c r="G1011">
        <v>12</v>
      </c>
      <c r="H1011">
        <v>7.6</v>
      </c>
      <c r="I1011" t="s">
        <v>49</v>
      </c>
    </row>
    <row r="1012" spans="1:9" x14ac:dyDescent="0.25">
      <c r="A1012" t="s">
        <v>25</v>
      </c>
      <c r="B1012" t="s">
        <v>39</v>
      </c>
      <c r="C1012" t="s">
        <v>41</v>
      </c>
      <c r="D1012">
        <v>2271</v>
      </c>
      <c r="E1012">
        <v>120792219</v>
      </c>
      <c r="F1012">
        <v>1251993</v>
      </c>
      <c r="G1012">
        <v>20</v>
      </c>
      <c r="H1012">
        <v>9.5</v>
      </c>
      <c r="I1012" t="s">
        <v>49</v>
      </c>
    </row>
    <row r="1013" spans="1:9" x14ac:dyDescent="0.25">
      <c r="A1013" t="s">
        <v>25</v>
      </c>
      <c r="B1013" t="s">
        <v>39</v>
      </c>
      <c r="C1013" t="s">
        <v>42</v>
      </c>
      <c r="D1013">
        <v>5317</v>
      </c>
      <c r="E1013">
        <v>254381231</v>
      </c>
      <c r="F1013">
        <v>4602748</v>
      </c>
      <c r="G1013">
        <v>33</v>
      </c>
      <c r="H1013">
        <v>8.6999999999999993</v>
      </c>
      <c r="I1013" t="s">
        <v>49</v>
      </c>
    </row>
    <row r="1014" spans="1:9" x14ac:dyDescent="0.25">
      <c r="A1014" t="s">
        <v>25</v>
      </c>
      <c r="B1014" t="s">
        <v>39</v>
      </c>
      <c r="C1014" t="s">
        <v>43</v>
      </c>
      <c r="D1014">
        <v>3743</v>
      </c>
      <c r="E1014">
        <v>144348795</v>
      </c>
      <c r="F1014">
        <v>817942</v>
      </c>
      <c r="G1014">
        <v>30</v>
      </c>
      <c r="H1014">
        <v>8.1999999999999993</v>
      </c>
      <c r="I1014" t="s">
        <v>49</v>
      </c>
    </row>
    <row r="1015" spans="1:9" x14ac:dyDescent="0.25">
      <c r="A1015" t="s">
        <v>25</v>
      </c>
      <c r="B1015" t="s">
        <v>39</v>
      </c>
      <c r="C1015" t="s">
        <v>44</v>
      </c>
      <c r="D1015">
        <v>4739</v>
      </c>
      <c r="E1015">
        <v>200772474</v>
      </c>
      <c r="F1015">
        <v>921773</v>
      </c>
      <c r="G1015">
        <v>48</v>
      </c>
      <c r="H1015">
        <v>8.8000000000000007</v>
      </c>
      <c r="I1015" t="s">
        <v>49</v>
      </c>
    </row>
    <row r="1016" spans="1:9" x14ac:dyDescent="0.25">
      <c r="A1016" t="s">
        <v>25</v>
      </c>
      <c r="B1016" t="s">
        <v>39</v>
      </c>
      <c r="C1016" t="s">
        <v>45</v>
      </c>
      <c r="D1016">
        <v>719</v>
      </c>
      <c r="E1016">
        <v>23343054</v>
      </c>
      <c r="F1016">
        <v>3295126</v>
      </c>
      <c r="G1016">
        <v>18</v>
      </c>
      <c r="H1016">
        <v>7.1</v>
      </c>
      <c r="I1016" t="s">
        <v>49</v>
      </c>
    </row>
    <row r="1017" spans="1:9" x14ac:dyDescent="0.25">
      <c r="A1017" t="s">
        <v>25</v>
      </c>
      <c r="B1017" t="s">
        <v>40</v>
      </c>
      <c r="C1017" t="s">
        <v>41</v>
      </c>
      <c r="D1017">
        <v>4233</v>
      </c>
      <c r="E1017">
        <v>112424247</v>
      </c>
      <c r="F1017">
        <v>3227364</v>
      </c>
      <c r="G1017">
        <v>32</v>
      </c>
      <c r="H1017">
        <v>9.4</v>
      </c>
      <c r="I1017" t="s">
        <v>49</v>
      </c>
    </row>
    <row r="1018" spans="1:9" x14ac:dyDescent="0.25">
      <c r="A1018" t="s">
        <v>25</v>
      </c>
      <c r="B1018" t="s">
        <v>40</v>
      </c>
      <c r="C1018" t="s">
        <v>42</v>
      </c>
      <c r="D1018">
        <v>3624</v>
      </c>
      <c r="E1018">
        <v>114902544</v>
      </c>
      <c r="F1018">
        <v>1402473</v>
      </c>
      <c r="G1018">
        <v>48</v>
      </c>
      <c r="H1018">
        <v>8.1</v>
      </c>
      <c r="I1018" t="s">
        <v>49</v>
      </c>
    </row>
    <row r="1019" spans="1:9" x14ac:dyDescent="0.25">
      <c r="A1019" t="s">
        <v>25</v>
      </c>
      <c r="B1019" t="s">
        <v>40</v>
      </c>
      <c r="C1019" t="s">
        <v>43</v>
      </c>
      <c r="D1019">
        <v>1424</v>
      </c>
      <c r="E1019">
        <v>66184672</v>
      </c>
      <c r="F1019">
        <v>2143906</v>
      </c>
      <c r="G1019">
        <v>28</v>
      </c>
      <c r="H1019">
        <v>9.1999999999999993</v>
      </c>
      <c r="I1019" t="s">
        <v>49</v>
      </c>
    </row>
    <row r="1020" spans="1:9" x14ac:dyDescent="0.25">
      <c r="A1020" t="s">
        <v>25</v>
      </c>
      <c r="B1020" t="s">
        <v>40</v>
      </c>
      <c r="C1020" t="s">
        <v>44</v>
      </c>
      <c r="D1020">
        <v>528</v>
      </c>
      <c r="E1020">
        <v>18643680</v>
      </c>
      <c r="F1020">
        <v>2015554</v>
      </c>
      <c r="G1020">
        <v>15</v>
      </c>
      <c r="H1020">
        <v>8.1999999999999993</v>
      </c>
      <c r="I1020" t="s">
        <v>49</v>
      </c>
    </row>
    <row r="1021" spans="1:9" x14ac:dyDescent="0.25">
      <c r="A1021" t="s">
        <v>25</v>
      </c>
      <c r="B1021" t="s">
        <v>40</v>
      </c>
      <c r="C1021" t="s">
        <v>45</v>
      </c>
      <c r="D1021">
        <v>3865</v>
      </c>
      <c r="E1021">
        <v>142896780</v>
      </c>
      <c r="F1021">
        <v>4246962</v>
      </c>
      <c r="G1021">
        <v>12</v>
      </c>
      <c r="H1021">
        <v>8.1</v>
      </c>
      <c r="I1021" t="s">
        <v>49</v>
      </c>
    </row>
    <row r="1022" spans="1:9" x14ac:dyDescent="0.25">
      <c r="A1022" t="s">
        <v>26</v>
      </c>
      <c r="B1022" t="s">
        <v>29</v>
      </c>
      <c r="C1022" t="s">
        <v>41</v>
      </c>
      <c r="D1022">
        <v>4586</v>
      </c>
      <c r="E1022">
        <v>130843166</v>
      </c>
      <c r="F1022">
        <v>2298594</v>
      </c>
      <c r="G1022">
        <v>17</v>
      </c>
      <c r="H1022">
        <v>8.6999999999999993</v>
      </c>
      <c r="I1022" t="s">
        <v>46</v>
      </c>
    </row>
    <row r="1023" spans="1:9" x14ac:dyDescent="0.25">
      <c r="A1023" t="s">
        <v>26</v>
      </c>
      <c r="B1023" t="s">
        <v>29</v>
      </c>
      <c r="C1023" t="s">
        <v>42</v>
      </c>
      <c r="D1023">
        <v>5952</v>
      </c>
      <c r="E1023">
        <v>157591104</v>
      </c>
      <c r="F1023">
        <v>3964524</v>
      </c>
      <c r="G1023">
        <v>16</v>
      </c>
      <c r="H1023">
        <v>7.3</v>
      </c>
      <c r="I1023" t="s">
        <v>46</v>
      </c>
    </row>
    <row r="1024" spans="1:9" x14ac:dyDescent="0.25">
      <c r="A1024" t="s">
        <v>26</v>
      </c>
      <c r="B1024" t="s">
        <v>29</v>
      </c>
      <c r="C1024" t="s">
        <v>43</v>
      </c>
      <c r="D1024">
        <v>2137</v>
      </c>
      <c r="E1024">
        <v>85223560</v>
      </c>
      <c r="F1024">
        <v>2304053</v>
      </c>
      <c r="G1024">
        <v>33</v>
      </c>
      <c r="H1024">
        <v>8.6</v>
      </c>
      <c r="I1024" t="s">
        <v>46</v>
      </c>
    </row>
    <row r="1025" spans="1:9" x14ac:dyDescent="0.25">
      <c r="A1025" t="s">
        <v>26</v>
      </c>
      <c r="B1025" t="s">
        <v>29</v>
      </c>
      <c r="C1025" t="s">
        <v>44</v>
      </c>
      <c r="D1025">
        <v>1951</v>
      </c>
      <c r="E1025">
        <v>98954720</v>
      </c>
      <c r="F1025">
        <v>1845801</v>
      </c>
      <c r="G1025">
        <v>25</v>
      </c>
      <c r="H1025">
        <v>9.5</v>
      </c>
      <c r="I1025" t="s">
        <v>46</v>
      </c>
    </row>
    <row r="1026" spans="1:9" x14ac:dyDescent="0.25">
      <c r="A1026" t="s">
        <v>26</v>
      </c>
      <c r="B1026" t="s">
        <v>29</v>
      </c>
      <c r="C1026" t="s">
        <v>45</v>
      </c>
      <c r="D1026">
        <v>3499</v>
      </c>
      <c r="E1026">
        <v>198827176</v>
      </c>
      <c r="F1026">
        <v>1517497</v>
      </c>
      <c r="G1026">
        <v>23</v>
      </c>
      <c r="H1026">
        <v>7.7</v>
      </c>
      <c r="I1026" t="s">
        <v>46</v>
      </c>
    </row>
    <row r="1027" spans="1:9" x14ac:dyDescent="0.25">
      <c r="A1027" t="s">
        <v>26</v>
      </c>
      <c r="B1027" t="s">
        <v>30</v>
      </c>
      <c r="C1027" t="s">
        <v>41</v>
      </c>
      <c r="D1027">
        <v>3436</v>
      </c>
      <c r="E1027">
        <v>194580680</v>
      </c>
      <c r="F1027">
        <v>3594510</v>
      </c>
      <c r="G1027">
        <v>14</v>
      </c>
      <c r="H1027">
        <v>9.8000000000000007</v>
      </c>
      <c r="I1027" t="s">
        <v>46</v>
      </c>
    </row>
    <row r="1028" spans="1:9" x14ac:dyDescent="0.25">
      <c r="A1028" t="s">
        <v>26</v>
      </c>
      <c r="B1028" t="s">
        <v>30</v>
      </c>
      <c r="C1028" t="s">
        <v>42</v>
      </c>
      <c r="D1028">
        <v>3761</v>
      </c>
      <c r="E1028">
        <v>177823841</v>
      </c>
      <c r="F1028">
        <v>2711130</v>
      </c>
      <c r="G1028">
        <v>37</v>
      </c>
      <c r="H1028">
        <v>8.9</v>
      </c>
      <c r="I1028" t="s">
        <v>46</v>
      </c>
    </row>
    <row r="1029" spans="1:9" x14ac:dyDescent="0.25">
      <c r="A1029" t="s">
        <v>26</v>
      </c>
      <c r="B1029" t="s">
        <v>30</v>
      </c>
      <c r="C1029" t="s">
        <v>43</v>
      </c>
      <c r="D1029">
        <v>5774</v>
      </c>
      <c r="E1029">
        <v>234366660</v>
      </c>
      <c r="F1029">
        <v>3202303</v>
      </c>
      <c r="G1029">
        <v>29</v>
      </c>
      <c r="H1029">
        <v>8.6999999999999993</v>
      </c>
      <c r="I1029" t="s">
        <v>46</v>
      </c>
    </row>
    <row r="1030" spans="1:9" x14ac:dyDescent="0.25">
      <c r="A1030" t="s">
        <v>26</v>
      </c>
      <c r="B1030" t="s">
        <v>30</v>
      </c>
      <c r="C1030" t="s">
        <v>44</v>
      </c>
      <c r="D1030">
        <v>1313</v>
      </c>
      <c r="E1030">
        <v>54454049</v>
      </c>
      <c r="F1030">
        <v>2271503</v>
      </c>
      <c r="G1030">
        <v>12</v>
      </c>
      <c r="H1030">
        <v>9.9</v>
      </c>
      <c r="I1030" t="s">
        <v>46</v>
      </c>
    </row>
    <row r="1031" spans="1:9" x14ac:dyDescent="0.25">
      <c r="A1031" t="s">
        <v>26</v>
      </c>
      <c r="B1031" t="s">
        <v>30</v>
      </c>
      <c r="C1031" t="s">
        <v>45</v>
      </c>
      <c r="D1031">
        <v>2041</v>
      </c>
      <c r="E1031">
        <v>69979767</v>
      </c>
      <c r="F1031">
        <v>1652791</v>
      </c>
      <c r="G1031">
        <v>48</v>
      </c>
      <c r="H1031">
        <v>8.1999999999999993</v>
      </c>
      <c r="I1031" t="s">
        <v>46</v>
      </c>
    </row>
    <row r="1032" spans="1:9" x14ac:dyDescent="0.25">
      <c r="A1032" t="s">
        <v>26</v>
      </c>
      <c r="B1032" t="s">
        <v>31</v>
      </c>
      <c r="C1032" t="s">
        <v>41</v>
      </c>
      <c r="D1032">
        <v>3840</v>
      </c>
      <c r="E1032">
        <v>81181440</v>
      </c>
      <c r="F1032">
        <v>1967217</v>
      </c>
      <c r="G1032">
        <v>27</v>
      </c>
      <c r="H1032">
        <v>9</v>
      </c>
      <c r="I1032" t="s">
        <v>46</v>
      </c>
    </row>
    <row r="1033" spans="1:9" x14ac:dyDescent="0.25">
      <c r="A1033" t="s">
        <v>26</v>
      </c>
      <c r="B1033" t="s">
        <v>31</v>
      </c>
      <c r="C1033" t="s">
        <v>42</v>
      </c>
      <c r="D1033">
        <v>2538</v>
      </c>
      <c r="E1033">
        <v>132262794</v>
      </c>
      <c r="F1033">
        <v>2902110</v>
      </c>
      <c r="G1033">
        <v>21</v>
      </c>
      <c r="H1033">
        <v>7.2</v>
      </c>
      <c r="I1033" t="s">
        <v>46</v>
      </c>
    </row>
    <row r="1034" spans="1:9" x14ac:dyDescent="0.25">
      <c r="A1034" t="s">
        <v>26</v>
      </c>
      <c r="B1034" t="s">
        <v>31</v>
      </c>
      <c r="C1034" t="s">
        <v>43</v>
      </c>
      <c r="D1034">
        <v>5733</v>
      </c>
      <c r="E1034">
        <v>312746616</v>
      </c>
      <c r="F1034">
        <v>4681430</v>
      </c>
      <c r="G1034">
        <v>20</v>
      </c>
      <c r="H1034">
        <v>9.5</v>
      </c>
      <c r="I1034" t="s">
        <v>46</v>
      </c>
    </row>
    <row r="1035" spans="1:9" x14ac:dyDescent="0.25">
      <c r="A1035" t="s">
        <v>26</v>
      </c>
      <c r="B1035" t="s">
        <v>31</v>
      </c>
      <c r="C1035" t="s">
        <v>44</v>
      </c>
      <c r="D1035">
        <v>1498</v>
      </c>
      <c r="E1035">
        <v>87177608</v>
      </c>
      <c r="F1035">
        <v>3413293</v>
      </c>
      <c r="G1035">
        <v>33</v>
      </c>
      <c r="H1035">
        <v>8.1999999999999993</v>
      </c>
      <c r="I1035" t="s">
        <v>46</v>
      </c>
    </row>
    <row r="1036" spans="1:9" x14ac:dyDescent="0.25">
      <c r="A1036" t="s">
        <v>26</v>
      </c>
      <c r="B1036" t="s">
        <v>31</v>
      </c>
      <c r="C1036" t="s">
        <v>45</v>
      </c>
      <c r="D1036">
        <v>5158</v>
      </c>
      <c r="E1036">
        <v>138590302</v>
      </c>
      <c r="F1036">
        <v>1916693</v>
      </c>
      <c r="G1036">
        <v>28</v>
      </c>
      <c r="H1036">
        <v>8</v>
      </c>
      <c r="I1036" t="s">
        <v>46</v>
      </c>
    </row>
    <row r="1037" spans="1:9" x14ac:dyDescent="0.25">
      <c r="A1037" t="s">
        <v>26</v>
      </c>
      <c r="B1037" t="s">
        <v>32</v>
      </c>
      <c r="C1037" t="s">
        <v>41</v>
      </c>
      <c r="D1037">
        <v>5034</v>
      </c>
      <c r="E1037">
        <v>243539886</v>
      </c>
      <c r="F1037">
        <v>882811</v>
      </c>
      <c r="G1037">
        <v>42</v>
      </c>
      <c r="H1037">
        <v>9.5</v>
      </c>
      <c r="I1037" t="s">
        <v>46</v>
      </c>
    </row>
    <row r="1038" spans="1:9" x14ac:dyDescent="0.25">
      <c r="A1038" t="s">
        <v>26</v>
      </c>
      <c r="B1038" t="s">
        <v>32</v>
      </c>
      <c r="C1038" t="s">
        <v>42</v>
      </c>
      <c r="D1038">
        <v>3438</v>
      </c>
      <c r="E1038">
        <v>86967648</v>
      </c>
      <c r="F1038">
        <v>1211716</v>
      </c>
      <c r="G1038">
        <v>35</v>
      </c>
      <c r="H1038">
        <v>9.6999999999999993</v>
      </c>
      <c r="I1038" t="s">
        <v>46</v>
      </c>
    </row>
    <row r="1039" spans="1:9" x14ac:dyDescent="0.25">
      <c r="A1039" t="s">
        <v>26</v>
      </c>
      <c r="B1039" t="s">
        <v>32</v>
      </c>
      <c r="C1039" t="s">
        <v>43</v>
      </c>
      <c r="D1039">
        <v>626</v>
      </c>
      <c r="E1039">
        <v>16026852</v>
      </c>
      <c r="F1039">
        <v>3335623</v>
      </c>
      <c r="G1039">
        <v>25</v>
      </c>
      <c r="H1039">
        <v>9</v>
      </c>
      <c r="I1039" t="s">
        <v>46</v>
      </c>
    </row>
    <row r="1040" spans="1:9" x14ac:dyDescent="0.25">
      <c r="A1040" t="s">
        <v>26</v>
      </c>
      <c r="B1040" t="s">
        <v>32</v>
      </c>
      <c r="C1040" t="s">
        <v>44</v>
      </c>
      <c r="D1040">
        <v>1866</v>
      </c>
      <c r="E1040">
        <v>79933842</v>
      </c>
      <c r="F1040">
        <v>3005365</v>
      </c>
      <c r="G1040">
        <v>25</v>
      </c>
      <c r="H1040">
        <v>8.9</v>
      </c>
      <c r="I1040" t="s">
        <v>46</v>
      </c>
    </row>
    <row r="1041" spans="1:9" x14ac:dyDescent="0.25">
      <c r="A1041" t="s">
        <v>26</v>
      </c>
      <c r="B1041" t="s">
        <v>32</v>
      </c>
      <c r="C1041" t="s">
        <v>45</v>
      </c>
      <c r="D1041">
        <v>5014</v>
      </c>
      <c r="E1041">
        <v>205187922</v>
      </c>
      <c r="F1041">
        <v>1347405</v>
      </c>
      <c r="G1041">
        <v>17</v>
      </c>
      <c r="H1041">
        <v>7.5</v>
      </c>
      <c r="I1041" t="s">
        <v>46</v>
      </c>
    </row>
    <row r="1042" spans="1:9" x14ac:dyDescent="0.25">
      <c r="A1042" t="s">
        <v>26</v>
      </c>
      <c r="B1042" t="s">
        <v>33</v>
      </c>
      <c r="C1042" t="s">
        <v>41</v>
      </c>
      <c r="D1042">
        <v>4586</v>
      </c>
      <c r="E1042">
        <v>261163528</v>
      </c>
      <c r="F1042">
        <v>2468921</v>
      </c>
      <c r="G1042">
        <v>49</v>
      </c>
      <c r="H1042">
        <v>7.4</v>
      </c>
      <c r="I1042" t="s">
        <v>46</v>
      </c>
    </row>
    <row r="1043" spans="1:9" x14ac:dyDescent="0.25">
      <c r="A1043" t="s">
        <v>26</v>
      </c>
      <c r="B1043" t="s">
        <v>33</v>
      </c>
      <c r="C1043" t="s">
        <v>42</v>
      </c>
      <c r="D1043">
        <v>4060</v>
      </c>
      <c r="E1043">
        <v>123034240</v>
      </c>
      <c r="F1043">
        <v>4200357</v>
      </c>
      <c r="G1043">
        <v>32</v>
      </c>
      <c r="H1043">
        <v>7.9</v>
      </c>
      <c r="I1043" t="s">
        <v>46</v>
      </c>
    </row>
    <row r="1044" spans="1:9" x14ac:dyDescent="0.25">
      <c r="A1044" t="s">
        <v>26</v>
      </c>
      <c r="B1044" t="s">
        <v>33</v>
      </c>
      <c r="C1044" t="s">
        <v>43</v>
      </c>
      <c r="D1044">
        <v>3914</v>
      </c>
      <c r="E1044">
        <v>202189412</v>
      </c>
      <c r="F1044">
        <v>2307254</v>
      </c>
      <c r="G1044">
        <v>41</v>
      </c>
      <c r="H1044">
        <v>8.1</v>
      </c>
      <c r="I1044" t="s">
        <v>46</v>
      </c>
    </row>
    <row r="1045" spans="1:9" x14ac:dyDescent="0.25">
      <c r="A1045" t="s">
        <v>26</v>
      </c>
      <c r="B1045" t="s">
        <v>33</v>
      </c>
      <c r="C1045" t="s">
        <v>44</v>
      </c>
      <c r="D1045">
        <v>990</v>
      </c>
      <c r="E1045">
        <v>23491710</v>
      </c>
      <c r="F1045">
        <v>4952664</v>
      </c>
      <c r="G1045">
        <v>48</v>
      </c>
      <c r="H1045">
        <v>8.6999999999999993</v>
      </c>
      <c r="I1045" t="s">
        <v>46</v>
      </c>
    </row>
    <row r="1046" spans="1:9" x14ac:dyDescent="0.25">
      <c r="A1046" t="s">
        <v>26</v>
      </c>
      <c r="B1046" t="s">
        <v>33</v>
      </c>
      <c r="C1046" t="s">
        <v>45</v>
      </c>
      <c r="D1046">
        <v>5408</v>
      </c>
      <c r="E1046">
        <v>301523040</v>
      </c>
      <c r="F1046">
        <v>3911031</v>
      </c>
      <c r="G1046">
        <v>49</v>
      </c>
      <c r="H1046">
        <v>7.8</v>
      </c>
      <c r="I1046" t="s">
        <v>46</v>
      </c>
    </row>
    <row r="1047" spans="1:9" x14ac:dyDescent="0.25">
      <c r="A1047" t="s">
        <v>26</v>
      </c>
      <c r="B1047" t="s">
        <v>34</v>
      </c>
      <c r="C1047" t="s">
        <v>41</v>
      </c>
      <c r="D1047">
        <v>5754</v>
      </c>
      <c r="E1047">
        <v>121254042</v>
      </c>
      <c r="F1047">
        <v>1988303</v>
      </c>
      <c r="G1047">
        <v>29</v>
      </c>
      <c r="H1047">
        <v>9.1</v>
      </c>
      <c r="I1047" t="s">
        <v>46</v>
      </c>
    </row>
    <row r="1048" spans="1:9" x14ac:dyDescent="0.25">
      <c r="A1048" t="s">
        <v>26</v>
      </c>
      <c r="B1048" t="s">
        <v>34</v>
      </c>
      <c r="C1048" t="s">
        <v>42</v>
      </c>
      <c r="D1048">
        <v>1870</v>
      </c>
      <c r="E1048">
        <v>92228400</v>
      </c>
      <c r="F1048">
        <v>3060244</v>
      </c>
      <c r="G1048">
        <v>40</v>
      </c>
      <c r="H1048">
        <v>7.6</v>
      </c>
      <c r="I1048" t="s">
        <v>46</v>
      </c>
    </row>
    <row r="1049" spans="1:9" x14ac:dyDescent="0.25">
      <c r="A1049" t="s">
        <v>26</v>
      </c>
      <c r="B1049" t="s">
        <v>34</v>
      </c>
      <c r="C1049" t="s">
        <v>43</v>
      </c>
      <c r="D1049">
        <v>4891</v>
      </c>
      <c r="E1049">
        <v>108379669</v>
      </c>
      <c r="F1049">
        <v>2087542</v>
      </c>
      <c r="G1049">
        <v>29</v>
      </c>
      <c r="H1049">
        <v>7.8</v>
      </c>
      <c r="I1049" t="s">
        <v>46</v>
      </c>
    </row>
    <row r="1050" spans="1:9" x14ac:dyDescent="0.25">
      <c r="A1050" t="s">
        <v>26</v>
      </c>
      <c r="B1050" t="s">
        <v>34</v>
      </c>
      <c r="C1050" t="s">
        <v>44</v>
      </c>
      <c r="D1050">
        <v>2127</v>
      </c>
      <c r="E1050">
        <v>60021813</v>
      </c>
      <c r="F1050">
        <v>654536</v>
      </c>
      <c r="G1050">
        <v>11</v>
      </c>
      <c r="H1050">
        <v>7.9</v>
      </c>
      <c r="I1050" t="s">
        <v>46</v>
      </c>
    </row>
    <row r="1051" spans="1:9" x14ac:dyDescent="0.25">
      <c r="A1051" t="s">
        <v>26</v>
      </c>
      <c r="B1051" t="s">
        <v>34</v>
      </c>
      <c r="C1051" t="s">
        <v>45</v>
      </c>
      <c r="D1051">
        <v>2021</v>
      </c>
      <c r="E1051">
        <v>57574248</v>
      </c>
      <c r="F1051">
        <v>1124773</v>
      </c>
      <c r="G1051">
        <v>20</v>
      </c>
      <c r="H1051">
        <v>7.9</v>
      </c>
      <c r="I1051" t="s">
        <v>46</v>
      </c>
    </row>
    <row r="1052" spans="1:9" x14ac:dyDescent="0.25">
      <c r="A1052" t="s">
        <v>26</v>
      </c>
      <c r="B1052" t="s">
        <v>35</v>
      </c>
      <c r="C1052" t="s">
        <v>41</v>
      </c>
      <c r="D1052">
        <v>3097</v>
      </c>
      <c r="E1052">
        <v>64730397</v>
      </c>
      <c r="F1052">
        <v>2685132</v>
      </c>
      <c r="G1052">
        <v>20</v>
      </c>
      <c r="H1052">
        <v>8.8000000000000007</v>
      </c>
      <c r="I1052" t="s">
        <v>46</v>
      </c>
    </row>
    <row r="1053" spans="1:9" x14ac:dyDescent="0.25">
      <c r="A1053" t="s">
        <v>26</v>
      </c>
      <c r="B1053" t="s">
        <v>35</v>
      </c>
      <c r="C1053" t="s">
        <v>42</v>
      </c>
      <c r="D1053">
        <v>5787</v>
      </c>
      <c r="E1053">
        <v>148274514</v>
      </c>
      <c r="F1053">
        <v>4564610</v>
      </c>
      <c r="G1053">
        <v>42</v>
      </c>
      <c r="H1053">
        <v>7.3</v>
      </c>
      <c r="I1053" t="s">
        <v>46</v>
      </c>
    </row>
    <row r="1054" spans="1:9" x14ac:dyDescent="0.25">
      <c r="A1054" t="s">
        <v>26</v>
      </c>
      <c r="B1054" t="s">
        <v>35</v>
      </c>
      <c r="C1054" t="s">
        <v>43</v>
      </c>
      <c r="D1054">
        <v>4741</v>
      </c>
      <c r="E1054">
        <v>128177676</v>
      </c>
      <c r="F1054">
        <v>2112119</v>
      </c>
      <c r="G1054">
        <v>44</v>
      </c>
      <c r="H1054">
        <v>9.6999999999999993</v>
      </c>
      <c r="I1054" t="s">
        <v>46</v>
      </c>
    </row>
    <row r="1055" spans="1:9" x14ac:dyDescent="0.25">
      <c r="A1055" t="s">
        <v>26</v>
      </c>
      <c r="B1055" t="s">
        <v>35</v>
      </c>
      <c r="C1055" t="s">
        <v>44</v>
      </c>
      <c r="D1055">
        <v>4748</v>
      </c>
      <c r="E1055">
        <v>116815044</v>
      </c>
      <c r="F1055">
        <v>3083677</v>
      </c>
      <c r="G1055">
        <v>43</v>
      </c>
      <c r="H1055">
        <v>9.6999999999999993</v>
      </c>
      <c r="I1055" t="s">
        <v>46</v>
      </c>
    </row>
    <row r="1056" spans="1:9" x14ac:dyDescent="0.25">
      <c r="A1056" t="s">
        <v>26</v>
      </c>
      <c r="B1056" t="s">
        <v>35</v>
      </c>
      <c r="C1056" t="s">
        <v>45</v>
      </c>
      <c r="D1056">
        <v>2261</v>
      </c>
      <c r="E1056">
        <v>45717420</v>
      </c>
      <c r="F1056">
        <v>1867064</v>
      </c>
      <c r="G1056">
        <v>25</v>
      </c>
      <c r="H1056">
        <v>7.9</v>
      </c>
      <c r="I1056" t="s">
        <v>46</v>
      </c>
    </row>
    <row r="1057" spans="1:9" x14ac:dyDescent="0.25">
      <c r="A1057" t="s">
        <v>26</v>
      </c>
      <c r="B1057" t="s">
        <v>36</v>
      </c>
      <c r="C1057" t="s">
        <v>41</v>
      </c>
      <c r="D1057">
        <v>3388</v>
      </c>
      <c r="E1057">
        <v>194281472</v>
      </c>
      <c r="F1057">
        <v>3778262</v>
      </c>
      <c r="G1057">
        <v>27</v>
      </c>
      <c r="H1057">
        <v>7.9</v>
      </c>
      <c r="I1057" t="s">
        <v>46</v>
      </c>
    </row>
    <row r="1058" spans="1:9" x14ac:dyDescent="0.25">
      <c r="A1058" t="s">
        <v>26</v>
      </c>
      <c r="B1058" t="s">
        <v>36</v>
      </c>
      <c r="C1058" t="s">
        <v>42</v>
      </c>
      <c r="D1058">
        <v>544</v>
      </c>
      <c r="E1058">
        <v>29830784</v>
      </c>
      <c r="F1058">
        <v>3585945</v>
      </c>
      <c r="G1058">
        <v>15</v>
      </c>
      <c r="H1058">
        <v>8.8000000000000007</v>
      </c>
      <c r="I1058" t="s">
        <v>46</v>
      </c>
    </row>
    <row r="1059" spans="1:9" x14ac:dyDescent="0.25">
      <c r="A1059" t="s">
        <v>26</v>
      </c>
      <c r="B1059" t="s">
        <v>36</v>
      </c>
      <c r="C1059" t="s">
        <v>43</v>
      </c>
      <c r="D1059">
        <v>2014</v>
      </c>
      <c r="E1059">
        <v>78509748</v>
      </c>
      <c r="F1059">
        <v>2284094</v>
      </c>
      <c r="G1059">
        <v>19</v>
      </c>
      <c r="H1059">
        <v>8.6</v>
      </c>
      <c r="I1059" t="s">
        <v>46</v>
      </c>
    </row>
    <row r="1060" spans="1:9" x14ac:dyDescent="0.25">
      <c r="A1060" t="s">
        <v>26</v>
      </c>
      <c r="B1060" t="s">
        <v>36</v>
      </c>
      <c r="C1060" t="s">
        <v>44</v>
      </c>
      <c r="D1060">
        <v>773</v>
      </c>
      <c r="E1060">
        <v>32029255</v>
      </c>
      <c r="F1060">
        <v>4524919</v>
      </c>
      <c r="G1060">
        <v>18</v>
      </c>
      <c r="H1060">
        <v>8.8000000000000007</v>
      </c>
      <c r="I1060" t="s">
        <v>46</v>
      </c>
    </row>
    <row r="1061" spans="1:9" x14ac:dyDescent="0.25">
      <c r="A1061" t="s">
        <v>26</v>
      </c>
      <c r="B1061" t="s">
        <v>36</v>
      </c>
      <c r="C1061" t="s">
        <v>45</v>
      </c>
      <c r="D1061">
        <v>1015</v>
      </c>
      <c r="E1061">
        <v>21508865</v>
      </c>
      <c r="F1061">
        <v>4398888</v>
      </c>
      <c r="G1061">
        <v>18</v>
      </c>
      <c r="H1061">
        <v>7.9</v>
      </c>
      <c r="I1061" t="s">
        <v>46</v>
      </c>
    </row>
    <row r="1062" spans="1:9" x14ac:dyDescent="0.25">
      <c r="A1062" t="s">
        <v>26</v>
      </c>
      <c r="B1062" t="s">
        <v>37</v>
      </c>
      <c r="C1062" t="s">
        <v>41</v>
      </c>
      <c r="D1062">
        <v>3780</v>
      </c>
      <c r="E1062">
        <v>107102520</v>
      </c>
      <c r="F1062">
        <v>3782808</v>
      </c>
      <c r="G1062">
        <v>14</v>
      </c>
      <c r="H1062">
        <v>8.4</v>
      </c>
      <c r="I1062" t="s">
        <v>46</v>
      </c>
    </row>
    <row r="1063" spans="1:9" x14ac:dyDescent="0.25">
      <c r="A1063" t="s">
        <v>26</v>
      </c>
      <c r="B1063" t="s">
        <v>37</v>
      </c>
      <c r="C1063" t="s">
        <v>42</v>
      </c>
      <c r="D1063">
        <v>1287</v>
      </c>
      <c r="E1063">
        <v>75920130</v>
      </c>
      <c r="F1063">
        <v>4442033</v>
      </c>
      <c r="G1063">
        <v>11</v>
      </c>
      <c r="H1063">
        <v>9.4</v>
      </c>
      <c r="I1063" t="s">
        <v>46</v>
      </c>
    </row>
    <row r="1064" spans="1:9" x14ac:dyDescent="0.25">
      <c r="A1064" t="s">
        <v>26</v>
      </c>
      <c r="B1064" t="s">
        <v>37</v>
      </c>
      <c r="C1064" t="s">
        <v>43</v>
      </c>
      <c r="D1064">
        <v>5533</v>
      </c>
      <c r="E1064">
        <v>153751004</v>
      </c>
      <c r="F1064">
        <v>980350</v>
      </c>
      <c r="G1064">
        <v>17</v>
      </c>
      <c r="H1064">
        <v>8.9</v>
      </c>
      <c r="I1064" t="s">
        <v>46</v>
      </c>
    </row>
    <row r="1065" spans="1:9" x14ac:dyDescent="0.25">
      <c r="A1065" t="s">
        <v>26</v>
      </c>
      <c r="B1065" t="s">
        <v>37</v>
      </c>
      <c r="C1065" t="s">
        <v>44</v>
      </c>
      <c r="D1065">
        <v>4786</v>
      </c>
      <c r="E1065">
        <v>131772938</v>
      </c>
      <c r="F1065">
        <v>2546719</v>
      </c>
      <c r="G1065">
        <v>18</v>
      </c>
      <c r="H1065">
        <v>7.4</v>
      </c>
      <c r="I1065" t="s">
        <v>46</v>
      </c>
    </row>
    <row r="1066" spans="1:9" x14ac:dyDescent="0.25">
      <c r="A1066" t="s">
        <v>26</v>
      </c>
      <c r="B1066" t="s">
        <v>37</v>
      </c>
      <c r="C1066" t="s">
        <v>45</v>
      </c>
      <c r="D1066">
        <v>2814</v>
      </c>
      <c r="E1066">
        <v>164613372</v>
      </c>
      <c r="F1066">
        <v>4279044</v>
      </c>
      <c r="G1066">
        <v>22</v>
      </c>
      <c r="H1066">
        <v>7.6</v>
      </c>
      <c r="I1066" t="s">
        <v>46</v>
      </c>
    </row>
    <row r="1067" spans="1:9" x14ac:dyDescent="0.25">
      <c r="A1067" t="s">
        <v>26</v>
      </c>
      <c r="B1067" t="s">
        <v>38</v>
      </c>
      <c r="C1067" t="s">
        <v>41</v>
      </c>
      <c r="D1067">
        <v>5248</v>
      </c>
      <c r="E1067">
        <v>193819136</v>
      </c>
      <c r="F1067">
        <v>3872105</v>
      </c>
      <c r="G1067">
        <v>18</v>
      </c>
      <c r="H1067">
        <v>9.3000000000000007</v>
      </c>
      <c r="I1067" t="s">
        <v>46</v>
      </c>
    </row>
    <row r="1068" spans="1:9" x14ac:dyDescent="0.25">
      <c r="A1068" t="s">
        <v>26</v>
      </c>
      <c r="B1068" t="s">
        <v>38</v>
      </c>
      <c r="C1068" t="s">
        <v>42</v>
      </c>
      <c r="D1068">
        <v>3701</v>
      </c>
      <c r="E1068">
        <v>194550467</v>
      </c>
      <c r="F1068">
        <v>746331</v>
      </c>
      <c r="G1068">
        <v>32</v>
      </c>
      <c r="H1068">
        <v>8.9</v>
      </c>
      <c r="I1068" t="s">
        <v>46</v>
      </c>
    </row>
    <row r="1069" spans="1:9" x14ac:dyDescent="0.25">
      <c r="A1069" t="s">
        <v>26</v>
      </c>
      <c r="B1069" t="s">
        <v>38</v>
      </c>
      <c r="C1069" t="s">
        <v>43</v>
      </c>
      <c r="D1069">
        <v>2355</v>
      </c>
      <c r="E1069">
        <v>79594290</v>
      </c>
      <c r="F1069">
        <v>4580790</v>
      </c>
      <c r="G1069">
        <v>38</v>
      </c>
      <c r="H1069">
        <v>7.9</v>
      </c>
      <c r="I1069" t="s">
        <v>46</v>
      </c>
    </row>
    <row r="1070" spans="1:9" x14ac:dyDescent="0.25">
      <c r="A1070" t="s">
        <v>26</v>
      </c>
      <c r="B1070" t="s">
        <v>38</v>
      </c>
      <c r="C1070" t="s">
        <v>44</v>
      </c>
      <c r="D1070">
        <v>678</v>
      </c>
      <c r="E1070">
        <v>27438660</v>
      </c>
      <c r="F1070">
        <v>4711422</v>
      </c>
      <c r="G1070">
        <v>34</v>
      </c>
      <c r="H1070">
        <v>7.5</v>
      </c>
      <c r="I1070" t="s">
        <v>46</v>
      </c>
    </row>
    <row r="1071" spans="1:9" x14ac:dyDescent="0.25">
      <c r="A1071" t="s">
        <v>26</v>
      </c>
      <c r="B1071" t="s">
        <v>38</v>
      </c>
      <c r="C1071" t="s">
        <v>45</v>
      </c>
      <c r="D1071">
        <v>1287</v>
      </c>
      <c r="E1071">
        <v>29337165</v>
      </c>
      <c r="F1071">
        <v>4010764</v>
      </c>
      <c r="G1071">
        <v>11</v>
      </c>
      <c r="H1071">
        <v>9.9</v>
      </c>
      <c r="I1071" t="s">
        <v>46</v>
      </c>
    </row>
    <row r="1072" spans="1:9" x14ac:dyDescent="0.25">
      <c r="A1072" t="s">
        <v>26</v>
      </c>
      <c r="B1072" t="s">
        <v>39</v>
      </c>
      <c r="C1072" t="s">
        <v>41</v>
      </c>
      <c r="D1072">
        <v>3418</v>
      </c>
      <c r="E1072">
        <v>70858558</v>
      </c>
      <c r="F1072">
        <v>2860901</v>
      </c>
      <c r="G1072">
        <v>12</v>
      </c>
      <c r="H1072">
        <v>7.9</v>
      </c>
      <c r="I1072" t="s">
        <v>46</v>
      </c>
    </row>
    <row r="1073" spans="1:9" x14ac:dyDescent="0.25">
      <c r="A1073" t="s">
        <v>26</v>
      </c>
      <c r="B1073" t="s">
        <v>39</v>
      </c>
      <c r="C1073" t="s">
        <v>42</v>
      </c>
      <c r="D1073">
        <v>5189</v>
      </c>
      <c r="E1073">
        <v>271540370</v>
      </c>
      <c r="F1073">
        <v>3452053</v>
      </c>
      <c r="G1073">
        <v>29</v>
      </c>
      <c r="H1073">
        <v>9.1999999999999993</v>
      </c>
      <c r="I1073" t="s">
        <v>46</v>
      </c>
    </row>
    <row r="1074" spans="1:9" x14ac:dyDescent="0.25">
      <c r="A1074" t="s">
        <v>26</v>
      </c>
      <c r="B1074" t="s">
        <v>39</v>
      </c>
      <c r="C1074" t="s">
        <v>43</v>
      </c>
      <c r="D1074">
        <v>5574</v>
      </c>
      <c r="E1074">
        <v>258778524</v>
      </c>
      <c r="F1074">
        <v>4603099</v>
      </c>
      <c r="G1074">
        <v>28</v>
      </c>
      <c r="H1074">
        <v>8.6</v>
      </c>
      <c r="I1074" t="s">
        <v>46</v>
      </c>
    </row>
    <row r="1075" spans="1:9" x14ac:dyDescent="0.25">
      <c r="A1075" t="s">
        <v>26</v>
      </c>
      <c r="B1075" t="s">
        <v>39</v>
      </c>
      <c r="C1075" t="s">
        <v>44</v>
      </c>
      <c r="D1075">
        <v>3889</v>
      </c>
      <c r="E1075">
        <v>94265471</v>
      </c>
      <c r="F1075">
        <v>4763272</v>
      </c>
      <c r="G1075">
        <v>13</v>
      </c>
      <c r="H1075">
        <v>9.4</v>
      </c>
      <c r="I1075" t="s">
        <v>46</v>
      </c>
    </row>
    <row r="1076" spans="1:9" x14ac:dyDescent="0.25">
      <c r="A1076" t="s">
        <v>26</v>
      </c>
      <c r="B1076" t="s">
        <v>39</v>
      </c>
      <c r="C1076" t="s">
        <v>45</v>
      </c>
      <c r="D1076">
        <v>2015</v>
      </c>
      <c r="E1076">
        <v>104115050</v>
      </c>
      <c r="F1076">
        <v>2308566</v>
      </c>
      <c r="G1076">
        <v>23</v>
      </c>
      <c r="H1076">
        <v>7.5</v>
      </c>
      <c r="I1076" t="s">
        <v>46</v>
      </c>
    </row>
    <row r="1077" spans="1:9" x14ac:dyDescent="0.25">
      <c r="A1077" t="s">
        <v>26</v>
      </c>
      <c r="B1077" t="s">
        <v>40</v>
      </c>
      <c r="C1077" t="s">
        <v>41</v>
      </c>
      <c r="D1077">
        <v>3417</v>
      </c>
      <c r="E1077">
        <v>174902562</v>
      </c>
      <c r="F1077">
        <v>4196944</v>
      </c>
      <c r="G1077">
        <v>34</v>
      </c>
      <c r="H1077">
        <v>9.6999999999999993</v>
      </c>
      <c r="I1077" t="s">
        <v>46</v>
      </c>
    </row>
    <row r="1078" spans="1:9" x14ac:dyDescent="0.25">
      <c r="A1078" t="s">
        <v>26</v>
      </c>
      <c r="B1078" t="s">
        <v>40</v>
      </c>
      <c r="C1078" t="s">
        <v>42</v>
      </c>
      <c r="D1078">
        <v>5609</v>
      </c>
      <c r="E1078">
        <v>228347999</v>
      </c>
      <c r="F1078">
        <v>2617191</v>
      </c>
      <c r="G1078">
        <v>27</v>
      </c>
      <c r="H1078">
        <v>8</v>
      </c>
      <c r="I1078" t="s">
        <v>46</v>
      </c>
    </row>
    <row r="1079" spans="1:9" x14ac:dyDescent="0.25">
      <c r="A1079" t="s">
        <v>26</v>
      </c>
      <c r="B1079" t="s">
        <v>40</v>
      </c>
      <c r="C1079" t="s">
        <v>43</v>
      </c>
      <c r="D1079">
        <v>2077</v>
      </c>
      <c r="E1079">
        <v>100422950</v>
      </c>
      <c r="F1079">
        <v>2320844</v>
      </c>
      <c r="G1079">
        <v>22</v>
      </c>
      <c r="H1079">
        <v>9.6</v>
      </c>
      <c r="I1079" t="s">
        <v>46</v>
      </c>
    </row>
    <row r="1080" spans="1:9" x14ac:dyDescent="0.25">
      <c r="A1080" t="s">
        <v>26</v>
      </c>
      <c r="B1080" t="s">
        <v>40</v>
      </c>
      <c r="C1080" t="s">
        <v>44</v>
      </c>
      <c r="D1080">
        <v>3093</v>
      </c>
      <c r="E1080">
        <v>82555263</v>
      </c>
      <c r="F1080">
        <v>1405112</v>
      </c>
      <c r="G1080">
        <v>15</v>
      </c>
      <c r="H1080">
        <v>9.1</v>
      </c>
      <c r="I1080" t="s">
        <v>46</v>
      </c>
    </row>
    <row r="1081" spans="1:9" x14ac:dyDescent="0.25">
      <c r="A1081" t="s">
        <v>26</v>
      </c>
      <c r="B1081" t="s">
        <v>40</v>
      </c>
      <c r="C1081" t="s">
        <v>45</v>
      </c>
      <c r="D1081">
        <v>2681</v>
      </c>
      <c r="E1081">
        <v>106116661</v>
      </c>
      <c r="F1081">
        <v>4957910</v>
      </c>
      <c r="G1081">
        <v>26</v>
      </c>
      <c r="H1081">
        <v>9</v>
      </c>
      <c r="I1081" t="s">
        <v>46</v>
      </c>
    </row>
    <row r="1082" spans="1:9" x14ac:dyDescent="0.25">
      <c r="A1082" t="s">
        <v>27</v>
      </c>
      <c r="B1082" t="s">
        <v>29</v>
      </c>
      <c r="C1082" t="s">
        <v>41</v>
      </c>
      <c r="D1082">
        <v>2878</v>
      </c>
      <c r="E1082">
        <v>102094172</v>
      </c>
      <c r="F1082">
        <v>886213</v>
      </c>
      <c r="G1082">
        <v>23</v>
      </c>
      <c r="H1082">
        <v>8.3000000000000007</v>
      </c>
      <c r="I1082" t="s">
        <v>47</v>
      </c>
    </row>
    <row r="1083" spans="1:9" x14ac:dyDescent="0.25">
      <c r="A1083" t="s">
        <v>27</v>
      </c>
      <c r="B1083" t="s">
        <v>29</v>
      </c>
      <c r="C1083" t="s">
        <v>42</v>
      </c>
      <c r="D1083">
        <v>1187</v>
      </c>
      <c r="E1083">
        <v>48720415</v>
      </c>
      <c r="F1083">
        <v>1377751</v>
      </c>
      <c r="G1083">
        <v>48</v>
      </c>
      <c r="H1083">
        <v>9.3000000000000007</v>
      </c>
      <c r="I1083" t="s">
        <v>47</v>
      </c>
    </row>
    <row r="1084" spans="1:9" x14ac:dyDescent="0.25">
      <c r="A1084" t="s">
        <v>27</v>
      </c>
      <c r="B1084" t="s">
        <v>29</v>
      </c>
      <c r="C1084" t="s">
        <v>43</v>
      </c>
      <c r="D1084">
        <v>5947</v>
      </c>
      <c r="E1084">
        <v>253972582</v>
      </c>
      <c r="F1084">
        <v>2377779</v>
      </c>
      <c r="G1084">
        <v>41</v>
      </c>
      <c r="H1084">
        <v>9.3000000000000007</v>
      </c>
      <c r="I1084" t="s">
        <v>47</v>
      </c>
    </row>
    <row r="1085" spans="1:9" x14ac:dyDescent="0.25">
      <c r="A1085" t="s">
        <v>27</v>
      </c>
      <c r="B1085" t="s">
        <v>29</v>
      </c>
      <c r="C1085" t="s">
        <v>44</v>
      </c>
      <c r="D1085">
        <v>5946</v>
      </c>
      <c r="E1085">
        <v>209537040</v>
      </c>
      <c r="F1085">
        <v>1509260</v>
      </c>
      <c r="G1085">
        <v>10</v>
      </c>
      <c r="H1085">
        <v>8.8000000000000007</v>
      </c>
      <c r="I1085" t="s">
        <v>47</v>
      </c>
    </row>
    <row r="1086" spans="1:9" x14ac:dyDescent="0.25">
      <c r="A1086" t="s">
        <v>27</v>
      </c>
      <c r="B1086" t="s">
        <v>29</v>
      </c>
      <c r="C1086" t="s">
        <v>45</v>
      </c>
      <c r="D1086">
        <v>5819</v>
      </c>
      <c r="E1086">
        <v>219486861</v>
      </c>
      <c r="F1086">
        <v>2015509</v>
      </c>
      <c r="G1086">
        <v>13</v>
      </c>
      <c r="H1086">
        <v>8.9</v>
      </c>
      <c r="I1086" t="s">
        <v>47</v>
      </c>
    </row>
    <row r="1087" spans="1:9" x14ac:dyDescent="0.25">
      <c r="A1087" t="s">
        <v>27</v>
      </c>
      <c r="B1087" t="s">
        <v>30</v>
      </c>
      <c r="C1087" t="s">
        <v>41</v>
      </c>
      <c r="D1087">
        <v>4982</v>
      </c>
      <c r="E1087">
        <v>200341166</v>
      </c>
      <c r="F1087">
        <v>2669068</v>
      </c>
      <c r="G1087">
        <v>49</v>
      </c>
      <c r="H1087">
        <v>9.6</v>
      </c>
      <c r="I1087" t="s">
        <v>47</v>
      </c>
    </row>
    <row r="1088" spans="1:9" x14ac:dyDescent="0.25">
      <c r="A1088" t="s">
        <v>27</v>
      </c>
      <c r="B1088" t="s">
        <v>30</v>
      </c>
      <c r="C1088" t="s">
        <v>42</v>
      </c>
      <c r="D1088">
        <v>2254</v>
      </c>
      <c r="E1088">
        <v>46123602</v>
      </c>
      <c r="F1088">
        <v>1623270</v>
      </c>
      <c r="G1088">
        <v>32</v>
      </c>
      <c r="H1088">
        <v>7.5</v>
      </c>
      <c r="I1088" t="s">
        <v>47</v>
      </c>
    </row>
    <row r="1089" spans="1:9" x14ac:dyDescent="0.25">
      <c r="A1089" t="s">
        <v>27</v>
      </c>
      <c r="B1089" t="s">
        <v>30</v>
      </c>
      <c r="C1089" t="s">
        <v>43</v>
      </c>
      <c r="D1089">
        <v>5438</v>
      </c>
      <c r="E1089">
        <v>316410030</v>
      </c>
      <c r="F1089">
        <v>850068</v>
      </c>
      <c r="G1089">
        <v>42</v>
      </c>
      <c r="H1089">
        <v>7.6</v>
      </c>
      <c r="I1089" t="s">
        <v>47</v>
      </c>
    </row>
    <row r="1090" spans="1:9" x14ac:dyDescent="0.25">
      <c r="A1090" t="s">
        <v>27</v>
      </c>
      <c r="B1090" t="s">
        <v>30</v>
      </c>
      <c r="C1090" t="s">
        <v>44</v>
      </c>
      <c r="D1090">
        <v>2712</v>
      </c>
      <c r="E1090">
        <v>115270848</v>
      </c>
      <c r="F1090">
        <v>3924638</v>
      </c>
      <c r="G1090">
        <v>26</v>
      </c>
      <c r="H1090">
        <v>8.4</v>
      </c>
      <c r="I1090" t="s">
        <v>47</v>
      </c>
    </row>
    <row r="1091" spans="1:9" x14ac:dyDescent="0.25">
      <c r="A1091" t="s">
        <v>27</v>
      </c>
      <c r="B1091" t="s">
        <v>30</v>
      </c>
      <c r="C1091" t="s">
        <v>45</v>
      </c>
      <c r="D1091">
        <v>1912</v>
      </c>
      <c r="E1091">
        <v>66076808</v>
      </c>
      <c r="F1091">
        <v>4143394</v>
      </c>
      <c r="G1091">
        <v>44</v>
      </c>
      <c r="H1091">
        <v>9.5</v>
      </c>
      <c r="I1091" t="s">
        <v>47</v>
      </c>
    </row>
    <row r="1092" spans="1:9" x14ac:dyDescent="0.25">
      <c r="A1092" t="s">
        <v>27</v>
      </c>
      <c r="B1092" t="s">
        <v>31</v>
      </c>
      <c r="C1092" t="s">
        <v>41</v>
      </c>
      <c r="D1092">
        <v>946</v>
      </c>
      <c r="E1092">
        <v>51234414</v>
      </c>
      <c r="F1092">
        <v>1861212</v>
      </c>
      <c r="G1092">
        <v>40</v>
      </c>
      <c r="H1092">
        <v>7.4</v>
      </c>
      <c r="I1092" t="s">
        <v>47</v>
      </c>
    </row>
    <row r="1093" spans="1:9" x14ac:dyDescent="0.25">
      <c r="A1093" t="s">
        <v>27</v>
      </c>
      <c r="B1093" t="s">
        <v>31</v>
      </c>
      <c r="C1093" t="s">
        <v>42</v>
      </c>
      <c r="D1093">
        <v>3439</v>
      </c>
      <c r="E1093">
        <v>201996543</v>
      </c>
      <c r="F1093">
        <v>1881710</v>
      </c>
      <c r="G1093">
        <v>24</v>
      </c>
      <c r="H1093">
        <v>9.9</v>
      </c>
      <c r="I1093" t="s">
        <v>47</v>
      </c>
    </row>
    <row r="1094" spans="1:9" x14ac:dyDescent="0.25">
      <c r="A1094" t="s">
        <v>27</v>
      </c>
      <c r="B1094" t="s">
        <v>31</v>
      </c>
      <c r="C1094" t="s">
        <v>43</v>
      </c>
      <c r="D1094">
        <v>5157</v>
      </c>
      <c r="E1094">
        <v>228594339</v>
      </c>
      <c r="F1094">
        <v>3699362</v>
      </c>
      <c r="G1094">
        <v>22</v>
      </c>
      <c r="H1094">
        <v>7.9</v>
      </c>
      <c r="I1094" t="s">
        <v>47</v>
      </c>
    </row>
    <row r="1095" spans="1:9" x14ac:dyDescent="0.25">
      <c r="A1095" t="s">
        <v>27</v>
      </c>
      <c r="B1095" t="s">
        <v>31</v>
      </c>
      <c r="C1095" t="s">
        <v>44</v>
      </c>
      <c r="D1095">
        <v>1483</v>
      </c>
      <c r="E1095">
        <v>62272653</v>
      </c>
      <c r="F1095">
        <v>2835071</v>
      </c>
      <c r="G1095">
        <v>41</v>
      </c>
      <c r="H1095">
        <v>10</v>
      </c>
      <c r="I1095" t="s">
        <v>47</v>
      </c>
    </row>
    <row r="1096" spans="1:9" x14ac:dyDescent="0.25">
      <c r="A1096" t="s">
        <v>27</v>
      </c>
      <c r="B1096" t="s">
        <v>31</v>
      </c>
      <c r="C1096" t="s">
        <v>45</v>
      </c>
      <c r="D1096">
        <v>2407</v>
      </c>
      <c r="E1096">
        <v>118963568</v>
      </c>
      <c r="F1096">
        <v>3996716</v>
      </c>
      <c r="G1096">
        <v>10</v>
      </c>
      <c r="H1096">
        <v>7.2</v>
      </c>
      <c r="I1096" t="s">
        <v>47</v>
      </c>
    </row>
    <row r="1097" spans="1:9" x14ac:dyDescent="0.25">
      <c r="A1097" t="s">
        <v>27</v>
      </c>
      <c r="B1097" t="s">
        <v>32</v>
      </c>
      <c r="C1097" t="s">
        <v>41</v>
      </c>
      <c r="D1097">
        <v>4674</v>
      </c>
      <c r="E1097">
        <v>219477018</v>
      </c>
      <c r="F1097">
        <v>1967256</v>
      </c>
      <c r="G1097">
        <v>38</v>
      </c>
      <c r="H1097">
        <v>8.6</v>
      </c>
      <c r="I1097" t="s">
        <v>47</v>
      </c>
    </row>
    <row r="1098" spans="1:9" x14ac:dyDescent="0.25">
      <c r="A1098" t="s">
        <v>27</v>
      </c>
      <c r="B1098" t="s">
        <v>32</v>
      </c>
      <c r="C1098" t="s">
        <v>42</v>
      </c>
      <c r="D1098">
        <v>3049</v>
      </c>
      <c r="E1098">
        <v>166957142</v>
      </c>
      <c r="F1098">
        <v>4830972</v>
      </c>
      <c r="G1098">
        <v>40</v>
      </c>
      <c r="H1098">
        <v>7.4</v>
      </c>
      <c r="I1098" t="s">
        <v>47</v>
      </c>
    </row>
    <row r="1099" spans="1:9" x14ac:dyDescent="0.25">
      <c r="A1099" t="s">
        <v>27</v>
      </c>
      <c r="B1099" t="s">
        <v>32</v>
      </c>
      <c r="C1099" t="s">
        <v>43</v>
      </c>
      <c r="D1099">
        <v>1420</v>
      </c>
      <c r="E1099">
        <v>58261180</v>
      </c>
      <c r="F1099">
        <v>3205421</v>
      </c>
      <c r="G1099">
        <v>17</v>
      </c>
      <c r="H1099">
        <v>8.1999999999999993</v>
      </c>
      <c r="I1099" t="s">
        <v>47</v>
      </c>
    </row>
    <row r="1100" spans="1:9" x14ac:dyDescent="0.25">
      <c r="A1100" t="s">
        <v>27</v>
      </c>
      <c r="B1100" t="s">
        <v>32</v>
      </c>
      <c r="C1100" t="s">
        <v>44</v>
      </c>
      <c r="D1100">
        <v>5976</v>
      </c>
      <c r="E1100">
        <v>214896960</v>
      </c>
      <c r="F1100">
        <v>3788157</v>
      </c>
      <c r="G1100">
        <v>38</v>
      </c>
      <c r="H1100">
        <v>8.4</v>
      </c>
      <c r="I1100" t="s">
        <v>47</v>
      </c>
    </row>
    <row r="1101" spans="1:9" x14ac:dyDescent="0.25">
      <c r="A1101" t="s">
        <v>27</v>
      </c>
      <c r="B1101" t="s">
        <v>32</v>
      </c>
      <c r="C1101" t="s">
        <v>45</v>
      </c>
      <c r="D1101">
        <v>5352</v>
      </c>
      <c r="E1101">
        <v>185318352</v>
      </c>
      <c r="F1101">
        <v>2756356</v>
      </c>
      <c r="G1101">
        <v>25</v>
      </c>
      <c r="H1101">
        <v>9.6</v>
      </c>
      <c r="I1101" t="s">
        <v>47</v>
      </c>
    </row>
    <row r="1102" spans="1:9" x14ac:dyDescent="0.25">
      <c r="A1102" t="s">
        <v>27</v>
      </c>
      <c r="B1102" t="s">
        <v>33</v>
      </c>
      <c r="C1102" t="s">
        <v>41</v>
      </c>
      <c r="D1102">
        <v>3699</v>
      </c>
      <c r="E1102">
        <v>220223664</v>
      </c>
      <c r="F1102">
        <v>3261642</v>
      </c>
      <c r="G1102">
        <v>26</v>
      </c>
      <c r="H1102">
        <v>7.8</v>
      </c>
      <c r="I1102" t="s">
        <v>47</v>
      </c>
    </row>
    <row r="1103" spans="1:9" x14ac:dyDescent="0.25">
      <c r="A1103" t="s">
        <v>27</v>
      </c>
      <c r="B1103" t="s">
        <v>33</v>
      </c>
      <c r="C1103" t="s">
        <v>42</v>
      </c>
      <c r="D1103">
        <v>3050</v>
      </c>
      <c r="E1103">
        <v>173828650</v>
      </c>
      <c r="F1103">
        <v>3258566</v>
      </c>
      <c r="G1103">
        <v>43</v>
      </c>
      <c r="H1103">
        <v>9.1999999999999993</v>
      </c>
      <c r="I1103" t="s">
        <v>47</v>
      </c>
    </row>
    <row r="1104" spans="1:9" x14ac:dyDescent="0.25">
      <c r="A1104" t="s">
        <v>27</v>
      </c>
      <c r="B1104" t="s">
        <v>33</v>
      </c>
      <c r="C1104" t="s">
        <v>43</v>
      </c>
      <c r="D1104">
        <v>3140</v>
      </c>
      <c r="E1104">
        <v>155963800</v>
      </c>
      <c r="F1104">
        <v>3805107</v>
      </c>
      <c r="G1104">
        <v>25</v>
      </c>
      <c r="H1104">
        <v>8.1</v>
      </c>
      <c r="I1104" t="s">
        <v>47</v>
      </c>
    </row>
    <row r="1105" spans="1:9" x14ac:dyDescent="0.25">
      <c r="A1105" t="s">
        <v>27</v>
      </c>
      <c r="B1105" t="s">
        <v>33</v>
      </c>
      <c r="C1105" t="s">
        <v>44</v>
      </c>
      <c r="D1105">
        <v>3736</v>
      </c>
      <c r="E1105">
        <v>126273064</v>
      </c>
      <c r="F1105">
        <v>1312744</v>
      </c>
      <c r="G1105">
        <v>14</v>
      </c>
      <c r="H1105">
        <v>9.6</v>
      </c>
      <c r="I1105" t="s">
        <v>47</v>
      </c>
    </row>
    <row r="1106" spans="1:9" x14ac:dyDescent="0.25">
      <c r="A1106" t="s">
        <v>27</v>
      </c>
      <c r="B1106" t="s">
        <v>33</v>
      </c>
      <c r="C1106" t="s">
        <v>45</v>
      </c>
      <c r="D1106">
        <v>764</v>
      </c>
      <c r="E1106">
        <v>33941464</v>
      </c>
      <c r="F1106">
        <v>4533123</v>
      </c>
      <c r="G1106">
        <v>31</v>
      </c>
      <c r="H1106">
        <v>9.5</v>
      </c>
      <c r="I1106" t="s">
        <v>47</v>
      </c>
    </row>
    <row r="1107" spans="1:9" x14ac:dyDescent="0.25">
      <c r="A1107" t="s">
        <v>27</v>
      </c>
      <c r="B1107" t="s">
        <v>34</v>
      </c>
      <c r="C1107" t="s">
        <v>41</v>
      </c>
      <c r="D1107">
        <v>3221</v>
      </c>
      <c r="E1107">
        <v>95460777</v>
      </c>
      <c r="F1107">
        <v>2378266</v>
      </c>
      <c r="G1107">
        <v>42</v>
      </c>
      <c r="H1107">
        <v>9.1999999999999993</v>
      </c>
      <c r="I1107" t="s">
        <v>47</v>
      </c>
    </row>
    <row r="1108" spans="1:9" x14ac:dyDescent="0.25">
      <c r="A1108" t="s">
        <v>27</v>
      </c>
      <c r="B1108" t="s">
        <v>34</v>
      </c>
      <c r="C1108" t="s">
        <v>42</v>
      </c>
      <c r="D1108">
        <v>5490</v>
      </c>
      <c r="E1108">
        <v>323953920</v>
      </c>
      <c r="F1108">
        <v>2581280</v>
      </c>
      <c r="G1108">
        <v>33</v>
      </c>
      <c r="H1108">
        <v>7.9</v>
      </c>
      <c r="I1108" t="s">
        <v>47</v>
      </c>
    </row>
    <row r="1109" spans="1:9" x14ac:dyDescent="0.25">
      <c r="A1109" t="s">
        <v>27</v>
      </c>
      <c r="B1109" t="s">
        <v>34</v>
      </c>
      <c r="C1109" t="s">
        <v>43</v>
      </c>
      <c r="D1109">
        <v>2672</v>
      </c>
      <c r="E1109">
        <v>61864816</v>
      </c>
      <c r="F1109">
        <v>3669562</v>
      </c>
      <c r="G1109">
        <v>41</v>
      </c>
      <c r="H1109">
        <v>9.1</v>
      </c>
      <c r="I1109" t="s">
        <v>47</v>
      </c>
    </row>
    <row r="1110" spans="1:9" x14ac:dyDescent="0.25">
      <c r="A1110" t="s">
        <v>27</v>
      </c>
      <c r="B1110" t="s">
        <v>34</v>
      </c>
      <c r="C1110" t="s">
        <v>44</v>
      </c>
      <c r="D1110">
        <v>2653</v>
      </c>
      <c r="E1110">
        <v>142986088</v>
      </c>
      <c r="F1110">
        <v>2363907</v>
      </c>
      <c r="G1110">
        <v>15</v>
      </c>
      <c r="H1110">
        <v>7.3</v>
      </c>
      <c r="I1110" t="s">
        <v>47</v>
      </c>
    </row>
    <row r="1111" spans="1:9" x14ac:dyDescent="0.25">
      <c r="A1111" t="s">
        <v>27</v>
      </c>
      <c r="B1111" t="s">
        <v>34</v>
      </c>
      <c r="C1111" t="s">
        <v>45</v>
      </c>
      <c r="D1111">
        <v>5397</v>
      </c>
      <c r="E1111">
        <v>140327397</v>
      </c>
      <c r="F1111">
        <v>2313353</v>
      </c>
      <c r="G1111">
        <v>33</v>
      </c>
      <c r="H1111">
        <v>7.1</v>
      </c>
      <c r="I1111" t="s">
        <v>47</v>
      </c>
    </row>
    <row r="1112" spans="1:9" x14ac:dyDescent="0.25">
      <c r="A1112" t="s">
        <v>27</v>
      </c>
      <c r="B1112" t="s">
        <v>35</v>
      </c>
      <c r="C1112" t="s">
        <v>41</v>
      </c>
      <c r="D1112">
        <v>4011</v>
      </c>
      <c r="E1112">
        <v>133682619</v>
      </c>
      <c r="F1112">
        <v>4926421</v>
      </c>
      <c r="G1112">
        <v>22</v>
      </c>
      <c r="H1112">
        <v>9.1999999999999993</v>
      </c>
      <c r="I1112" t="s">
        <v>47</v>
      </c>
    </row>
    <row r="1113" spans="1:9" x14ac:dyDescent="0.25">
      <c r="A1113" t="s">
        <v>27</v>
      </c>
      <c r="B1113" t="s">
        <v>35</v>
      </c>
      <c r="C1113" t="s">
        <v>42</v>
      </c>
      <c r="D1113">
        <v>670</v>
      </c>
      <c r="E1113">
        <v>24574260</v>
      </c>
      <c r="F1113">
        <v>3158492</v>
      </c>
      <c r="G1113">
        <v>26</v>
      </c>
      <c r="H1113">
        <v>9.6</v>
      </c>
      <c r="I1113" t="s">
        <v>47</v>
      </c>
    </row>
    <row r="1114" spans="1:9" x14ac:dyDescent="0.25">
      <c r="A1114" t="s">
        <v>27</v>
      </c>
      <c r="B1114" t="s">
        <v>35</v>
      </c>
      <c r="C1114" t="s">
        <v>43</v>
      </c>
      <c r="D1114">
        <v>1418</v>
      </c>
      <c r="E1114">
        <v>44589010</v>
      </c>
      <c r="F1114">
        <v>1123090</v>
      </c>
      <c r="G1114">
        <v>39</v>
      </c>
      <c r="H1114">
        <v>9.3000000000000007</v>
      </c>
      <c r="I1114" t="s">
        <v>47</v>
      </c>
    </row>
    <row r="1115" spans="1:9" x14ac:dyDescent="0.25">
      <c r="A1115" t="s">
        <v>27</v>
      </c>
      <c r="B1115" t="s">
        <v>35</v>
      </c>
      <c r="C1115" t="s">
        <v>44</v>
      </c>
      <c r="D1115">
        <v>1325</v>
      </c>
      <c r="E1115">
        <v>74924775</v>
      </c>
      <c r="F1115">
        <v>2902114</v>
      </c>
      <c r="G1115">
        <v>16</v>
      </c>
      <c r="H1115">
        <v>8.4</v>
      </c>
      <c r="I1115" t="s">
        <v>47</v>
      </c>
    </row>
    <row r="1116" spans="1:9" x14ac:dyDescent="0.25">
      <c r="A1116" t="s">
        <v>27</v>
      </c>
      <c r="B1116" t="s">
        <v>35</v>
      </c>
      <c r="C1116" t="s">
        <v>45</v>
      </c>
      <c r="D1116">
        <v>5915</v>
      </c>
      <c r="E1116">
        <v>339124695</v>
      </c>
      <c r="F1116">
        <v>1380432</v>
      </c>
      <c r="G1116">
        <v>38</v>
      </c>
      <c r="H1116">
        <v>9.1</v>
      </c>
      <c r="I1116" t="s">
        <v>47</v>
      </c>
    </row>
    <row r="1117" spans="1:9" x14ac:dyDescent="0.25">
      <c r="A1117" t="s">
        <v>27</v>
      </c>
      <c r="B1117" t="s">
        <v>36</v>
      </c>
      <c r="C1117" t="s">
        <v>41</v>
      </c>
      <c r="D1117">
        <v>2369</v>
      </c>
      <c r="E1117">
        <v>138941850</v>
      </c>
      <c r="F1117">
        <v>4439625</v>
      </c>
      <c r="G1117">
        <v>15</v>
      </c>
      <c r="H1117">
        <v>8</v>
      </c>
      <c r="I1117" t="s">
        <v>47</v>
      </c>
    </row>
    <row r="1118" spans="1:9" x14ac:dyDescent="0.25">
      <c r="A1118" t="s">
        <v>27</v>
      </c>
      <c r="B1118" t="s">
        <v>36</v>
      </c>
      <c r="C1118" t="s">
        <v>42</v>
      </c>
      <c r="D1118">
        <v>4505</v>
      </c>
      <c r="E1118">
        <v>223047055</v>
      </c>
      <c r="F1118">
        <v>1466325</v>
      </c>
      <c r="G1118">
        <v>33</v>
      </c>
      <c r="H1118">
        <v>8.6</v>
      </c>
      <c r="I1118" t="s">
        <v>47</v>
      </c>
    </row>
    <row r="1119" spans="1:9" x14ac:dyDescent="0.25">
      <c r="A1119" t="s">
        <v>27</v>
      </c>
      <c r="B1119" t="s">
        <v>36</v>
      </c>
      <c r="C1119" t="s">
        <v>43</v>
      </c>
      <c r="D1119">
        <v>4538</v>
      </c>
      <c r="E1119">
        <v>202658004</v>
      </c>
      <c r="F1119">
        <v>2307317</v>
      </c>
      <c r="G1119">
        <v>44</v>
      </c>
      <c r="H1119">
        <v>8.1</v>
      </c>
      <c r="I1119" t="s">
        <v>47</v>
      </c>
    </row>
    <row r="1120" spans="1:9" x14ac:dyDescent="0.25">
      <c r="A1120" t="s">
        <v>27</v>
      </c>
      <c r="B1120" t="s">
        <v>36</v>
      </c>
      <c r="C1120" t="s">
        <v>44</v>
      </c>
      <c r="D1120">
        <v>5584</v>
      </c>
      <c r="E1120">
        <v>223298576</v>
      </c>
      <c r="F1120">
        <v>4510442</v>
      </c>
      <c r="G1120">
        <v>29</v>
      </c>
      <c r="H1120">
        <v>9.4</v>
      </c>
      <c r="I1120" t="s">
        <v>47</v>
      </c>
    </row>
    <row r="1121" spans="1:9" x14ac:dyDescent="0.25">
      <c r="A1121" t="s">
        <v>27</v>
      </c>
      <c r="B1121" t="s">
        <v>36</v>
      </c>
      <c r="C1121" t="s">
        <v>45</v>
      </c>
      <c r="D1121">
        <v>2022</v>
      </c>
      <c r="E1121">
        <v>53720496</v>
      </c>
      <c r="F1121">
        <v>1161440</v>
      </c>
      <c r="G1121">
        <v>40</v>
      </c>
      <c r="H1121">
        <v>8</v>
      </c>
      <c r="I1121" t="s">
        <v>47</v>
      </c>
    </row>
    <row r="1122" spans="1:9" x14ac:dyDescent="0.25">
      <c r="A1122" t="s">
        <v>27</v>
      </c>
      <c r="B1122" t="s">
        <v>37</v>
      </c>
      <c r="C1122" t="s">
        <v>41</v>
      </c>
      <c r="D1122">
        <v>2949</v>
      </c>
      <c r="E1122">
        <v>71861232</v>
      </c>
      <c r="F1122">
        <v>1254981</v>
      </c>
      <c r="G1122">
        <v>23</v>
      </c>
      <c r="H1122">
        <v>9</v>
      </c>
      <c r="I1122" t="s">
        <v>47</v>
      </c>
    </row>
    <row r="1123" spans="1:9" x14ac:dyDescent="0.25">
      <c r="A1123" t="s">
        <v>27</v>
      </c>
      <c r="B1123" t="s">
        <v>37</v>
      </c>
      <c r="C1123" t="s">
        <v>42</v>
      </c>
      <c r="D1123">
        <v>1730</v>
      </c>
      <c r="E1123">
        <v>64904410</v>
      </c>
      <c r="F1123">
        <v>1105751</v>
      </c>
      <c r="G1123">
        <v>28</v>
      </c>
      <c r="H1123">
        <v>8</v>
      </c>
      <c r="I1123" t="s">
        <v>47</v>
      </c>
    </row>
    <row r="1124" spans="1:9" x14ac:dyDescent="0.25">
      <c r="A1124" t="s">
        <v>27</v>
      </c>
      <c r="B1124" t="s">
        <v>37</v>
      </c>
      <c r="C1124" t="s">
        <v>43</v>
      </c>
      <c r="D1124">
        <v>2005</v>
      </c>
      <c r="E1124">
        <v>88929770</v>
      </c>
      <c r="F1124">
        <v>3401884</v>
      </c>
      <c r="G1124">
        <v>10</v>
      </c>
      <c r="H1124">
        <v>9.5</v>
      </c>
      <c r="I1124" t="s">
        <v>47</v>
      </c>
    </row>
    <row r="1125" spans="1:9" x14ac:dyDescent="0.25">
      <c r="A1125" t="s">
        <v>27</v>
      </c>
      <c r="B1125" t="s">
        <v>37</v>
      </c>
      <c r="C1125" t="s">
        <v>44</v>
      </c>
      <c r="D1125">
        <v>4048</v>
      </c>
      <c r="E1125">
        <v>224765200</v>
      </c>
      <c r="F1125">
        <v>506464</v>
      </c>
      <c r="G1125">
        <v>10</v>
      </c>
      <c r="H1125">
        <v>7.7</v>
      </c>
      <c r="I1125" t="s">
        <v>47</v>
      </c>
    </row>
    <row r="1126" spans="1:9" x14ac:dyDescent="0.25">
      <c r="A1126" t="s">
        <v>27</v>
      </c>
      <c r="B1126" t="s">
        <v>37</v>
      </c>
      <c r="C1126" t="s">
        <v>45</v>
      </c>
      <c r="D1126">
        <v>2051</v>
      </c>
      <c r="E1126">
        <v>58828833</v>
      </c>
      <c r="F1126">
        <v>3154074</v>
      </c>
      <c r="G1126">
        <v>49</v>
      </c>
      <c r="H1126">
        <v>7.6</v>
      </c>
      <c r="I1126" t="s">
        <v>47</v>
      </c>
    </row>
    <row r="1127" spans="1:9" x14ac:dyDescent="0.25">
      <c r="A1127" t="s">
        <v>27</v>
      </c>
      <c r="B1127" t="s">
        <v>38</v>
      </c>
      <c r="C1127" t="s">
        <v>41</v>
      </c>
      <c r="D1127">
        <v>4660</v>
      </c>
      <c r="E1127">
        <v>273034060</v>
      </c>
      <c r="F1127">
        <v>4790730</v>
      </c>
      <c r="G1127">
        <v>26</v>
      </c>
      <c r="H1127">
        <v>9.5</v>
      </c>
      <c r="I1127" t="s">
        <v>47</v>
      </c>
    </row>
    <row r="1128" spans="1:9" x14ac:dyDescent="0.25">
      <c r="A1128" t="s">
        <v>27</v>
      </c>
      <c r="B1128" t="s">
        <v>38</v>
      </c>
      <c r="C1128" t="s">
        <v>42</v>
      </c>
      <c r="D1128">
        <v>1034</v>
      </c>
      <c r="E1128">
        <v>41200764</v>
      </c>
      <c r="F1128">
        <v>504011</v>
      </c>
      <c r="G1128">
        <v>16</v>
      </c>
      <c r="H1128">
        <v>8.5</v>
      </c>
      <c r="I1128" t="s">
        <v>47</v>
      </c>
    </row>
    <row r="1129" spans="1:9" x14ac:dyDescent="0.25">
      <c r="A1129" t="s">
        <v>27</v>
      </c>
      <c r="B1129" t="s">
        <v>38</v>
      </c>
      <c r="C1129" t="s">
        <v>43</v>
      </c>
      <c r="D1129">
        <v>1504</v>
      </c>
      <c r="E1129">
        <v>62730336</v>
      </c>
      <c r="F1129">
        <v>1103151</v>
      </c>
      <c r="G1129">
        <v>16</v>
      </c>
      <c r="H1129">
        <v>8.8000000000000007</v>
      </c>
      <c r="I1129" t="s">
        <v>47</v>
      </c>
    </row>
    <row r="1130" spans="1:9" x14ac:dyDescent="0.25">
      <c r="A1130" t="s">
        <v>27</v>
      </c>
      <c r="B1130" t="s">
        <v>38</v>
      </c>
      <c r="C1130" t="s">
        <v>44</v>
      </c>
      <c r="D1130">
        <v>501</v>
      </c>
      <c r="E1130">
        <v>22394700</v>
      </c>
      <c r="F1130">
        <v>2340277</v>
      </c>
      <c r="G1130">
        <v>41</v>
      </c>
      <c r="H1130">
        <v>8.1999999999999993</v>
      </c>
      <c r="I1130" t="s">
        <v>47</v>
      </c>
    </row>
    <row r="1131" spans="1:9" x14ac:dyDescent="0.25">
      <c r="A1131" t="s">
        <v>27</v>
      </c>
      <c r="B1131" t="s">
        <v>38</v>
      </c>
      <c r="C1131" t="s">
        <v>45</v>
      </c>
      <c r="D1131">
        <v>628</v>
      </c>
      <c r="E1131">
        <v>19304720</v>
      </c>
      <c r="F1131">
        <v>1186290</v>
      </c>
      <c r="G1131">
        <v>27</v>
      </c>
      <c r="H1131">
        <v>7.7</v>
      </c>
      <c r="I1131" t="s">
        <v>47</v>
      </c>
    </row>
    <row r="1132" spans="1:9" x14ac:dyDescent="0.25">
      <c r="A1132" t="s">
        <v>27</v>
      </c>
      <c r="B1132" t="s">
        <v>39</v>
      </c>
      <c r="C1132" t="s">
        <v>41</v>
      </c>
      <c r="D1132">
        <v>3668</v>
      </c>
      <c r="E1132">
        <v>93159864</v>
      </c>
      <c r="F1132">
        <v>2864825</v>
      </c>
      <c r="G1132">
        <v>22</v>
      </c>
      <c r="H1132">
        <v>9.9</v>
      </c>
      <c r="I1132" t="s">
        <v>47</v>
      </c>
    </row>
    <row r="1133" spans="1:9" x14ac:dyDescent="0.25">
      <c r="A1133" t="s">
        <v>27</v>
      </c>
      <c r="B1133" t="s">
        <v>39</v>
      </c>
      <c r="C1133" t="s">
        <v>42</v>
      </c>
      <c r="D1133">
        <v>1567</v>
      </c>
      <c r="E1133">
        <v>42210279</v>
      </c>
      <c r="F1133">
        <v>1932672</v>
      </c>
      <c r="G1133">
        <v>24</v>
      </c>
      <c r="H1133">
        <v>9.1</v>
      </c>
      <c r="I1133" t="s">
        <v>47</v>
      </c>
    </row>
    <row r="1134" spans="1:9" x14ac:dyDescent="0.25">
      <c r="A1134" t="s">
        <v>27</v>
      </c>
      <c r="B1134" t="s">
        <v>39</v>
      </c>
      <c r="C1134" t="s">
        <v>43</v>
      </c>
      <c r="D1134">
        <v>1066</v>
      </c>
      <c r="E1134">
        <v>48267414</v>
      </c>
      <c r="F1134">
        <v>3028474</v>
      </c>
      <c r="G1134">
        <v>14</v>
      </c>
      <c r="H1134">
        <v>7.4</v>
      </c>
      <c r="I1134" t="s">
        <v>47</v>
      </c>
    </row>
    <row r="1135" spans="1:9" x14ac:dyDescent="0.25">
      <c r="A1135" t="s">
        <v>27</v>
      </c>
      <c r="B1135" t="s">
        <v>39</v>
      </c>
      <c r="C1135" t="s">
        <v>44</v>
      </c>
      <c r="D1135">
        <v>2090</v>
      </c>
      <c r="E1135">
        <v>71480090</v>
      </c>
      <c r="F1135">
        <v>1913967</v>
      </c>
      <c r="G1135">
        <v>32</v>
      </c>
      <c r="H1135">
        <v>8.9</v>
      </c>
      <c r="I1135" t="s">
        <v>47</v>
      </c>
    </row>
    <row r="1136" spans="1:9" x14ac:dyDescent="0.25">
      <c r="A1136" t="s">
        <v>27</v>
      </c>
      <c r="B1136" t="s">
        <v>39</v>
      </c>
      <c r="C1136" t="s">
        <v>45</v>
      </c>
      <c r="D1136">
        <v>4291</v>
      </c>
      <c r="E1136">
        <v>99658475</v>
      </c>
      <c r="F1136">
        <v>2182978</v>
      </c>
      <c r="G1136">
        <v>24</v>
      </c>
      <c r="H1136">
        <v>8.9</v>
      </c>
      <c r="I1136" t="s">
        <v>47</v>
      </c>
    </row>
    <row r="1137" spans="1:9" x14ac:dyDescent="0.25">
      <c r="A1137" t="s">
        <v>27</v>
      </c>
      <c r="B1137" t="s">
        <v>40</v>
      </c>
      <c r="C1137" t="s">
        <v>41</v>
      </c>
      <c r="D1137">
        <v>2960</v>
      </c>
      <c r="E1137">
        <v>127605600</v>
      </c>
      <c r="F1137">
        <v>3722018</v>
      </c>
      <c r="G1137">
        <v>41</v>
      </c>
      <c r="H1137">
        <v>9.1</v>
      </c>
      <c r="I1137" t="s">
        <v>47</v>
      </c>
    </row>
    <row r="1138" spans="1:9" x14ac:dyDescent="0.25">
      <c r="A1138" t="s">
        <v>27</v>
      </c>
      <c r="B1138" t="s">
        <v>40</v>
      </c>
      <c r="C1138" t="s">
        <v>42</v>
      </c>
      <c r="D1138">
        <v>3614</v>
      </c>
      <c r="E1138">
        <v>168058228</v>
      </c>
      <c r="F1138">
        <v>549768</v>
      </c>
      <c r="G1138">
        <v>10</v>
      </c>
      <c r="H1138">
        <v>8.6999999999999993</v>
      </c>
      <c r="I1138" t="s">
        <v>47</v>
      </c>
    </row>
    <row r="1139" spans="1:9" x14ac:dyDescent="0.25">
      <c r="A1139" t="s">
        <v>27</v>
      </c>
      <c r="B1139" t="s">
        <v>40</v>
      </c>
      <c r="C1139" t="s">
        <v>43</v>
      </c>
      <c r="D1139">
        <v>1703</v>
      </c>
      <c r="E1139">
        <v>94232099</v>
      </c>
      <c r="F1139">
        <v>2600326</v>
      </c>
      <c r="G1139">
        <v>19</v>
      </c>
      <c r="H1139">
        <v>7.4</v>
      </c>
      <c r="I1139" t="s">
        <v>47</v>
      </c>
    </row>
    <row r="1140" spans="1:9" x14ac:dyDescent="0.25">
      <c r="A1140" t="s">
        <v>27</v>
      </c>
      <c r="B1140" t="s">
        <v>40</v>
      </c>
      <c r="C1140" t="s">
        <v>44</v>
      </c>
      <c r="D1140">
        <v>4821</v>
      </c>
      <c r="E1140">
        <v>243147135</v>
      </c>
      <c r="F1140">
        <v>1428864</v>
      </c>
      <c r="G1140">
        <v>19</v>
      </c>
      <c r="H1140">
        <v>9.9</v>
      </c>
      <c r="I1140" t="s">
        <v>47</v>
      </c>
    </row>
    <row r="1141" spans="1:9" x14ac:dyDescent="0.25">
      <c r="A1141" t="s">
        <v>27</v>
      </c>
      <c r="B1141" t="s">
        <v>40</v>
      </c>
      <c r="C1141" t="s">
        <v>45</v>
      </c>
      <c r="D1141">
        <v>4578</v>
      </c>
      <c r="E1141">
        <v>118116978</v>
      </c>
      <c r="F1141">
        <v>1431775</v>
      </c>
      <c r="G1141">
        <v>21</v>
      </c>
      <c r="H1141">
        <v>8.8000000000000007</v>
      </c>
      <c r="I1141" t="s">
        <v>47</v>
      </c>
    </row>
    <row r="1142" spans="1:9" x14ac:dyDescent="0.25">
      <c r="A1142" t="s">
        <v>28</v>
      </c>
      <c r="B1142" t="s">
        <v>29</v>
      </c>
      <c r="C1142" t="s">
        <v>41</v>
      </c>
      <c r="D1142">
        <v>3100</v>
      </c>
      <c r="E1142">
        <v>131932900</v>
      </c>
      <c r="F1142">
        <v>4634608</v>
      </c>
      <c r="G1142">
        <v>11</v>
      </c>
      <c r="H1142">
        <v>8.1</v>
      </c>
      <c r="I1142" t="s">
        <v>48</v>
      </c>
    </row>
    <row r="1143" spans="1:9" x14ac:dyDescent="0.25">
      <c r="A1143" t="s">
        <v>28</v>
      </c>
      <c r="B1143" t="s">
        <v>29</v>
      </c>
      <c r="C1143" t="s">
        <v>42</v>
      </c>
      <c r="D1143">
        <v>2560</v>
      </c>
      <c r="E1143">
        <v>91212800</v>
      </c>
      <c r="F1143">
        <v>1044344</v>
      </c>
      <c r="G1143">
        <v>32</v>
      </c>
      <c r="H1143">
        <v>8.1999999999999993</v>
      </c>
      <c r="I1143" t="s">
        <v>48</v>
      </c>
    </row>
    <row r="1144" spans="1:9" x14ac:dyDescent="0.25">
      <c r="A1144" t="s">
        <v>28</v>
      </c>
      <c r="B1144" t="s">
        <v>29</v>
      </c>
      <c r="C1144" t="s">
        <v>43</v>
      </c>
      <c r="D1144">
        <v>2994</v>
      </c>
      <c r="E1144">
        <v>62850048</v>
      </c>
      <c r="F1144">
        <v>1096682</v>
      </c>
      <c r="G1144">
        <v>19</v>
      </c>
      <c r="H1144">
        <v>9.1999999999999993</v>
      </c>
      <c r="I1144" t="s">
        <v>48</v>
      </c>
    </row>
    <row r="1145" spans="1:9" x14ac:dyDescent="0.25">
      <c r="A1145" t="s">
        <v>28</v>
      </c>
      <c r="B1145" t="s">
        <v>29</v>
      </c>
      <c r="C1145" t="s">
        <v>44</v>
      </c>
      <c r="D1145">
        <v>2723</v>
      </c>
      <c r="E1145">
        <v>111387038</v>
      </c>
      <c r="F1145">
        <v>880069</v>
      </c>
      <c r="G1145">
        <v>33</v>
      </c>
      <c r="H1145">
        <v>7.4</v>
      </c>
      <c r="I1145" t="s">
        <v>48</v>
      </c>
    </row>
    <row r="1146" spans="1:9" x14ac:dyDescent="0.25">
      <c r="A1146" t="s">
        <v>28</v>
      </c>
      <c r="B1146" t="s">
        <v>29</v>
      </c>
      <c r="C1146" t="s">
        <v>45</v>
      </c>
      <c r="D1146">
        <v>5204</v>
      </c>
      <c r="E1146">
        <v>267360704</v>
      </c>
      <c r="F1146">
        <v>3377668</v>
      </c>
      <c r="G1146">
        <v>11</v>
      </c>
      <c r="H1146">
        <v>8.1999999999999993</v>
      </c>
      <c r="I1146" t="s">
        <v>48</v>
      </c>
    </row>
    <row r="1147" spans="1:9" x14ac:dyDescent="0.25">
      <c r="A1147" t="s">
        <v>28</v>
      </c>
      <c r="B1147" t="s">
        <v>30</v>
      </c>
      <c r="C1147" t="s">
        <v>41</v>
      </c>
      <c r="D1147">
        <v>2543</v>
      </c>
      <c r="E1147">
        <v>75102419</v>
      </c>
      <c r="F1147">
        <v>4960168</v>
      </c>
      <c r="G1147">
        <v>13</v>
      </c>
      <c r="H1147">
        <v>9.8000000000000007</v>
      </c>
      <c r="I1147" t="s">
        <v>48</v>
      </c>
    </row>
    <row r="1148" spans="1:9" x14ac:dyDescent="0.25">
      <c r="A1148" t="s">
        <v>28</v>
      </c>
      <c r="B1148" t="s">
        <v>30</v>
      </c>
      <c r="C1148" t="s">
        <v>42</v>
      </c>
      <c r="D1148">
        <v>4712</v>
      </c>
      <c r="E1148">
        <v>204241640</v>
      </c>
      <c r="F1148">
        <v>4745871</v>
      </c>
      <c r="G1148">
        <v>39</v>
      </c>
      <c r="H1148">
        <v>7.6</v>
      </c>
      <c r="I1148" t="s">
        <v>48</v>
      </c>
    </row>
    <row r="1149" spans="1:9" x14ac:dyDescent="0.25">
      <c r="A1149" t="s">
        <v>28</v>
      </c>
      <c r="B1149" t="s">
        <v>30</v>
      </c>
      <c r="C1149" t="s">
        <v>43</v>
      </c>
      <c r="D1149">
        <v>2238</v>
      </c>
      <c r="E1149">
        <v>47812632</v>
      </c>
      <c r="F1149">
        <v>2269361</v>
      </c>
      <c r="G1149">
        <v>38</v>
      </c>
      <c r="H1149">
        <v>8.6999999999999993</v>
      </c>
      <c r="I1149" t="s">
        <v>48</v>
      </c>
    </row>
    <row r="1150" spans="1:9" x14ac:dyDescent="0.25">
      <c r="A1150" t="s">
        <v>28</v>
      </c>
      <c r="B1150" t="s">
        <v>30</v>
      </c>
      <c r="C1150" t="s">
        <v>44</v>
      </c>
      <c r="D1150">
        <v>1412</v>
      </c>
      <c r="E1150">
        <v>77785668</v>
      </c>
      <c r="F1150">
        <v>2021193</v>
      </c>
      <c r="G1150">
        <v>29</v>
      </c>
      <c r="H1150">
        <v>9.6999999999999993</v>
      </c>
      <c r="I1150" t="s">
        <v>48</v>
      </c>
    </row>
    <row r="1151" spans="1:9" x14ac:dyDescent="0.25">
      <c r="A1151" t="s">
        <v>28</v>
      </c>
      <c r="B1151" t="s">
        <v>30</v>
      </c>
      <c r="C1151" t="s">
        <v>45</v>
      </c>
      <c r="D1151">
        <v>5701</v>
      </c>
      <c r="E1151">
        <v>122867952</v>
      </c>
      <c r="F1151">
        <v>4745576</v>
      </c>
      <c r="G1151">
        <v>23</v>
      </c>
      <c r="H1151">
        <v>9.3000000000000007</v>
      </c>
      <c r="I1151" t="s">
        <v>48</v>
      </c>
    </row>
    <row r="1152" spans="1:9" x14ac:dyDescent="0.25">
      <c r="A1152" t="s">
        <v>28</v>
      </c>
      <c r="B1152" t="s">
        <v>31</v>
      </c>
      <c r="C1152" t="s">
        <v>41</v>
      </c>
      <c r="D1152">
        <v>1234</v>
      </c>
      <c r="E1152">
        <v>62750134</v>
      </c>
      <c r="F1152">
        <v>4324977</v>
      </c>
      <c r="G1152">
        <v>29</v>
      </c>
      <c r="H1152">
        <v>8.6999999999999993</v>
      </c>
      <c r="I1152" t="s">
        <v>48</v>
      </c>
    </row>
    <row r="1153" spans="1:9" x14ac:dyDescent="0.25">
      <c r="A1153" t="s">
        <v>28</v>
      </c>
      <c r="B1153" t="s">
        <v>31</v>
      </c>
      <c r="C1153" t="s">
        <v>42</v>
      </c>
      <c r="D1153">
        <v>5154</v>
      </c>
      <c r="E1153">
        <v>219735636</v>
      </c>
      <c r="F1153">
        <v>3840552</v>
      </c>
      <c r="G1153">
        <v>22</v>
      </c>
      <c r="H1153">
        <v>7.8</v>
      </c>
      <c r="I1153" t="s">
        <v>48</v>
      </c>
    </row>
    <row r="1154" spans="1:9" x14ac:dyDescent="0.25">
      <c r="A1154" t="s">
        <v>28</v>
      </c>
      <c r="B1154" t="s">
        <v>31</v>
      </c>
      <c r="C1154" t="s">
        <v>43</v>
      </c>
      <c r="D1154">
        <v>1496</v>
      </c>
      <c r="E1154">
        <v>70117520</v>
      </c>
      <c r="F1154">
        <v>542137</v>
      </c>
      <c r="G1154">
        <v>35</v>
      </c>
      <c r="H1154">
        <v>7.8</v>
      </c>
      <c r="I1154" t="s">
        <v>48</v>
      </c>
    </row>
    <row r="1155" spans="1:9" x14ac:dyDescent="0.25">
      <c r="A1155" t="s">
        <v>28</v>
      </c>
      <c r="B1155" t="s">
        <v>31</v>
      </c>
      <c r="C1155" t="s">
        <v>44</v>
      </c>
      <c r="D1155">
        <v>2216</v>
      </c>
      <c r="E1155">
        <v>68804584</v>
      </c>
      <c r="F1155">
        <v>4039730</v>
      </c>
      <c r="G1155">
        <v>26</v>
      </c>
      <c r="H1155">
        <v>7.9</v>
      </c>
      <c r="I1155" t="s">
        <v>48</v>
      </c>
    </row>
    <row r="1156" spans="1:9" x14ac:dyDescent="0.25">
      <c r="A1156" t="s">
        <v>28</v>
      </c>
      <c r="B1156" t="s">
        <v>31</v>
      </c>
      <c r="C1156" t="s">
        <v>45</v>
      </c>
      <c r="D1156">
        <v>4772</v>
      </c>
      <c r="E1156">
        <v>226450488</v>
      </c>
      <c r="F1156">
        <v>2655138</v>
      </c>
      <c r="G1156">
        <v>35</v>
      </c>
      <c r="H1156">
        <v>8.1</v>
      </c>
      <c r="I1156" t="s">
        <v>48</v>
      </c>
    </row>
    <row r="1157" spans="1:9" x14ac:dyDescent="0.25">
      <c r="A1157" t="s">
        <v>28</v>
      </c>
      <c r="B1157" t="s">
        <v>32</v>
      </c>
      <c r="C1157" t="s">
        <v>41</v>
      </c>
      <c r="D1157">
        <v>5927</v>
      </c>
      <c r="E1157">
        <v>354310133</v>
      </c>
      <c r="F1157">
        <v>1202214</v>
      </c>
      <c r="G1157">
        <v>45</v>
      </c>
      <c r="H1157">
        <v>9.4</v>
      </c>
      <c r="I1157" t="s">
        <v>48</v>
      </c>
    </row>
    <row r="1158" spans="1:9" x14ac:dyDescent="0.25">
      <c r="A1158" t="s">
        <v>28</v>
      </c>
      <c r="B1158" t="s">
        <v>32</v>
      </c>
      <c r="C1158" t="s">
        <v>42</v>
      </c>
      <c r="D1158">
        <v>1712</v>
      </c>
      <c r="E1158">
        <v>58449392</v>
      </c>
      <c r="F1158">
        <v>3261856</v>
      </c>
      <c r="G1158">
        <v>34</v>
      </c>
      <c r="H1158">
        <v>8.1999999999999993</v>
      </c>
      <c r="I1158" t="s">
        <v>48</v>
      </c>
    </row>
    <row r="1159" spans="1:9" x14ac:dyDescent="0.25">
      <c r="A1159" t="s">
        <v>28</v>
      </c>
      <c r="B1159" t="s">
        <v>32</v>
      </c>
      <c r="C1159" t="s">
        <v>43</v>
      </c>
      <c r="D1159">
        <v>3011</v>
      </c>
      <c r="E1159">
        <v>60650573</v>
      </c>
      <c r="F1159">
        <v>4435388</v>
      </c>
      <c r="G1159">
        <v>48</v>
      </c>
      <c r="H1159">
        <v>8.1</v>
      </c>
      <c r="I1159" t="s">
        <v>48</v>
      </c>
    </row>
    <row r="1160" spans="1:9" x14ac:dyDescent="0.25">
      <c r="A1160" t="s">
        <v>28</v>
      </c>
      <c r="B1160" t="s">
        <v>32</v>
      </c>
      <c r="C1160" t="s">
        <v>44</v>
      </c>
      <c r="D1160">
        <v>4743</v>
      </c>
      <c r="E1160">
        <v>159587721</v>
      </c>
      <c r="F1160">
        <v>2115181</v>
      </c>
      <c r="G1160">
        <v>35</v>
      </c>
      <c r="H1160">
        <v>7.6</v>
      </c>
      <c r="I1160" t="s">
        <v>48</v>
      </c>
    </row>
    <row r="1161" spans="1:9" x14ac:dyDescent="0.25">
      <c r="A1161" t="s">
        <v>28</v>
      </c>
      <c r="B1161" t="s">
        <v>32</v>
      </c>
      <c r="C1161" t="s">
        <v>45</v>
      </c>
      <c r="D1161">
        <v>4794</v>
      </c>
      <c r="E1161">
        <v>177890958</v>
      </c>
      <c r="F1161">
        <v>3321058</v>
      </c>
      <c r="G1161">
        <v>13</v>
      </c>
      <c r="H1161">
        <v>9.1</v>
      </c>
      <c r="I1161" t="s">
        <v>48</v>
      </c>
    </row>
    <row r="1162" spans="1:9" x14ac:dyDescent="0.25">
      <c r="A1162" t="s">
        <v>28</v>
      </c>
      <c r="B1162" t="s">
        <v>33</v>
      </c>
      <c r="C1162" t="s">
        <v>41</v>
      </c>
      <c r="D1162">
        <v>3006</v>
      </c>
      <c r="E1162">
        <v>163240830</v>
      </c>
      <c r="F1162">
        <v>4428683</v>
      </c>
      <c r="G1162">
        <v>39</v>
      </c>
      <c r="H1162">
        <v>7.9</v>
      </c>
      <c r="I1162" t="s">
        <v>48</v>
      </c>
    </row>
    <row r="1163" spans="1:9" x14ac:dyDescent="0.25">
      <c r="A1163" t="s">
        <v>28</v>
      </c>
      <c r="B1163" t="s">
        <v>33</v>
      </c>
      <c r="C1163" t="s">
        <v>42</v>
      </c>
      <c r="D1163">
        <v>5325</v>
      </c>
      <c r="E1163">
        <v>225950400</v>
      </c>
      <c r="F1163">
        <v>1563692</v>
      </c>
      <c r="G1163">
        <v>23</v>
      </c>
      <c r="H1163">
        <v>7.8</v>
      </c>
      <c r="I1163" t="s">
        <v>48</v>
      </c>
    </row>
    <row r="1164" spans="1:9" x14ac:dyDescent="0.25">
      <c r="A1164" t="s">
        <v>28</v>
      </c>
      <c r="B1164" t="s">
        <v>33</v>
      </c>
      <c r="C1164" t="s">
        <v>43</v>
      </c>
      <c r="D1164">
        <v>3157</v>
      </c>
      <c r="E1164">
        <v>148079085</v>
      </c>
      <c r="F1164">
        <v>4373691</v>
      </c>
      <c r="G1164">
        <v>45</v>
      </c>
      <c r="H1164">
        <v>7.2</v>
      </c>
      <c r="I1164" t="s">
        <v>48</v>
      </c>
    </row>
    <row r="1165" spans="1:9" x14ac:dyDescent="0.25">
      <c r="A1165" t="s">
        <v>28</v>
      </c>
      <c r="B1165" t="s">
        <v>33</v>
      </c>
      <c r="C1165" t="s">
        <v>44</v>
      </c>
      <c r="D1165">
        <v>3293</v>
      </c>
      <c r="E1165">
        <v>124686152</v>
      </c>
      <c r="F1165">
        <v>2816374</v>
      </c>
      <c r="G1165">
        <v>24</v>
      </c>
      <c r="H1165">
        <v>8</v>
      </c>
      <c r="I1165" t="s">
        <v>48</v>
      </c>
    </row>
    <row r="1166" spans="1:9" x14ac:dyDescent="0.25">
      <c r="A1166" t="s">
        <v>28</v>
      </c>
      <c r="B1166" t="s">
        <v>33</v>
      </c>
      <c r="C1166" t="s">
        <v>45</v>
      </c>
      <c r="D1166">
        <v>5999</v>
      </c>
      <c r="E1166">
        <v>354186959</v>
      </c>
      <c r="F1166">
        <v>3939187</v>
      </c>
      <c r="G1166">
        <v>29</v>
      </c>
      <c r="H1166">
        <v>9.1999999999999993</v>
      </c>
      <c r="I1166" t="s">
        <v>48</v>
      </c>
    </row>
    <row r="1167" spans="1:9" x14ac:dyDescent="0.25">
      <c r="A1167" t="s">
        <v>28</v>
      </c>
      <c r="B1167" t="s">
        <v>34</v>
      </c>
      <c r="C1167" t="s">
        <v>41</v>
      </c>
      <c r="D1167">
        <v>5494</v>
      </c>
      <c r="E1167">
        <v>274029732</v>
      </c>
      <c r="F1167">
        <v>3857963</v>
      </c>
      <c r="G1167">
        <v>49</v>
      </c>
      <c r="H1167">
        <v>9.3000000000000007</v>
      </c>
      <c r="I1167" t="s">
        <v>48</v>
      </c>
    </row>
    <row r="1168" spans="1:9" x14ac:dyDescent="0.25">
      <c r="A1168" t="s">
        <v>28</v>
      </c>
      <c r="B1168" t="s">
        <v>34</v>
      </c>
      <c r="C1168" t="s">
        <v>42</v>
      </c>
      <c r="D1168">
        <v>577</v>
      </c>
      <c r="E1168">
        <v>13173487</v>
      </c>
      <c r="F1168">
        <v>4017778</v>
      </c>
      <c r="G1168">
        <v>43</v>
      </c>
      <c r="H1168">
        <v>9.8000000000000007</v>
      </c>
      <c r="I1168" t="s">
        <v>48</v>
      </c>
    </row>
    <row r="1169" spans="1:9" x14ac:dyDescent="0.25">
      <c r="A1169" t="s">
        <v>28</v>
      </c>
      <c r="B1169" t="s">
        <v>34</v>
      </c>
      <c r="C1169" t="s">
        <v>43</v>
      </c>
      <c r="D1169">
        <v>737</v>
      </c>
      <c r="E1169">
        <v>30686469</v>
      </c>
      <c r="F1169">
        <v>4421087</v>
      </c>
      <c r="G1169">
        <v>45</v>
      </c>
      <c r="H1169">
        <v>7.4</v>
      </c>
      <c r="I1169" t="s">
        <v>48</v>
      </c>
    </row>
    <row r="1170" spans="1:9" x14ac:dyDescent="0.25">
      <c r="A1170" t="s">
        <v>28</v>
      </c>
      <c r="B1170" t="s">
        <v>34</v>
      </c>
      <c r="C1170" t="s">
        <v>44</v>
      </c>
      <c r="D1170">
        <v>1023</v>
      </c>
      <c r="E1170">
        <v>41594157</v>
      </c>
      <c r="F1170">
        <v>4158997</v>
      </c>
      <c r="G1170">
        <v>39</v>
      </c>
      <c r="H1170">
        <v>8</v>
      </c>
      <c r="I1170" t="s">
        <v>48</v>
      </c>
    </row>
    <row r="1171" spans="1:9" x14ac:dyDescent="0.25">
      <c r="A1171" t="s">
        <v>28</v>
      </c>
      <c r="B1171" t="s">
        <v>34</v>
      </c>
      <c r="C1171" t="s">
        <v>45</v>
      </c>
      <c r="D1171">
        <v>5690</v>
      </c>
      <c r="E1171">
        <v>139831750</v>
      </c>
      <c r="F1171">
        <v>4931407</v>
      </c>
      <c r="G1171">
        <v>28</v>
      </c>
      <c r="H1171">
        <v>8</v>
      </c>
      <c r="I1171" t="s">
        <v>48</v>
      </c>
    </row>
    <row r="1172" spans="1:9" x14ac:dyDescent="0.25">
      <c r="A1172" t="s">
        <v>28</v>
      </c>
      <c r="B1172" t="s">
        <v>35</v>
      </c>
      <c r="C1172" t="s">
        <v>41</v>
      </c>
      <c r="D1172">
        <v>1315</v>
      </c>
      <c r="E1172">
        <v>78155710</v>
      </c>
      <c r="F1172">
        <v>3432878</v>
      </c>
      <c r="G1172">
        <v>12</v>
      </c>
      <c r="H1172">
        <v>7.5</v>
      </c>
      <c r="I1172" t="s">
        <v>48</v>
      </c>
    </row>
    <row r="1173" spans="1:9" x14ac:dyDescent="0.25">
      <c r="A1173" t="s">
        <v>28</v>
      </c>
      <c r="B1173" t="s">
        <v>35</v>
      </c>
      <c r="C1173" t="s">
        <v>42</v>
      </c>
      <c r="D1173">
        <v>1034</v>
      </c>
      <c r="E1173">
        <v>47865928</v>
      </c>
      <c r="F1173">
        <v>1322564</v>
      </c>
      <c r="G1173">
        <v>18</v>
      </c>
      <c r="H1173">
        <v>8.9</v>
      </c>
      <c r="I1173" t="s">
        <v>48</v>
      </c>
    </row>
    <row r="1174" spans="1:9" x14ac:dyDescent="0.25">
      <c r="A1174" t="s">
        <v>28</v>
      </c>
      <c r="B1174" t="s">
        <v>35</v>
      </c>
      <c r="C1174" t="s">
        <v>43</v>
      </c>
      <c r="D1174">
        <v>5773</v>
      </c>
      <c r="E1174">
        <v>330608164</v>
      </c>
      <c r="F1174">
        <v>3048600</v>
      </c>
      <c r="G1174">
        <v>20</v>
      </c>
      <c r="H1174">
        <v>9.1</v>
      </c>
      <c r="I1174" t="s">
        <v>48</v>
      </c>
    </row>
    <row r="1175" spans="1:9" x14ac:dyDescent="0.25">
      <c r="A1175" t="s">
        <v>28</v>
      </c>
      <c r="B1175" t="s">
        <v>35</v>
      </c>
      <c r="C1175" t="s">
        <v>44</v>
      </c>
      <c r="D1175">
        <v>2141</v>
      </c>
      <c r="E1175">
        <v>84192684</v>
      </c>
      <c r="F1175">
        <v>2626861</v>
      </c>
      <c r="G1175">
        <v>19</v>
      </c>
      <c r="H1175">
        <v>9.8000000000000007</v>
      </c>
      <c r="I1175" t="s">
        <v>48</v>
      </c>
    </row>
    <row r="1176" spans="1:9" x14ac:dyDescent="0.25">
      <c r="A1176" t="s">
        <v>28</v>
      </c>
      <c r="B1176" t="s">
        <v>35</v>
      </c>
      <c r="C1176" t="s">
        <v>45</v>
      </c>
      <c r="D1176">
        <v>863</v>
      </c>
      <c r="E1176">
        <v>26198954</v>
      </c>
      <c r="F1176">
        <v>4678465</v>
      </c>
      <c r="G1176">
        <v>19</v>
      </c>
      <c r="H1176">
        <v>9.1999999999999993</v>
      </c>
      <c r="I1176" t="s">
        <v>48</v>
      </c>
    </row>
    <row r="1177" spans="1:9" x14ac:dyDescent="0.25">
      <c r="A1177" t="s">
        <v>28</v>
      </c>
      <c r="B1177" t="s">
        <v>36</v>
      </c>
      <c r="C1177" t="s">
        <v>41</v>
      </c>
      <c r="D1177">
        <v>1462</v>
      </c>
      <c r="E1177">
        <v>46781076</v>
      </c>
      <c r="F1177">
        <v>3376262</v>
      </c>
      <c r="G1177">
        <v>13</v>
      </c>
      <c r="H1177">
        <v>7.5</v>
      </c>
      <c r="I1177" t="s">
        <v>48</v>
      </c>
    </row>
    <row r="1178" spans="1:9" x14ac:dyDescent="0.25">
      <c r="A1178" t="s">
        <v>28</v>
      </c>
      <c r="B1178" t="s">
        <v>36</v>
      </c>
      <c r="C1178" t="s">
        <v>42</v>
      </c>
      <c r="D1178">
        <v>1365</v>
      </c>
      <c r="E1178">
        <v>69376125</v>
      </c>
      <c r="F1178">
        <v>4109684</v>
      </c>
      <c r="G1178">
        <v>31</v>
      </c>
      <c r="H1178">
        <v>9.6999999999999993</v>
      </c>
      <c r="I1178" t="s">
        <v>48</v>
      </c>
    </row>
    <row r="1179" spans="1:9" x14ac:dyDescent="0.25">
      <c r="A1179" t="s">
        <v>28</v>
      </c>
      <c r="B1179" t="s">
        <v>36</v>
      </c>
      <c r="C1179" t="s">
        <v>43</v>
      </c>
      <c r="D1179">
        <v>3397</v>
      </c>
      <c r="E1179">
        <v>75562868</v>
      </c>
      <c r="F1179">
        <v>3629985</v>
      </c>
      <c r="G1179">
        <v>21</v>
      </c>
      <c r="H1179">
        <v>9.3000000000000007</v>
      </c>
      <c r="I1179" t="s">
        <v>48</v>
      </c>
    </row>
    <row r="1180" spans="1:9" x14ac:dyDescent="0.25">
      <c r="A1180" t="s">
        <v>28</v>
      </c>
      <c r="B1180" t="s">
        <v>36</v>
      </c>
      <c r="C1180" t="s">
        <v>44</v>
      </c>
      <c r="D1180">
        <v>1365</v>
      </c>
      <c r="E1180">
        <v>73083465</v>
      </c>
      <c r="F1180">
        <v>3150503</v>
      </c>
      <c r="G1180">
        <v>20</v>
      </c>
      <c r="H1180">
        <v>8.9</v>
      </c>
      <c r="I1180" t="s">
        <v>48</v>
      </c>
    </row>
    <row r="1181" spans="1:9" x14ac:dyDescent="0.25">
      <c r="A1181" t="s">
        <v>28</v>
      </c>
      <c r="B1181" t="s">
        <v>36</v>
      </c>
      <c r="C1181" t="s">
        <v>45</v>
      </c>
      <c r="D1181">
        <v>3442</v>
      </c>
      <c r="E1181">
        <v>205015846</v>
      </c>
      <c r="F1181">
        <v>1957913</v>
      </c>
      <c r="G1181">
        <v>20</v>
      </c>
      <c r="H1181">
        <v>7.4</v>
      </c>
      <c r="I1181" t="s">
        <v>48</v>
      </c>
    </row>
    <row r="1182" spans="1:9" x14ac:dyDescent="0.25">
      <c r="A1182" t="s">
        <v>28</v>
      </c>
      <c r="B1182" t="s">
        <v>37</v>
      </c>
      <c r="C1182" t="s">
        <v>41</v>
      </c>
      <c r="D1182">
        <v>1239</v>
      </c>
      <c r="E1182">
        <v>26694255</v>
      </c>
      <c r="F1182">
        <v>3281652</v>
      </c>
      <c r="G1182">
        <v>29</v>
      </c>
      <c r="H1182">
        <v>7.8</v>
      </c>
      <c r="I1182" t="s">
        <v>48</v>
      </c>
    </row>
    <row r="1183" spans="1:9" x14ac:dyDescent="0.25">
      <c r="A1183" t="s">
        <v>28</v>
      </c>
      <c r="B1183" t="s">
        <v>37</v>
      </c>
      <c r="C1183" t="s">
        <v>42</v>
      </c>
      <c r="D1183">
        <v>1373</v>
      </c>
      <c r="E1183">
        <v>41865516</v>
      </c>
      <c r="F1183">
        <v>948013</v>
      </c>
      <c r="G1183">
        <v>30</v>
      </c>
      <c r="H1183">
        <v>9.4</v>
      </c>
      <c r="I1183" t="s">
        <v>48</v>
      </c>
    </row>
    <row r="1184" spans="1:9" x14ac:dyDescent="0.25">
      <c r="A1184" t="s">
        <v>28</v>
      </c>
      <c r="B1184" t="s">
        <v>37</v>
      </c>
      <c r="C1184" t="s">
        <v>43</v>
      </c>
      <c r="D1184">
        <v>2783</v>
      </c>
      <c r="E1184">
        <v>82156943</v>
      </c>
      <c r="F1184">
        <v>4050227</v>
      </c>
      <c r="G1184">
        <v>33</v>
      </c>
      <c r="H1184">
        <v>8.1999999999999993</v>
      </c>
      <c r="I1184" t="s">
        <v>48</v>
      </c>
    </row>
    <row r="1185" spans="1:9" x14ac:dyDescent="0.25">
      <c r="A1185" t="s">
        <v>28</v>
      </c>
      <c r="B1185" t="s">
        <v>37</v>
      </c>
      <c r="C1185" t="s">
        <v>44</v>
      </c>
      <c r="D1185">
        <v>5748</v>
      </c>
      <c r="E1185">
        <v>240249156</v>
      </c>
      <c r="F1185">
        <v>1185611</v>
      </c>
      <c r="G1185">
        <v>31</v>
      </c>
      <c r="H1185">
        <v>8</v>
      </c>
      <c r="I1185" t="s">
        <v>48</v>
      </c>
    </row>
    <row r="1186" spans="1:9" x14ac:dyDescent="0.25">
      <c r="A1186" t="s">
        <v>28</v>
      </c>
      <c r="B1186" t="s">
        <v>37</v>
      </c>
      <c r="C1186" t="s">
        <v>45</v>
      </c>
      <c r="D1186">
        <v>1969</v>
      </c>
      <c r="E1186">
        <v>74948016</v>
      </c>
      <c r="F1186">
        <v>2528594</v>
      </c>
      <c r="G1186">
        <v>47</v>
      </c>
      <c r="H1186">
        <v>8.5</v>
      </c>
      <c r="I1186" t="s">
        <v>48</v>
      </c>
    </row>
    <row r="1187" spans="1:9" x14ac:dyDescent="0.25">
      <c r="A1187" t="s">
        <v>28</v>
      </c>
      <c r="B1187" t="s">
        <v>38</v>
      </c>
      <c r="C1187" t="s">
        <v>41</v>
      </c>
      <c r="D1187">
        <v>5867</v>
      </c>
      <c r="E1187">
        <v>213869751</v>
      </c>
      <c r="F1187">
        <v>4386932</v>
      </c>
      <c r="G1187">
        <v>48</v>
      </c>
      <c r="H1187">
        <v>8.5</v>
      </c>
      <c r="I1187" t="s">
        <v>48</v>
      </c>
    </row>
    <row r="1188" spans="1:9" x14ac:dyDescent="0.25">
      <c r="A1188" t="s">
        <v>28</v>
      </c>
      <c r="B1188" t="s">
        <v>38</v>
      </c>
      <c r="C1188" t="s">
        <v>42</v>
      </c>
      <c r="D1188">
        <v>5637</v>
      </c>
      <c r="E1188">
        <v>250863411</v>
      </c>
      <c r="F1188">
        <v>1158139</v>
      </c>
      <c r="G1188">
        <v>41</v>
      </c>
      <c r="H1188">
        <v>9.5</v>
      </c>
      <c r="I1188" t="s">
        <v>48</v>
      </c>
    </row>
    <row r="1189" spans="1:9" x14ac:dyDescent="0.25">
      <c r="A1189" t="s">
        <v>28</v>
      </c>
      <c r="B1189" t="s">
        <v>38</v>
      </c>
      <c r="C1189" t="s">
        <v>43</v>
      </c>
      <c r="D1189">
        <v>1821</v>
      </c>
      <c r="E1189">
        <v>68105400</v>
      </c>
      <c r="F1189">
        <v>4970697</v>
      </c>
      <c r="G1189">
        <v>41</v>
      </c>
      <c r="H1189">
        <v>9.9</v>
      </c>
      <c r="I1189" t="s">
        <v>48</v>
      </c>
    </row>
    <row r="1190" spans="1:9" x14ac:dyDescent="0.25">
      <c r="A1190" t="s">
        <v>28</v>
      </c>
      <c r="B1190" t="s">
        <v>38</v>
      </c>
      <c r="C1190" t="s">
        <v>44</v>
      </c>
      <c r="D1190">
        <v>524</v>
      </c>
      <c r="E1190">
        <v>30237944</v>
      </c>
      <c r="F1190">
        <v>4451382</v>
      </c>
      <c r="G1190">
        <v>43</v>
      </c>
      <c r="H1190">
        <v>8.1999999999999993</v>
      </c>
      <c r="I1190" t="s">
        <v>48</v>
      </c>
    </row>
    <row r="1191" spans="1:9" x14ac:dyDescent="0.25">
      <c r="A1191" t="s">
        <v>28</v>
      </c>
      <c r="B1191" t="s">
        <v>38</v>
      </c>
      <c r="C1191" t="s">
        <v>45</v>
      </c>
      <c r="D1191">
        <v>731</v>
      </c>
      <c r="E1191">
        <v>35927188</v>
      </c>
      <c r="F1191">
        <v>1898558</v>
      </c>
      <c r="G1191">
        <v>16</v>
      </c>
      <c r="H1191">
        <v>8.3000000000000007</v>
      </c>
      <c r="I1191" t="s">
        <v>48</v>
      </c>
    </row>
    <row r="1192" spans="1:9" x14ac:dyDescent="0.25">
      <c r="A1192" t="s">
        <v>28</v>
      </c>
      <c r="B1192" t="s">
        <v>39</v>
      </c>
      <c r="C1192" t="s">
        <v>41</v>
      </c>
      <c r="D1192">
        <v>5832</v>
      </c>
      <c r="E1192">
        <v>249522120</v>
      </c>
      <c r="F1192">
        <v>3461937</v>
      </c>
      <c r="G1192">
        <v>42</v>
      </c>
      <c r="H1192">
        <v>8.1999999999999993</v>
      </c>
      <c r="I1192" t="s">
        <v>48</v>
      </c>
    </row>
    <row r="1193" spans="1:9" x14ac:dyDescent="0.25">
      <c r="A1193" t="s">
        <v>28</v>
      </c>
      <c r="B1193" t="s">
        <v>39</v>
      </c>
      <c r="C1193" t="s">
        <v>42</v>
      </c>
      <c r="D1193">
        <v>1095</v>
      </c>
      <c r="E1193">
        <v>44800830</v>
      </c>
      <c r="F1193">
        <v>2620700</v>
      </c>
      <c r="G1193">
        <v>27</v>
      </c>
      <c r="H1193">
        <v>8</v>
      </c>
      <c r="I1193" t="s">
        <v>48</v>
      </c>
    </row>
    <row r="1194" spans="1:9" x14ac:dyDescent="0.25">
      <c r="A1194" t="s">
        <v>28</v>
      </c>
      <c r="B1194" t="s">
        <v>39</v>
      </c>
      <c r="C1194" t="s">
        <v>43</v>
      </c>
      <c r="D1194">
        <v>2635</v>
      </c>
      <c r="E1194">
        <v>70425645</v>
      </c>
      <c r="F1194">
        <v>681789</v>
      </c>
      <c r="G1194">
        <v>19</v>
      </c>
      <c r="H1194">
        <v>8.1999999999999993</v>
      </c>
      <c r="I1194" t="s">
        <v>48</v>
      </c>
    </row>
    <row r="1195" spans="1:9" x14ac:dyDescent="0.25">
      <c r="A1195" t="s">
        <v>28</v>
      </c>
      <c r="B1195" t="s">
        <v>39</v>
      </c>
      <c r="C1195" t="s">
        <v>44</v>
      </c>
      <c r="D1195">
        <v>676</v>
      </c>
      <c r="E1195">
        <v>24050052</v>
      </c>
      <c r="F1195">
        <v>4806080</v>
      </c>
      <c r="G1195">
        <v>22</v>
      </c>
      <c r="H1195">
        <v>9.1</v>
      </c>
      <c r="I1195" t="s">
        <v>48</v>
      </c>
    </row>
    <row r="1196" spans="1:9" x14ac:dyDescent="0.25">
      <c r="A1196" t="s">
        <v>28</v>
      </c>
      <c r="B1196" t="s">
        <v>39</v>
      </c>
      <c r="C1196" t="s">
        <v>45</v>
      </c>
      <c r="D1196">
        <v>3613</v>
      </c>
      <c r="E1196">
        <v>112559402</v>
      </c>
      <c r="F1196">
        <v>2954244</v>
      </c>
      <c r="G1196">
        <v>39</v>
      </c>
      <c r="H1196">
        <v>8.4</v>
      </c>
      <c r="I1196" t="s">
        <v>48</v>
      </c>
    </row>
    <row r="1197" spans="1:9" x14ac:dyDescent="0.25">
      <c r="A1197" t="s">
        <v>28</v>
      </c>
      <c r="B1197" t="s">
        <v>40</v>
      </c>
      <c r="C1197" t="s">
        <v>41</v>
      </c>
      <c r="D1197">
        <v>1802</v>
      </c>
      <c r="E1197">
        <v>76085846</v>
      </c>
      <c r="F1197">
        <v>3994679</v>
      </c>
      <c r="G1197">
        <v>43</v>
      </c>
      <c r="H1197">
        <v>7.2</v>
      </c>
      <c r="I1197" t="s">
        <v>48</v>
      </c>
    </row>
    <row r="1198" spans="1:9" x14ac:dyDescent="0.25">
      <c r="A1198" t="s">
        <v>28</v>
      </c>
      <c r="B1198" t="s">
        <v>40</v>
      </c>
      <c r="C1198" t="s">
        <v>42</v>
      </c>
      <c r="D1198">
        <v>2427</v>
      </c>
      <c r="E1198">
        <v>121896075</v>
      </c>
      <c r="F1198">
        <v>3469656</v>
      </c>
      <c r="G1198">
        <v>14</v>
      </c>
      <c r="H1198">
        <v>7.5</v>
      </c>
      <c r="I1198" t="s">
        <v>48</v>
      </c>
    </row>
    <row r="1199" spans="1:9" x14ac:dyDescent="0.25">
      <c r="A1199" t="s">
        <v>28</v>
      </c>
      <c r="B1199" t="s">
        <v>40</v>
      </c>
      <c r="C1199" t="s">
        <v>43</v>
      </c>
      <c r="D1199">
        <v>3753</v>
      </c>
      <c r="E1199">
        <v>132751116</v>
      </c>
      <c r="F1199">
        <v>4720242</v>
      </c>
      <c r="G1199">
        <v>38</v>
      </c>
      <c r="H1199">
        <v>7.7</v>
      </c>
      <c r="I1199" t="s">
        <v>48</v>
      </c>
    </row>
    <row r="1200" spans="1:9" x14ac:dyDescent="0.25">
      <c r="A1200" t="s">
        <v>28</v>
      </c>
      <c r="B1200" t="s">
        <v>40</v>
      </c>
      <c r="C1200" t="s">
        <v>44</v>
      </c>
      <c r="D1200">
        <v>3163</v>
      </c>
      <c r="E1200">
        <v>93197795</v>
      </c>
      <c r="F1200">
        <v>2231530</v>
      </c>
      <c r="G1200">
        <v>37</v>
      </c>
      <c r="H1200">
        <v>8.6</v>
      </c>
      <c r="I1200" t="s">
        <v>48</v>
      </c>
    </row>
    <row r="1201" spans="1:9" x14ac:dyDescent="0.25">
      <c r="A1201" t="s">
        <v>28</v>
      </c>
      <c r="B1201" t="s">
        <v>40</v>
      </c>
      <c r="C1201" t="s">
        <v>45</v>
      </c>
      <c r="D1201">
        <v>3529</v>
      </c>
      <c r="E1201">
        <v>110143619</v>
      </c>
      <c r="F1201">
        <v>3873694</v>
      </c>
      <c r="G1201">
        <v>46</v>
      </c>
      <c r="H1201">
        <v>8.1999999999999993</v>
      </c>
      <c r="I120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E258-1B99-4574-BFC2-3D6DF4C3B114}">
  <sheetPr codeName="Sheet1">
    <tabColor theme="3" tint="0.39997558519241921"/>
  </sheetPr>
  <dimension ref="A36:A40"/>
  <sheetViews>
    <sheetView showGridLines="0" tabSelected="1" zoomScale="70" zoomScaleNormal="70" workbookViewId="0">
      <selection activeCell="S30" sqref="S30"/>
    </sheetView>
  </sheetViews>
  <sheetFormatPr defaultRowHeight="15" x14ac:dyDescent="0.25"/>
  <cols>
    <col min="13" max="13" width="3.140625" customWidth="1"/>
    <col min="14" max="14" width="15.5703125" customWidth="1"/>
    <col min="15" max="15" width="14" customWidth="1"/>
  </cols>
  <sheetData>
    <row r="36" ht="4.5" customHeight="1" x14ac:dyDescent="0.25"/>
    <row r="37" ht="9" customHeight="1" x14ac:dyDescent="0.25"/>
    <row r="38" ht="3" customHeight="1" x14ac:dyDescent="0.25"/>
    <row r="39" hidden="1" x14ac:dyDescent="0.25"/>
    <row r="40" ht="21" customHeight="1" x14ac:dyDescent="0.25"/>
  </sheetData>
  <printOptions horizontalCentered="1"/>
  <pageMargins left="0.25" right="0.65" top="0.28999999999999998" bottom="0.46" header="0.3" footer="0.46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Drop Down 35">
              <controlPr defaultSize="0" autoLine="0" autoPict="0">
                <anchor moveWithCells="1">
                  <from>
                    <xdr:col>14</xdr:col>
                    <xdr:colOff>438150</xdr:colOff>
                    <xdr:row>10</xdr:row>
                    <xdr:rowOff>19050</xdr:rowOff>
                  </from>
                  <to>
                    <xdr:col>16</xdr:col>
                    <xdr:colOff>304800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5" name="Check Box 42">
              <controlPr defaultSize="0" autoFill="0" autoLine="0" autoPict="0">
                <anchor moveWithCells="1">
                  <from>
                    <xdr:col>14</xdr:col>
                    <xdr:colOff>428625</xdr:colOff>
                    <xdr:row>13</xdr:row>
                    <xdr:rowOff>161925</xdr:rowOff>
                  </from>
                  <to>
                    <xdr:col>16</xdr:col>
                    <xdr:colOff>304800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6" name="Check Box 43">
              <controlPr defaultSize="0" autoFill="0" autoLine="0" autoPict="0">
                <anchor moveWithCells="1">
                  <from>
                    <xdr:col>14</xdr:col>
                    <xdr:colOff>428625</xdr:colOff>
                    <xdr:row>15</xdr:row>
                    <xdr:rowOff>76200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7" name="Check Box 44">
              <controlPr defaultSize="0" autoFill="0" autoLine="0" autoPict="0">
                <anchor moveWithCells="1">
                  <from>
                    <xdr:col>14</xdr:col>
                    <xdr:colOff>428625</xdr:colOff>
                    <xdr:row>16</xdr:row>
                    <xdr:rowOff>180975</xdr:rowOff>
                  </from>
                  <to>
                    <xdr:col>16</xdr:col>
                    <xdr:colOff>304800</xdr:colOff>
                    <xdr:row>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8" name="Check Box 45">
              <controlPr defaultSize="0" autoFill="0" autoLine="0" autoPict="0">
                <anchor moveWithCells="1">
                  <from>
                    <xdr:col>14</xdr:col>
                    <xdr:colOff>428625</xdr:colOff>
                    <xdr:row>18</xdr:row>
                    <xdr:rowOff>47625</xdr:rowOff>
                  </from>
                  <to>
                    <xdr:col>16</xdr:col>
                    <xdr:colOff>304800</xdr:colOff>
                    <xdr:row>19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B2C0-6190-4DBC-8AB1-8979C9954D99}">
  <sheetPr codeName="Sheet3"/>
  <dimension ref="B1:AE57"/>
  <sheetViews>
    <sheetView showGridLines="0" topLeftCell="K1" workbookViewId="0">
      <selection activeCell="T2" sqref="T2:T5"/>
    </sheetView>
  </sheetViews>
  <sheetFormatPr defaultRowHeight="15" x14ac:dyDescent="0.25"/>
  <cols>
    <col min="2" max="2" width="6.140625" customWidth="1"/>
    <col min="3" max="3" width="15.140625" customWidth="1"/>
    <col min="4" max="4" width="7.42578125" customWidth="1"/>
    <col min="7" max="7" width="10.7109375" customWidth="1"/>
    <col min="8" max="8" width="14" style="2" customWidth="1"/>
    <col min="9" max="9" width="8" customWidth="1"/>
    <col min="10" max="10" width="20.42578125" bestFit="1" customWidth="1"/>
    <col min="11" max="11" width="17.28515625" bestFit="1" customWidth="1"/>
    <col min="12" max="12" width="18.7109375" bestFit="1" customWidth="1"/>
    <col min="13" max="13" width="18" bestFit="1" customWidth="1"/>
    <col min="14" max="14" width="17.85546875" customWidth="1"/>
    <col min="15" max="15" width="11.28515625" bestFit="1" customWidth="1"/>
    <col min="17" max="17" width="14" bestFit="1" customWidth="1"/>
    <col min="18" max="18" width="9.85546875" bestFit="1" customWidth="1"/>
    <col min="19" max="19" width="9.85546875" customWidth="1"/>
    <col min="20" max="20" width="16.42578125" bestFit="1" customWidth="1"/>
    <col min="22" max="22" width="8.42578125" bestFit="1" customWidth="1"/>
    <col min="23" max="23" width="11.42578125" bestFit="1" customWidth="1"/>
    <col min="24" max="24" width="10" bestFit="1" customWidth="1"/>
    <col min="25" max="25" width="15.28515625" bestFit="1" customWidth="1"/>
    <col min="26" max="26" width="18" bestFit="1" customWidth="1"/>
  </cols>
  <sheetData>
    <row r="1" spans="2:26" x14ac:dyDescent="0.25">
      <c r="B1" s="9" t="s">
        <v>1</v>
      </c>
      <c r="C1" s="10" t="s">
        <v>50</v>
      </c>
      <c r="D1" s="11"/>
      <c r="G1" s="15" t="s">
        <v>53</v>
      </c>
      <c r="H1" s="10" t="s">
        <v>52</v>
      </c>
      <c r="I1" s="3"/>
      <c r="M1" s="1" t="s">
        <v>2</v>
      </c>
      <c r="Q1" s="1" t="s">
        <v>8</v>
      </c>
    </row>
    <row r="2" spans="2:26" x14ac:dyDescent="0.25">
      <c r="B2" s="12" t="s">
        <v>29</v>
      </c>
      <c r="C2" s="5">
        <f>SUMIFS(DataBase!E:E,DataBase!B:B,PreProcess!B2,DataBase!C:C,PreProcess!$N$10,DataBase!I:I,PreProcess!$S$2)+SUMIFS(DataBase!E:E,DataBase!B:B,PreProcess!B2,DataBase!C:C,PreProcess!$N$10,DataBase!I:I,PreProcess!$S$3)+SUMIFS(DataBase!E:E,DataBase!B:B,PreProcess!B2,DataBase!C:C,PreProcess!$N$10,DataBase!I:I,PreProcess!$S$4)+SUMIFS(DataBase!E:E,DataBase!B:B,PreProcess!B2,DataBase!C:C,PreProcess!$N$10,DataBase!I:I,PreProcess!$S$5)</f>
        <v>2147475806</v>
      </c>
      <c r="D2" s="6">
        <f>C2</f>
        <v>2147475806</v>
      </c>
      <c r="G2" s="12" t="s">
        <v>19</v>
      </c>
      <c r="H2" s="7">
        <f>SUMIFS(DataBase!E:E,DataBase!A:A,PreProcess!G2,DataBase!C:C,PreProcess!$N$10,DataBase!I:I,PreProcess!$S$2)+SUMIFS(DataBase!E:E,DataBase!A:A,PreProcess!G2,DataBase!C:C,PreProcess!$N$10,DataBase!I:I,PreProcess!$S$3)+SUMIFS(DataBase!E:E,DataBase!A:A,PreProcess!G2,DataBase!C:C,PreProcess!$N$10,DataBase!I:I,PreProcess!$S$4)+SUMIFS(DataBase!E:E,DataBase!A:A,PreProcess!G2,DataBase!C:C,PreProcess!$N$10,DataBase!I:I,PreProcess!$S$5)</f>
        <v>1295734427</v>
      </c>
      <c r="I2" s="6">
        <f>H2</f>
        <v>1295734427</v>
      </c>
      <c r="M2" t="s">
        <v>41</v>
      </c>
      <c r="N2">
        <v>4</v>
      </c>
      <c r="Q2" t="s">
        <v>46</v>
      </c>
      <c r="R2" t="b">
        <v>1</v>
      </c>
      <c r="S2" t="str">
        <f>IF(R2=TRUE,Q2,"")</f>
        <v>West</v>
      </c>
      <c r="T2" s="28">
        <f>SUMIFS(DataBase!E:E,DataBase!I:I,S2,DataBase!C:C,PreProcess!$N$10)</f>
        <v>6575372868</v>
      </c>
      <c r="W2" s="4" t="s">
        <v>57</v>
      </c>
      <c r="X2" s="18" t="s">
        <v>55</v>
      </c>
      <c r="Y2" s="18" t="s">
        <v>56</v>
      </c>
      <c r="Z2" s="18" t="s">
        <v>58</v>
      </c>
    </row>
    <row r="3" spans="2:26" x14ac:dyDescent="0.25">
      <c r="B3" s="12" t="s">
        <v>30</v>
      </c>
      <c r="C3" s="5">
        <f>SUMIFS(DataBase!E:E,DataBase!B:B,PreProcess!B3,DataBase!C:C,PreProcess!$N$10,DataBase!I:I,PreProcess!$S$2)+SUMIFS(DataBase!E:E,DataBase!B:B,PreProcess!B3,DataBase!C:C,PreProcess!$N$10,DataBase!I:I,PreProcess!$S$3)+SUMIFS(DataBase!E:E,DataBase!B:B,PreProcess!B3,DataBase!C:C,PreProcess!$N$10,DataBase!I:I,PreProcess!$S$4)+SUMIFS(DataBase!E:E,DataBase!B:B,PreProcess!B3,DataBase!C:C,PreProcess!$N$10,DataBase!I:I,PreProcess!$S$5)</f>
        <v>2083723793</v>
      </c>
      <c r="D3" s="6">
        <f t="shared" ref="D3:D12" si="0">C3</f>
        <v>2083723793</v>
      </c>
      <c r="G3" s="12" t="s">
        <v>9</v>
      </c>
      <c r="H3" s="7">
        <f>SUMIFS(DataBase!E:E,DataBase!A:A,PreProcess!G3,DataBase!C:C,PreProcess!$N$10,DataBase!I:I,PreProcess!$S$2)+SUMIFS(DataBase!E:E,DataBase!A:A,PreProcess!G3,DataBase!C:C,PreProcess!$N$10,DataBase!I:I,PreProcess!$S$3)+SUMIFS(DataBase!E:E,DataBase!A:A,PreProcess!G3,DataBase!C:C,PreProcess!$N$10,DataBase!I:I,PreProcess!$S$4)+SUMIFS(DataBase!E:E,DataBase!A:A,PreProcess!G3,DataBase!C:C,PreProcess!$N$10,DataBase!I:I,PreProcess!$S$5)</f>
        <v>1288980736</v>
      </c>
      <c r="I3" s="6">
        <f t="shared" ref="I3:I19" si="1">H3</f>
        <v>1288980736</v>
      </c>
      <c r="M3" t="s">
        <v>42</v>
      </c>
      <c r="Q3" t="s">
        <v>47</v>
      </c>
      <c r="R3" t="b">
        <v>1</v>
      </c>
      <c r="S3" t="str">
        <f>IF(R3=TRUE,Q3,"")</f>
        <v>South</v>
      </c>
      <c r="T3" s="28">
        <f>SUMIFS(DataBase!E:E,DataBase!I:I,S3,DataBase!C:C,PreProcess!$N$10)</f>
        <v>9319869176</v>
      </c>
      <c r="W3" s="19" t="s">
        <v>19</v>
      </c>
      <c r="X3" s="22">
        <v>5</v>
      </c>
      <c r="Y3" s="22">
        <v>20</v>
      </c>
      <c r="Z3" s="20">
        <f>VLOOKUP(W3,G2:H21,2)</f>
        <v>1295734427</v>
      </c>
    </row>
    <row r="4" spans="2:26" x14ac:dyDescent="0.25">
      <c r="B4" s="12" t="s">
        <v>31</v>
      </c>
      <c r="C4" s="5">
        <f>SUMIFS(DataBase!E:E,DataBase!B:B,PreProcess!B4,DataBase!C:C,PreProcess!$N$10,DataBase!I:I,PreProcess!$S$2)+SUMIFS(DataBase!E:E,DataBase!B:B,PreProcess!B4,DataBase!C:C,PreProcess!$N$10,DataBase!I:I,PreProcess!$S$3)+SUMIFS(DataBase!E:E,DataBase!B:B,PreProcess!B4,DataBase!C:C,PreProcess!$N$10,DataBase!I:I,PreProcess!$S$4)+SUMIFS(DataBase!E:E,DataBase!B:B,PreProcess!B4,DataBase!C:C,PreProcess!$N$10,DataBase!I:I,PreProcess!$S$5)</f>
        <v>2017312609</v>
      </c>
      <c r="D4" s="6">
        <f t="shared" si="0"/>
        <v>2017312609</v>
      </c>
      <c r="G4" s="12" t="s">
        <v>23</v>
      </c>
      <c r="H4" s="7">
        <f>SUMIFS(DataBase!E:E,DataBase!A:A,PreProcess!G4,DataBase!C:C,PreProcess!$N$10,DataBase!I:I,PreProcess!$S$2)+SUMIFS(DataBase!E:E,DataBase!A:A,PreProcess!G4,DataBase!C:C,PreProcess!$N$10,DataBase!I:I,PreProcess!$S$3)+SUMIFS(DataBase!E:E,DataBase!A:A,PreProcess!G4,DataBase!C:C,PreProcess!$N$10,DataBase!I:I,PreProcess!$S$4)+SUMIFS(DataBase!E:E,DataBase!A:A,PreProcess!G4,DataBase!C:C,PreProcess!$N$10,DataBase!I:I,PreProcess!$S$5)</f>
        <v>1324768928</v>
      </c>
      <c r="I4" s="6">
        <f t="shared" si="1"/>
        <v>1324768928</v>
      </c>
      <c r="M4" t="s">
        <v>43</v>
      </c>
      <c r="Q4" t="s">
        <v>48</v>
      </c>
      <c r="R4" t="b">
        <v>1</v>
      </c>
      <c r="S4" t="str">
        <f>IF(R4=TRUE,Q4,"")</f>
        <v>Northeast</v>
      </c>
      <c r="T4" s="28">
        <f>SUMIFS(DataBase!E:E,DataBase!I:I,S4,DataBase!C:C,PreProcess!$N$10)</f>
        <v>5953891756</v>
      </c>
      <c r="W4" s="19" t="s">
        <v>9</v>
      </c>
      <c r="X4" s="22">
        <v>-3</v>
      </c>
      <c r="Y4" s="22">
        <v>28</v>
      </c>
      <c r="Z4" s="20">
        <f>VLOOKUP(W4,G3:H22,2)</f>
        <v>1288980736</v>
      </c>
    </row>
    <row r="5" spans="2:26" x14ac:dyDescent="0.25">
      <c r="B5" s="12" t="s">
        <v>32</v>
      </c>
      <c r="C5" s="5">
        <f>SUMIFS(DataBase!E:E,DataBase!B:B,PreProcess!B5,DataBase!C:C,PreProcess!$N$10,DataBase!I:I,PreProcess!$S$2)+SUMIFS(DataBase!E:E,DataBase!B:B,PreProcess!B5,DataBase!C:C,PreProcess!$N$10,DataBase!I:I,PreProcess!$S$3)+SUMIFS(DataBase!E:E,DataBase!B:B,PreProcess!B5,DataBase!C:C,PreProcess!$N$10,DataBase!I:I,PreProcess!$S$4)+SUMIFS(DataBase!E:E,DataBase!B:B,PreProcess!B5,DataBase!C:C,PreProcess!$N$10,DataBase!I:I,PreProcess!$S$5)</f>
        <v>2459825602</v>
      </c>
      <c r="D5" s="6">
        <f t="shared" si="0"/>
        <v>2459825602</v>
      </c>
      <c r="G5" s="12" t="s">
        <v>11</v>
      </c>
      <c r="H5" s="7">
        <f>SUMIFS(DataBase!E:E,DataBase!A:A,PreProcess!G5,DataBase!C:C,PreProcess!$N$10,DataBase!I:I,PreProcess!$S$2)+SUMIFS(DataBase!E:E,DataBase!A:A,PreProcess!G5,DataBase!C:C,PreProcess!$N$10,DataBase!I:I,PreProcess!$S$3)+SUMIFS(DataBase!E:E,DataBase!A:A,PreProcess!G5,DataBase!C:C,PreProcess!$N$10,DataBase!I:I,PreProcess!$S$4)+SUMIFS(DataBase!E:E,DataBase!A:A,PreProcess!G5,DataBase!C:C,PreProcess!$N$10,DataBase!I:I,PreProcess!$S$5)</f>
        <v>1435882445</v>
      </c>
      <c r="I5" s="6">
        <f t="shared" si="1"/>
        <v>1435882445</v>
      </c>
      <c r="M5" t="s">
        <v>44</v>
      </c>
      <c r="Q5" t="s">
        <v>49</v>
      </c>
      <c r="R5" t="b">
        <v>1</v>
      </c>
      <c r="S5" t="str">
        <f>IF(R5=TRUE,Q5,"")</f>
        <v>Midwest</v>
      </c>
      <c r="T5" s="28">
        <f>SUMIFS(DataBase!E:E,DataBase!I:I,S5,DataBase!C:C,PreProcess!$N$10)</f>
        <v>7365547665</v>
      </c>
      <c r="W5" s="19" t="s">
        <v>23</v>
      </c>
      <c r="X5" s="22">
        <v>15</v>
      </c>
      <c r="Y5" s="22">
        <v>28</v>
      </c>
      <c r="Z5" s="20">
        <f>VLOOKUP(W5,G4:H23,2)</f>
        <v>1324768928</v>
      </c>
    </row>
    <row r="6" spans="2:26" x14ac:dyDescent="0.25">
      <c r="B6" s="12" t="s">
        <v>33</v>
      </c>
      <c r="C6" s="5">
        <f>SUMIFS(DataBase!E:E,DataBase!B:B,PreProcess!B6,DataBase!C:C,PreProcess!$N$10,DataBase!I:I,PreProcess!$S$2)+SUMIFS(DataBase!E:E,DataBase!B:B,PreProcess!B6,DataBase!C:C,PreProcess!$N$10,DataBase!I:I,PreProcess!$S$3)+SUMIFS(DataBase!E:E,DataBase!B:B,PreProcess!B6,DataBase!C:C,PreProcess!$N$10,DataBase!I:I,PreProcess!$S$4)+SUMIFS(DataBase!E:E,DataBase!B:B,PreProcess!B6,DataBase!C:C,PreProcess!$N$10,DataBase!I:I,PreProcess!$S$5)</f>
        <v>2384310988</v>
      </c>
      <c r="D6" s="6">
        <f t="shared" si="0"/>
        <v>2384310988</v>
      </c>
      <c r="G6" s="12" t="s">
        <v>15</v>
      </c>
      <c r="H6" s="7">
        <f>SUMIFS(DataBase!E:E,DataBase!A:A,PreProcess!G6,DataBase!C:C,PreProcess!$N$10,DataBase!I:I,PreProcess!$S$2)+SUMIFS(DataBase!E:E,DataBase!A:A,PreProcess!G6,DataBase!C:C,PreProcess!$N$10,DataBase!I:I,PreProcess!$S$3)+SUMIFS(DataBase!E:E,DataBase!A:A,PreProcess!G6,DataBase!C:C,PreProcess!$N$10,DataBase!I:I,PreProcess!$S$4)+SUMIFS(DataBase!E:E,DataBase!A:A,PreProcess!G6,DataBase!C:C,PreProcess!$N$10,DataBase!I:I,PreProcess!$S$5)</f>
        <v>1301025941</v>
      </c>
      <c r="I6" s="6">
        <f t="shared" si="1"/>
        <v>1301025941</v>
      </c>
      <c r="M6" t="s">
        <v>45</v>
      </c>
      <c r="W6" s="19" t="s">
        <v>11</v>
      </c>
      <c r="X6" s="22">
        <v>48.5</v>
      </c>
      <c r="Y6" s="22">
        <v>0</v>
      </c>
      <c r="Z6" s="20">
        <f>VLOOKUP(W6,G5:H24,2)</f>
        <v>1435882445</v>
      </c>
    </row>
    <row r="7" spans="2:26" x14ac:dyDescent="0.25">
      <c r="B7" s="12" t="s">
        <v>34</v>
      </c>
      <c r="C7" s="5">
        <f>SUMIFS(DataBase!E:E,DataBase!B:B,PreProcess!B7,DataBase!C:C,PreProcess!$N$10,DataBase!I:I,PreProcess!$S$2)+SUMIFS(DataBase!E:E,DataBase!B:B,PreProcess!B7,DataBase!C:C,PreProcess!$N$10,DataBase!I:I,PreProcess!$S$3)+SUMIFS(DataBase!E:E,DataBase!B:B,PreProcess!B7,DataBase!C:C,PreProcess!$N$10,DataBase!I:I,PreProcess!$S$4)+SUMIFS(DataBase!E:E,DataBase!B:B,PreProcess!B7,DataBase!C:C,PreProcess!$N$10,DataBase!I:I,PreProcess!$S$5)</f>
        <v>2523402435</v>
      </c>
      <c r="D7" s="6">
        <f t="shared" si="0"/>
        <v>2523402435</v>
      </c>
      <c r="G7" s="12" t="s">
        <v>13</v>
      </c>
      <c r="H7" s="7">
        <f>SUMIFS(DataBase!E:E,DataBase!A:A,PreProcess!G7,DataBase!C:C,PreProcess!$N$10,DataBase!I:I,PreProcess!$S$2)+SUMIFS(DataBase!E:E,DataBase!A:A,PreProcess!G7,DataBase!C:C,PreProcess!$N$10,DataBase!I:I,PreProcess!$S$3)+SUMIFS(DataBase!E:E,DataBase!A:A,PreProcess!G7,DataBase!C:C,PreProcess!$N$10,DataBase!I:I,PreProcess!$S$4)+SUMIFS(DataBase!E:E,DataBase!A:A,PreProcess!G7,DataBase!C:C,PreProcess!$N$10,DataBase!I:I,PreProcess!$S$5)</f>
        <v>1818744465</v>
      </c>
      <c r="I7" s="6">
        <f t="shared" si="1"/>
        <v>1818744465</v>
      </c>
      <c r="W7" s="19" t="s">
        <v>15</v>
      </c>
      <c r="X7" s="22">
        <v>44</v>
      </c>
      <c r="Y7" s="22">
        <v>12</v>
      </c>
      <c r="Z7" s="20">
        <f>VLOOKUP(W7,G6:H25,2)</f>
        <v>1301025941</v>
      </c>
    </row>
    <row r="8" spans="2:26" x14ac:dyDescent="0.25">
      <c r="B8" s="12" t="s">
        <v>35</v>
      </c>
      <c r="C8" s="5">
        <f>SUMIFS(DataBase!E:E,DataBase!B:B,PreProcess!B8,DataBase!C:C,PreProcess!$N$10,DataBase!I:I,PreProcess!$S$2)+SUMIFS(DataBase!E:E,DataBase!B:B,PreProcess!B8,DataBase!C:C,PreProcess!$N$10,DataBase!I:I,PreProcess!$S$3)+SUMIFS(DataBase!E:E,DataBase!B:B,PreProcess!B8,DataBase!C:C,PreProcess!$N$10,DataBase!I:I,PreProcess!$S$4)+SUMIFS(DataBase!E:E,DataBase!B:B,PreProcess!B8,DataBase!C:C,PreProcess!$N$10,DataBase!I:I,PreProcess!$S$5)</f>
        <v>2466948247</v>
      </c>
      <c r="D8" s="6">
        <f t="shared" si="0"/>
        <v>2466948247</v>
      </c>
      <c r="G8" s="12" t="s">
        <v>24</v>
      </c>
      <c r="H8" s="7">
        <f>SUMIFS(DataBase!E:E,DataBase!A:A,PreProcess!G8,DataBase!C:C,PreProcess!$N$10,DataBase!I:I,PreProcess!$S$2)+SUMIFS(DataBase!E:E,DataBase!A:A,PreProcess!G8,DataBase!C:C,PreProcess!$N$10,DataBase!I:I,PreProcess!$S$3)+SUMIFS(DataBase!E:E,DataBase!A:A,PreProcess!G8,DataBase!C:C,PreProcess!$N$10,DataBase!I:I,PreProcess!$S$4)+SUMIFS(DataBase!E:E,DataBase!A:A,PreProcess!G8,DataBase!C:C,PreProcess!$N$10,DataBase!I:I,PreProcess!$S$5)</f>
        <v>1322166074</v>
      </c>
      <c r="I8" s="6">
        <f t="shared" si="1"/>
        <v>1322166074</v>
      </c>
      <c r="W8" s="19" t="s">
        <v>13</v>
      </c>
      <c r="X8" s="22">
        <v>36</v>
      </c>
      <c r="Y8" s="22">
        <v>26</v>
      </c>
      <c r="Z8" s="20">
        <f>VLOOKUP(W8,G7:H26,2)</f>
        <v>1818744465</v>
      </c>
    </row>
    <row r="9" spans="2:26" x14ac:dyDescent="0.25">
      <c r="B9" s="12" t="s">
        <v>36</v>
      </c>
      <c r="C9" s="5">
        <f>SUMIFS(DataBase!E:E,DataBase!B:B,PreProcess!B9,DataBase!C:C,PreProcess!$N$10,DataBase!I:I,PreProcess!$S$2)+SUMIFS(DataBase!E:E,DataBase!B:B,PreProcess!B9,DataBase!C:C,PreProcess!$N$10,DataBase!I:I,PreProcess!$S$3)+SUMIFS(DataBase!E:E,DataBase!B:B,PreProcess!B9,DataBase!C:C,PreProcess!$N$10,DataBase!I:I,PreProcess!$S$4)+SUMIFS(DataBase!E:E,DataBase!B:B,PreProcess!B9,DataBase!C:C,PreProcess!$N$10,DataBase!I:I,PreProcess!$S$5)</f>
        <v>2725517757</v>
      </c>
      <c r="D9" s="6">
        <f t="shared" si="0"/>
        <v>2725517757</v>
      </c>
      <c r="G9" s="12" t="s">
        <v>20</v>
      </c>
      <c r="H9" s="7">
        <f>SUMIFS(DataBase!E:E,DataBase!A:A,PreProcess!G9,DataBase!C:C,PreProcess!$N$10,DataBase!I:I,PreProcess!$S$2)+SUMIFS(DataBase!E:E,DataBase!A:A,PreProcess!G9,DataBase!C:C,PreProcess!$N$10,DataBase!I:I,PreProcess!$S$3)+SUMIFS(DataBase!E:E,DataBase!A:A,PreProcess!G9,DataBase!C:C,PreProcess!$N$10,DataBase!I:I,PreProcess!$S$4)+SUMIFS(DataBase!E:E,DataBase!A:A,PreProcess!G9,DataBase!C:C,PreProcess!$N$10,DataBase!I:I,PreProcess!$S$5)</f>
        <v>1393483462</v>
      </c>
      <c r="I9" s="6">
        <f t="shared" si="1"/>
        <v>1393483462</v>
      </c>
      <c r="W9" s="19" t="s">
        <v>24</v>
      </c>
      <c r="X9" s="22">
        <v>39</v>
      </c>
      <c r="Y9" s="22">
        <v>30</v>
      </c>
      <c r="Z9" s="20">
        <f>VLOOKUP(W9,G8:H27,2)</f>
        <v>1322166074</v>
      </c>
    </row>
    <row r="10" spans="2:26" x14ac:dyDescent="0.25">
      <c r="B10" s="12" t="s">
        <v>37</v>
      </c>
      <c r="C10" s="5">
        <f>SUMIFS(DataBase!E:E,DataBase!B:B,PreProcess!B10,DataBase!C:C,PreProcess!$N$10,DataBase!I:I,PreProcess!$S$2)+SUMIFS(DataBase!E:E,DataBase!B:B,PreProcess!B10,DataBase!C:C,PreProcess!$N$10,DataBase!I:I,PreProcess!$S$3)+SUMIFS(DataBase!E:E,DataBase!B:B,PreProcess!B10,DataBase!C:C,PreProcess!$N$10,DataBase!I:I,PreProcess!$S$4)+SUMIFS(DataBase!E:E,DataBase!B:B,PreProcess!B10,DataBase!C:C,PreProcess!$N$10,DataBase!I:I,PreProcess!$S$5)</f>
        <v>3347600165</v>
      </c>
      <c r="D10" s="6">
        <f t="shared" si="0"/>
        <v>3347600165</v>
      </c>
      <c r="G10" s="12" t="s">
        <v>17</v>
      </c>
      <c r="H10" s="7">
        <f>SUMIFS(DataBase!E:E,DataBase!A:A,PreProcess!G10,DataBase!C:C,PreProcess!$N$10,DataBase!I:I,PreProcess!$S$2)+SUMIFS(DataBase!E:E,DataBase!A:A,PreProcess!G10,DataBase!C:C,PreProcess!$N$10,DataBase!I:I,PreProcess!$S$3)+SUMIFS(DataBase!E:E,DataBase!A:A,PreProcess!G10,DataBase!C:C,PreProcess!$N$10,DataBase!I:I,PreProcess!$S$4)+SUMIFS(DataBase!E:E,DataBase!A:A,PreProcess!G10,DataBase!C:C,PreProcess!$N$10,DataBase!I:I,PreProcess!$S$5)</f>
        <v>1585611028</v>
      </c>
      <c r="I10" s="6">
        <f t="shared" si="1"/>
        <v>1585611028</v>
      </c>
      <c r="N10" s="17" t="str" cm="1">
        <f t="array" ref="N10">INDEX(M:M,N2+1)</f>
        <v>Chevrolet</v>
      </c>
      <c r="W10" s="19" t="s">
        <v>20</v>
      </c>
      <c r="X10" s="22">
        <v>55</v>
      </c>
      <c r="Y10" s="22">
        <v>40</v>
      </c>
      <c r="Z10" s="20">
        <f>VLOOKUP(W10,G9:H28,2)</f>
        <v>1393483462</v>
      </c>
    </row>
    <row r="11" spans="2:26" x14ac:dyDescent="0.25">
      <c r="B11" s="12" t="s">
        <v>38</v>
      </c>
      <c r="C11" s="5">
        <f>SUMIFS(DataBase!E:E,DataBase!B:B,PreProcess!B11,DataBase!C:C,PreProcess!$N$10,DataBase!I:I,PreProcess!$S$2)+SUMIFS(DataBase!E:E,DataBase!B:B,PreProcess!B11,DataBase!C:C,PreProcess!$N$10,DataBase!I:I,PreProcess!$S$3)+SUMIFS(DataBase!E:E,DataBase!B:B,PreProcess!B11,DataBase!C:C,PreProcess!$N$10,DataBase!I:I,PreProcess!$S$4)+SUMIFS(DataBase!E:E,DataBase!B:B,PreProcess!B11,DataBase!C:C,PreProcess!$N$10,DataBase!I:I,PreProcess!$S$5)</f>
        <v>2309741420</v>
      </c>
      <c r="D11" s="6">
        <f t="shared" si="0"/>
        <v>2309741420</v>
      </c>
      <c r="G11" s="12" t="s">
        <v>25</v>
      </c>
      <c r="H11" s="7">
        <f>SUMIFS(DataBase!E:E,DataBase!A:A,PreProcess!G11,DataBase!C:C,PreProcess!$N$10,DataBase!I:I,PreProcess!$S$2)+SUMIFS(DataBase!E:E,DataBase!A:A,PreProcess!G11,DataBase!C:C,PreProcess!$N$10,DataBase!I:I,PreProcess!$S$3)+SUMIFS(DataBase!E:E,DataBase!A:A,PreProcess!G11,DataBase!C:C,PreProcess!$N$10,DataBase!I:I,PreProcess!$S$4)+SUMIFS(DataBase!E:E,DataBase!A:A,PreProcess!G11,DataBase!C:C,PreProcess!$N$10,DataBase!I:I,PreProcess!$S$5)</f>
        <v>1466924725</v>
      </c>
      <c r="I11" s="6">
        <f t="shared" si="1"/>
        <v>1466924725</v>
      </c>
      <c r="W11" s="19" t="s">
        <v>17</v>
      </c>
      <c r="X11" s="22">
        <v>40</v>
      </c>
      <c r="Y11" s="22">
        <v>40</v>
      </c>
      <c r="Z11" s="20">
        <f>VLOOKUP(W11,G10:H29,2)</f>
        <v>1585611028</v>
      </c>
    </row>
    <row r="12" spans="2:26" x14ac:dyDescent="0.25">
      <c r="B12" s="12" t="s">
        <v>39</v>
      </c>
      <c r="C12" s="5">
        <f>SUMIFS(DataBase!E:E,DataBase!B:B,PreProcess!B12,DataBase!C:C,PreProcess!$N$10,DataBase!I:I,PreProcess!$S$2)+SUMIFS(DataBase!E:E,DataBase!B:B,PreProcess!B12,DataBase!C:C,PreProcess!$N$10,DataBase!I:I,PreProcess!$S$3)+SUMIFS(DataBase!E:E,DataBase!B:B,PreProcess!B12,DataBase!C:C,PreProcess!$N$10,DataBase!I:I,PreProcess!$S$4)+SUMIFS(DataBase!E:E,DataBase!B:B,PreProcess!B12,DataBase!C:C,PreProcess!$N$10,DataBase!I:I,PreProcess!$S$5)</f>
        <v>2276677031</v>
      </c>
      <c r="D12" s="6">
        <f t="shared" si="0"/>
        <v>2276677031</v>
      </c>
      <c r="G12" s="12" t="s">
        <v>28</v>
      </c>
      <c r="H12" s="7">
        <f>SUMIFS(DataBase!E:E,DataBase!A:A,PreProcess!G12,DataBase!C:C,PreProcess!$N$10,DataBase!I:I,PreProcess!$S$2)+SUMIFS(DataBase!E:E,DataBase!A:A,PreProcess!G12,DataBase!C:C,PreProcess!$N$10,DataBase!I:I,PreProcess!$S$3)+SUMIFS(DataBase!E:E,DataBase!A:A,PreProcess!G12,DataBase!C:C,PreProcess!$N$10,DataBase!I:I,PreProcess!$S$4)+SUMIFS(DataBase!E:E,DataBase!A:A,PreProcess!G12,DataBase!C:C,PreProcess!$N$10,DataBase!I:I,PreProcess!$S$5)</f>
        <v>1128856416</v>
      </c>
      <c r="I12" s="6">
        <f t="shared" si="1"/>
        <v>1128856416</v>
      </c>
      <c r="W12" s="19" t="s">
        <v>25</v>
      </c>
      <c r="X12" s="22">
        <v>32</v>
      </c>
      <c r="Y12" s="22">
        <v>25</v>
      </c>
      <c r="Z12" s="20">
        <f>VLOOKUP(W12,G11:H30,2)</f>
        <v>1466924725</v>
      </c>
    </row>
    <row r="13" spans="2:26" x14ac:dyDescent="0.25">
      <c r="B13" s="12" t="s">
        <v>40</v>
      </c>
      <c r="C13" s="5">
        <f>SUMIFS(DataBase!E:E,DataBase!B:B,PreProcess!B13,DataBase!C:C,PreProcess!$N$10,DataBase!I:I,PreProcess!$S$2)+SUMIFS(DataBase!E:E,DataBase!B:B,PreProcess!B13,DataBase!C:C,PreProcess!$N$10,DataBase!I:I,PreProcess!$S$3)+SUMIFS(DataBase!E:E,DataBase!B:B,PreProcess!B13,DataBase!C:C,PreProcess!$N$10,DataBase!I:I,PreProcess!$S$4)+SUMIFS(DataBase!E:E,DataBase!B:B,PreProcess!B13,DataBase!C:C,PreProcess!$N$10,DataBase!I:I,PreProcess!$S$5)</f>
        <v>2472145612</v>
      </c>
      <c r="D13" s="6">
        <f>C13</f>
        <v>2472145612</v>
      </c>
      <c r="G13" s="12" t="s">
        <v>12</v>
      </c>
      <c r="H13" s="7">
        <f>SUMIFS(DataBase!E:E,DataBase!A:A,PreProcess!G13,DataBase!C:C,PreProcess!$N$10,DataBase!I:I,PreProcess!$S$2)+SUMIFS(DataBase!E:E,DataBase!A:A,PreProcess!G13,DataBase!C:C,PreProcess!$N$10,DataBase!I:I,PreProcess!$S$3)+SUMIFS(DataBase!E:E,DataBase!A:A,PreProcess!G13,DataBase!C:C,PreProcess!$N$10,DataBase!I:I,PreProcess!$S$4)+SUMIFS(DataBase!E:E,DataBase!A:A,PreProcess!G13,DataBase!C:C,PreProcess!$N$10,DataBase!I:I,PreProcess!$S$5)</f>
        <v>1591492743</v>
      </c>
      <c r="I13" s="6">
        <f t="shared" si="1"/>
        <v>1591492743</v>
      </c>
      <c r="W13" s="19" t="s">
        <v>28</v>
      </c>
      <c r="X13" s="22">
        <v>53</v>
      </c>
      <c r="Y13" s="22">
        <v>35</v>
      </c>
      <c r="Z13" s="20">
        <f>VLOOKUP(W13,G12:H31,2)</f>
        <v>1128856416</v>
      </c>
    </row>
    <row r="14" spans="2:26" x14ac:dyDescent="0.25">
      <c r="B14" s="13" t="s">
        <v>51</v>
      </c>
      <c r="C14" s="8">
        <f>SUM(C2:C13)</f>
        <v>29214681465</v>
      </c>
      <c r="G14" s="12" t="s">
        <v>16</v>
      </c>
      <c r="H14" s="7">
        <f>SUMIFS(DataBase!E:E,DataBase!A:A,PreProcess!G14,DataBase!C:C,PreProcess!$N$10,DataBase!I:I,PreProcess!$S$2)+SUMIFS(DataBase!E:E,DataBase!A:A,PreProcess!G14,DataBase!C:C,PreProcess!$N$10,DataBase!I:I,PreProcess!$S$3)+SUMIFS(DataBase!E:E,DataBase!A:A,PreProcess!G14,DataBase!C:C,PreProcess!$N$10,DataBase!I:I,PreProcess!$S$4)+SUMIFS(DataBase!E:E,DataBase!A:A,PreProcess!G14,DataBase!C:C,PreProcess!$N$10,DataBase!I:I,PreProcess!$S$5)</f>
        <v>1732968162</v>
      </c>
      <c r="I14" s="6">
        <f t="shared" si="1"/>
        <v>1732968162</v>
      </c>
      <c r="W14" s="19" t="s">
        <v>12</v>
      </c>
      <c r="X14" s="22">
        <v>50</v>
      </c>
      <c r="Y14" s="22">
        <v>40</v>
      </c>
      <c r="Z14" s="20">
        <f>VLOOKUP(W14,G13:H32,2)</f>
        <v>1591492743</v>
      </c>
    </row>
    <row r="15" spans="2:26" x14ac:dyDescent="0.25">
      <c r="G15" s="12" t="s">
        <v>14</v>
      </c>
      <c r="H15" s="7">
        <f>SUMIFS(DataBase!E:E,DataBase!A:A,PreProcess!G15,DataBase!C:C,PreProcess!$N$10,DataBase!I:I,PreProcess!$S$2)+SUMIFS(DataBase!E:E,DataBase!A:A,PreProcess!G15,DataBase!C:C,PreProcess!$N$10,DataBase!I:I,PreProcess!$S$3)+SUMIFS(DataBase!E:E,DataBase!A:A,PreProcess!G15,DataBase!C:C,PreProcess!$N$10,DataBase!I:I,PreProcess!$S$4)+SUMIFS(DataBase!E:E,DataBase!A:A,PreProcess!G15,DataBase!C:C,PreProcess!$N$10,DataBase!I:I,PreProcess!$S$5)</f>
        <v>1172101373</v>
      </c>
      <c r="I15" s="6">
        <f t="shared" si="1"/>
        <v>1172101373</v>
      </c>
      <c r="W15" s="19" t="s">
        <v>16</v>
      </c>
      <c r="X15" s="22">
        <v>50</v>
      </c>
      <c r="Y15" s="22">
        <v>20</v>
      </c>
      <c r="Z15" s="20">
        <f>VLOOKUP(W15,G14:H33,2)</f>
        <v>1732968162</v>
      </c>
    </row>
    <row r="16" spans="2:26" x14ac:dyDescent="0.25">
      <c r="G16" s="12" t="s">
        <v>26</v>
      </c>
      <c r="H16" s="7">
        <f>SUMIFS(DataBase!E:E,DataBase!A:A,PreProcess!G16,DataBase!C:C,PreProcess!$N$10,DataBase!I:I,PreProcess!$S$2)+SUMIFS(DataBase!E:E,DataBase!A:A,PreProcess!G16,DataBase!C:C,PreProcess!$N$10,DataBase!I:I,PreProcess!$S$3)+SUMIFS(DataBase!E:E,DataBase!A:A,PreProcess!G16,DataBase!C:C,PreProcess!$N$10,DataBase!I:I,PreProcess!$S$4)+SUMIFS(DataBase!E:E,DataBase!A:A,PreProcess!G16,DataBase!C:C,PreProcess!$N$10,DataBase!I:I,PreProcess!$S$5)</f>
        <v>888910373</v>
      </c>
      <c r="I16" s="6">
        <f t="shared" si="1"/>
        <v>888910373</v>
      </c>
      <c r="W16" s="19" t="s">
        <v>14</v>
      </c>
      <c r="X16" s="22">
        <v>43</v>
      </c>
      <c r="Y16" s="22">
        <v>30</v>
      </c>
      <c r="Z16" s="20">
        <f>VLOOKUP(W16,G15:H34,2)</f>
        <v>1172101373</v>
      </c>
    </row>
    <row r="17" spans="3:31" x14ac:dyDescent="0.25">
      <c r="G17" s="12" t="s">
        <v>21</v>
      </c>
      <c r="H17" s="7">
        <f>SUMIFS(DataBase!E:E,DataBase!A:A,PreProcess!G17,DataBase!C:C,PreProcess!$N$10,DataBase!I:I,PreProcess!$S$2)+SUMIFS(DataBase!E:E,DataBase!A:A,PreProcess!G17,DataBase!C:C,PreProcess!$N$10,DataBase!I:I,PreProcess!$S$3)+SUMIFS(DataBase!E:E,DataBase!A:A,PreProcess!G17,DataBase!C:C,PreProcess!$N$10,DataBase!I:I,PreProcess!$S$4)+SUMIFS(DataBase!E:E,DataBase!A:A,PreProcess!G17,DataBase!C:C,PreProcess!$N$10,DataBase!I:I,PreProcess!$S$5)</f>
        <v>1840059135</v>
      </c>
      <c r="I17" s="6">
        <f t="shared" si="1"/>
        <v>1840059135</v>
      </c>
      <c r="W17" s="19" t="s">
        <v>26</v>
      </c>
      <c r="X17" s="22">
        <v>-1</v>
      </c>
      <c r="Y17" s="22">
        <v>45</v>
      </c>
      <c r="Z17" s="20">
        <f>VLOOKUP(W17,G16:H35,2)</f>
        <v>888910373</v>
      </c>
    </row>
    <row r="18" spans="3:31" x14ac:dyDescent="0.25">
      <c r="C18" s="4"/>
      <c r="G18" s="12" t="s">
        <v>22</v>
      </c>
      <c r="H18" s="7">
        <f>SUMIFS(DataBase!E:E,DataBase!A:A,PreProcess!G18,DataBase!C:C,PreProcess!$N$10,DataBase!I:I,PreProcess!$S$2)+SUMIFS(DataBase!E:E,DataBase!A:A,PreProcess!G18,DataBase!C:C,PreProcess!$N$10,DataBase!I:I,PreProcess!$S$3)+SUMIFS(DataBase!E:E,DataBase!A:A,PreProcess!G18,DataBase!C:C,PreProcess!$N$10,DataBase!I:I,PreProcess!$S$4)+SUMIFS(DataBase!E:E,DataBase!A:A,PreProcess!G18,DataBase!C:C,PreProcess!$N$10,DataBase!I:I,PreProcess!$S$5)</f>
        <v>1446789820</v>
      </c>
      <c r="I18" s="6">
        <f t="shared" si="1"/>
        <v>1446789820</v>
      </c>
      <c r="W18" s="19" t="s">
        <v>21</v>
      </c>
      <c r="X18" s="22">
        <v>50</v>
      </c>
      <c r="Y18" s="22">
        <v>33</v>
      </c>
      <c r="Z18" s="20">
        <f>VLOOKUP(W18,G2:H21,2)</f>
        <v>1840059135</v>
      </c>
    </row>
    <row r="19" spans="3:31" x14ac:dyDescent="0.25">
      <c r="G19" s="12" t="s">
        <v>10</v>
      </c>
      <c r="H19" s="7">
        <f>SUMIFS(DataBase!E:E,DataBase!A:A,PreProcess!G19,DataBase!C:C,PreProcess!$N$10,DataBase!I:I,PreProcess!$S$2)+SUMIFS(DataBase!E:E,DataBase!A:A,PreProcess!G19,DataBase!C:C,PreProcess!$N$10,DataBase!I:I,PreProcess!$S$3)+SUMIFS(DataBase!E:E,DataBase!A:A,PreProcess!G19,DataBase!C:C,PreProcess!$N$10,DataBase!I:I,PreProcess!$S$4)+SUMIFS(DataBase!E:E,DataBase!A:A,PreProcess!G19,DataBase!C:C,PreProcess!$N$10,DataBase!I:I,PreProcess!$S$5)</f>
        <v>1671955679</v>
      </c>
      <c r="I19" s="6">
        <f t="shared" si="1"/>
        <v>1671955679</v>
      </c>
      <c r="W19" s="19" t="s">
        <v>22</v>
      </c>
      <c r="X19" s="22">
        <v>40</v>
      </c>
      <c r="Y19" s="22">
        <v>18</v>
      </c>
      <c r="Z19" s="20">
        <f>VLOOKUP(W19,G18:H37,2)</f>
        <v>1446789820</v>
      </c>
    </row>
    <row r="20" spans="3:31" x14ac:dyDescent="0.25">
      <c r="G20" s="12" t="s">
        <v>27</v>
      </c>
      <c r="H20" s="7">
        <f>SUMIFS(DataBase!E:E,DataBase!A:A,PreProcess!G20,DataBase!C:C,PreProcess!$N$10,DataBase!I:I,PreProcess!$S$2)+SUMIFS(DataBase!E:E,DataBase!A:A,PreProcess!G20,DataBase!C:C,PreProcess!$N$10,DataBase!I:I,PreProcess!$S$3)+SUMIFS(DataBase!E:E,DataBase!A:A,PreProcess!G20,DataBase!C:C,PreProcess!$N$10,DataBase!I:I,PreProcess!$S$4)+SUMIFS(DataBase!E:E,DataBase!A:A,PreProcess!G20,DataBase!C:C,PreProcess!$N$10,DataBase!I:I,PreProcess!$S$5)</f>
        <v>1731247129</v>
      </c>
      <c r="I20" s="6">
        <f>H20</f>
        <v>1731247129</v>
      </c>
      <c r="W20" s="19" t="s">
        <v>10</v>
      </c>
      <c r="X20" s="22">
        <v>25</v>
      </c>
      <c r="Y20" s="22">
        <v>5</v>
      </c>
      <c r="Z20" s="20">
        <f>VLOOKUP(W20,G2:H21,2)</f>
        <v>1671955679</v>
      </c>
    </row>
    <row r="21" spans="3:31" x14ac:dyDescent="0.25">
      <c r="G21" s="12" t="s">
        <v>18</v>
      </c>
      <c r="H21" s="7">
        <f>SUMIFS(DataBase!E:E,DataBase!A:A,PreProcess!G21,DataBase!C:C,PreProcess!$N$10,DataBase!I:I,PreProcess!$S$2)+SUMIFS(DataBase!E:E,DataBase!A:A,PreProcess!G21,DataBase!C:C,PreProcess!$N$10,DataBase!I:I,PreProcess!$S$3)+SUMIFS(DataBase!E:E,DataBase!A:A,PreProcess!G21,DataBase!C:C,PreProcess!$N$10,DataBase!I:I,PreProcess!$S$4)+SUMIFS(DataBase!E:E,DataBase!A:A,PreProcess!G21,DataBase!C:C,PreProcess!$N$10,DataBase!I:I,PreProcess!$S$5)</f>
        <v>1776978404</v>
      </c>
      <c r="I21" s="6">
        <f>H21</f>
        <v>1776978404</v>
      </c>
      <c r="W21" s="19" t="s">
        <v>27</v>
      </c>
      <c r="X21" s="22">
        <v>50</v>
      </c>
      <c r="Y21" s="22">
        <v>25</v>
      </c>
      <c r="Z21" s="20">
        <f>VLOOKUP(W21,G2:H21,2)</f>
        <v>1731247129</v>
      </c>
    </row>
    <row r="22" spans="3:31" x14ac:dyDescent="0.25">
      <c r="G22" s="13" t="s">
        <v>54</v>
      </c>
      <c r="H22" s="16">
        <f>SUM(H2:H21)</f>
        <v>29214681465</v>
      </c>
      <c r="I22" s="6"/>
      <c r="W22" s="19" t="s">
        <v>18</v>
      </c>
      <c r="X22" s="22">
        <v>0</v>
      </c>
      <c r="Y22" s="22">
        <v>52</v>
      </c>
      <c r="Z22" s="20">
        <f>VLOOKUP(W22,G2:H21,2)</f>
        <v>1776978404</v>
      </c>
    </row>
    <row r="23" spans="3:31" x14ac:dyDescent="0.25">
      <c r="K23" s="23" t="s">
        <v>59</v>
      </c>
      <c r="L23" s="23" t="s">
        <v>62</v>
      </c>
      <c r="M23" s="23" t="s">
        <v>60</v>
      </c>
      <c r="N23" s="23" t="s">
        <v>61</v>
      </c>
      <c r="O23" s="23"/>
    </row>
    <row r="24" spans="3:31" x14ac:dyDescent="0.25">
      <c r="K24" s="25">
        <f>SUM(C2:C4)</f>
        <v>6248512208</v>
      </c>
      <c r="L24" s="25">
        <f>SUM(C5:C7)</f>
        <v>7367539025</v>
      </c>
      <c r="M24" s="25">
        <f>SUM(C8:C10)</f>
        <v>8540066169</v>
      </c>
      <c r="N24" s="25">
        <f>SUM(C11:C13)</f>
        <v>7058564063</v>
      </c>
      <c r="O24" s="23"/>
    </row>
    <row r="25" spans="3:31" x14ac:dyDescent="0.25">
      <c r="H25"/>
      <c r="K25" s="27">
        <f>K24/C14</f>
        <v>0.21388260609604426</v>
      </c>
      <c r="L25" s="27">
        <f>L24/C14</f>
        <v>0.25218618364285494</v>
      </c>
      <c r="M25" s="27">
        <f>M24/C14</f>
        <v>0.29232104341891374</v>
      </c>
      <c r="N25" s="27">
        <f>N24/C14</f>
        <v>0.24161016684218706</v>
      </c>
      <c r="O25" s="27">
        <f>SUM(K25:N25)</f>
        <v>1</v>
      </c>
    </row>
    <row r="26" spans="3:31" x14ac:dyDescent="0.25">
      <c r="H26"/>
      <c r="K26" s="12"/>
      <c r="L26" s="12"/>
      <c r="M26" s="12"/>
      <c r="N26" s="12"/>
      <c r="O26" s="12"/>
      <c r="P26" s="12"/>
      <c r="Q26" s="12"/>
      <c r="R26" s="12"/>
      <c r="T26" s="12"/>
      <c r="U26" s="12"/>
      <c r="V26" s="12"/>
      <c r="AD26" s="12"/>
      <c r="AE26" s="12"/>
    </row>
    <row r="27" spans="3:31" x14ac:dyDescent="0.25">
      <c r="H27"/>
      <c r="K27" s="23" t="s">
        <v>64</v>
      </c>
      <c r="L27" s="23" t="s">
        <v>64</v>
      </c>
      <c r="M27" s="23" t="s">
        <v>64</v>
      </c>
      <c r="N27" s="23" t="s">
        <v>64</v>
      </c>
      <c r="O27" s="26" t="s">
        <v>63</v>
      </c>
    </row>
    <row r="28" spans="3:31" x14ac:dyDescent="0.25">
      <c r="H28"/>
      <c r="K28" s="23">
        <v>180</v>
      </c>
      <c r="L28" s="23">
        <v>180</v>
      </c>
      <c r="M28" s="23">
        <v>180</v>
      </c>
      <c r="N28" s="23">
        <v>180</v>
      </c>
      <c r="O28" s="26">
        <v>180</v>
      </c>
    </row>
    <row r="29" spans="3:31" x14ac:dyDescent="0.25">
      <c r="H29"/>
      <c r="K29" s="23">
        <f t="shared" ref="K29:M29" si="2">1.8*K25*100</f>
        <v>38.498869097287965</v>
      </c>
      <c r="L29" s="23">
        <f t="shared" si="2"/>
        <v>45.393513055713889</v>
      </c>
      <c r="M29" s="23">
        <f t="shared" si="2"/>
        <v>52.617787815404469</v>
      </c>
      <c r="N29" s="23">
        <f>1.8*N25*100</f>
        <v>43.489830031593677</v>
      </c>
      <c r="O29" s="26">
        <v>60</v>
      </c>
    </row>
    <row r="30" spans="3:31" x14ac:dyDescent="0.25">
      <c r="H30"/>
      <c r="K30" s="23">
        <v>2</v>
      </c>
      <c r="L30" s="23">
        <v>2</v>
      </c>
      <c r="M30" s="23">
        <v>2</v>
      </c>
      <c r="N30" s="23">
        <v>2</v>
      </c>
      <c r="O30" s="26">
        <v>60</v>
      </c>
    </row>
    <row r="31" spans="3:31" x14ac:dyDescent="0.25">
      <c r="H31"/>
      <c r="K31" s="24">
        <f t="shared" ref="K31:M31" si="3">360-K30-K29-K28</f>
        <v>139.50113090271202</v>
      </c>
      <c r="L31" s="24">
        <f t="shared" si="3"/>
        <v>132.60648694428613</v>
      </c>
      <c r="M31" s="24">
        <f t="shared" si="3"/>
        <v>125.38221218459552</v>
      </c>
      <c r="N31" s="24">
        <f>360-N30-N29-N28</f>
        <v>134.51016996840633</v>
      </c>
      <c r="O31" s="26">
        <v>60</v>
      </c>
    </row>
    <row r="32" spans="3:31" x14ac:dyDescent="0.25">
      <c r="H32"/>
      <c r="K32" s="12"/>
      <c r="L32" s="14"/>
    </row>
    <row r="33" spans="8:27" x14ac:dyDescent="0.25">
      <c r="H33"/>
      <c r="K33" s="12"/>
      <c r="L33" s="14"/>
    </row>
    <row r="34" spans="8:27" x14ac:dyDescent="0.25">
      <c r="H34"/>
      <c r="K34" s="12"/>
      <c r="L34" s="14"/>
    </row>
    <row r="35" spans="8:27" x14ac:dyDescent="0.25">
      <c r="H35"/>
      <c r="K35" s="12"/>
      <c r="L35" s="14"/>
    </row>
    <row r="36" spans="8:27" x14ac:dyDescent="0.25">
      <c r="H36"/>
      <c r="K36" s="12"/>
      <c r="L36" s="14"/>
    </row>
    <row r="37" spans="8:27" x14ac:dyDescent="0.25">
      <c r="H37"/>
      <c r="K37" s="12"/>
      <c r="L37" s="14"/>
      <c r="W37" s="21"/>
      <c r="X37" s="21"/>
      <c r="Y37" s="21"/>
      <c r="Z37" s="21"/>
      <c r="AA37" s="21"/>
    </row>
    <row r="38" spans="8:27" x14ac:dyDescent="0.25">
      <c r="H38"/>
      <c r="K38" s="12"/>
      <c r="L38" s="14"/>
      <c r="W38" s="22"/>
      <c r="X38" s="22"/>
      <c r="Y38" s="22"/>
      <c r="Z38" s="22"/>
      <c r="AA38" s="22"/>
    </row>
    <row r="39" spans="8:27" x14ac:dyDescent="0.25">
      <c r="H39"/>
      <c r="K39" s="12"/>
      <c r="L39" s="14"/>
      <c r="W39" s="22"/>
      <c r="X39" s="22"/>
      <c r="Y39" s="22"/>
      <c r="Z39" s="22"/>
      <c r="AA39" s="22"/>
    </row>
    <row r="40" spans="8:27" x14ac:dyDescent="0.25">
      <c r="H40"/>
      <c r="K40" s="12"/>
      <c r="L40" s="14"/>
      <c r="W40" s="22"/>
      <c r="X40" s="22"/>
      <c r="Y40" s="22"/>
      <c r="Z40" s="22"/>
      <c r="AA40" s="22"/>
    </row>
    <row r="41" spans="8:27" x14ac:dyDescent="0.25">
      <c r="H41"/>
      <c r="K41" s="12"/>
      <c r="L41" s="14"/>
      <c r="W41" s="22"/>
      <c r="X41" s="22"/>
      <c r="Y41" s="22"/>
      <c r="Z41" s="22"/>
      <c r="AA41" s="22"/>
    </row>
    <row r="42" spans="8:27" x14ac:dyDescent="0.25">
      <c r="H42"/>
      <c r="K42" s="12"/>
      <c r="L42" s="14"/>
      <c r="W42" s="22"/>
      <c r="X42" s="22"/>
      <c r="Y42" s="22"/>
      <c r="Z42" s="22"/>
      <c r="AA42" s="22"/>
    </row>
    <row r="43" spans="8:27" x14ac:dyDescent="0.25">
      <c r="H43"/>
      <c r="K43" s="12"/>
      <c r="L43" s="14"/>
      <c r="W43" s="22"/>
      <c r="X43" s="22"/>
      <c r="Y43" s="22"/>
      <c r="Z43" s="22"/>
      <c r="AA43" s="22"/>
    </row>
    <row r="44" spans="8:27" x14ac:dyDescent="0.25">
      <c r="H44"/>
      <c r="K44" s="12"/>
      <c r="L44" s="14"/>
      <c r="W44" s="22"/>
      <c r="X44" s="22"/>
      <c r="Y44" s="22"/>
      <c r="Z44" s="22"/>
      <c r="AA44" s="22"/>
    </row>
    <row r="45" spans="8:27" x14ac:dyDescent="0.25">
      <c r="H45"/>
      <c r="K45" s="12"/>
      <c r="L45" s="14"/>
      <c r="W45" s="22"/>
      <c r="X45" s="22"/>
      <c r="Y45" s="22"/>
      <c r="Z45" s="22"/>
      <c r="AA45" s="22"/>
    </row>
    <row r="46" spans="8:27" x14ac:dyDescent="0.25">
      <c r="K46" s="12"/>
      <c r="L46" s="14"/>
      <c r="W46" s="22"/>
      <c r="X46" s="22"/>
      <c r="Y46" s="22"/>
      <c r="Z46" s="22"/>
      <c r="AA46" s="22"/>
    </row>
    <row r="47" spans="8:27" x14ac:dyDescent="0.25">
      <c r="W47" s="22"/>
      <c r="X47" s="22"/>
      <c r="Y47" s="22"/>
      <c r="Z47" s="22"/>
      <c r="AA47" s="22"/>
    </row>
    <row r="48" spans="8:27" x14ac:dyDescent="0.25">
      <c r="W48" s="22"/>
      <c r="X48" s="22"/>
      <c r="Y48" s="22"/>
      <c r="Z48" s="22"/>
      <c r="AA48" s="22"/>
    </row>
    <row r="49" spans="23:27" x14ac:dyDescent="0.25">
      <c r="W49" s="22"/>
      <c r="X49" s="22"/>
      <c r="Y49" s="22"/>
      <c r="Z49" s="22"/>
      <c r="AA49" s="22"/>
    </row>
    <row r="50" spans="23:27" x14ac:dyDescent="0.25">
      <c r="W50" s="22"/>
      <c r="X50" s="22"/>
      <c r="Y50" s="22"/>
      <c r="Z50" s="22"/>
      <c r="AA50" s="22"/>
    </row>
    <row r="51" spans="23:27" x14ac:dyDescent="0.25">
      <c r="W51" s="22"/>
      <c r="X51" s="22"/>
      <c r="Y51" s="22"/>
      <c r="Z51" s="22"/>
      <c r="AA51" s="22"/>
    </row>
    <row r="52" spans="23:27" x14ac:dyDescent="0.25">
      <c r="W52" s="22"/>
      <c r="X52" s="22"/>
      <c r="Y52" s="22"/>
      <c r="Z52" s="22"/>
      <c r="AA52" s="22"/>
    </row>
    <row r="53" spans="23:27" x14ac:dyDescent="0.25">
      <c r="W53" s="22"/>
      <c r="X53" s="22"/>
      <c r="Y53" s="22"/>
      <c r="Z53" s="22"/>
      <c r="AA53" s="22"/>
    </row>
    <row r="54" spans="23:27" x14ac:dyDescent="0.25">
      <c r="W54" s="22"/>
      <c r="X54" s="22"/>
      <c r="Y54" s="22"/>
      <c r="Z54" s="22"/>
      <c r="AA54" s="22"/>
    </row>
    <row r="55" spans="23:27" x14ac:dyDescent="0.25">
      <c r="W55" s="22"/>
      <c r="X55" s="22"/>
      <c r="Y55" s="22"/>
      <c r="Z55" s="22"/>
      <c r="AA55" s="22"/>
    </row>
    <row r="56" spans="23:27" x14ac:dyDescent="0.25">
      <c r="W56" s="22"/>
      <c r="X56" s="22"/>
      <c r="Y56" s="22"/>
      <c r="Z56" s="22"/>
      <c r="AA56" s="22"/>
    </row>
    <row r="57" spans="23:27" x14ac:dyDescent="0.25">
      <c r="W57" s="22"/>
      <c r="X57" s="22"/>
      <c r="Y57" s="22"/>
      <c r="Z57" s="22"/>
      <c r="AA57" s="22"/>
    </row>
  </sheetData>
  <phoneticPr fontId="3" type="noConversion"/>
  <conditionalFormatting sqref="I2:I21">
    <cfRule type="dataBar" priority="4">
      <dataBar showValue="0">
        <cfvo type="min"/>
        <cfvo type="max"/>
        <color rgb="FF0070C0"/>
      </dataBar>
      <extLst>
        <ext xmlns:x14="http://schemas.microsoft.com/office/spreadsheetml/2009/9/main" uri="{B025F937-C7B1-47D3-B67F-A62EFF666E3E}">
          <x14:id>{BFC77192-9860-4CFD-8B82-1FEB8D3C1BE9}</x14:id>
        </ext>
      </extLst>
    </cfRule>
  </conditionalFormatting>
  <conditionalFormatting sqref="I22">
    <cfRule type="dataBar" priority="2">
      <dataBar showValue="0">
        <cfvo type="min"/>
        <cfvo type="max"/>
        <color rgb="FF0070C0"/>
      </dataBar>
      <extLst>
        <ext xmlns:x14="http://schemas.microsoft.com/office/spreadsheetml/2009/9/main" uri="{B025F937-C7B1-47D3-B67F-A62EFF666E3E}">
          <x14:id>{3481D63F-1DFB-459B-ADD4-FC2471A5AE16}</x14:id>
        </ext>
      </extLst>
    </cfRule>
  </conditionalFormatting>
  <conditionalFormatting sqref="D2:D13">
    <cfRule type="dataBar" priority="1">
      <dataBar showValue="0">
        <cfvo type="min"/>
        <cfvo type="max"/>
        <color rgb="FF0070C0"/>
      </dataBar>
      <extLst>
        <ext xmlns:x14="http://schemas.microsoft.com/office/spreadsheetml/2009/9/main" uri="{B025F937-C7B1-47D3-B67F-A62EFF666E3E}">
          <x14:id>{DBF1D389-914E-4827-812D-800F1F8CF58D}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C77192-9860-4CFD-8B82-1FEB8D3C1BE9}">
            <x14:dataBar minLength="0" maxLength="100" border="1" negativeBarBorderColorSameAsPositive="0">
              <x14:cfvo type="autoMin"/>
              <x14:cfvo type="autoMax"/>
              <x14:borderColor rgb="FF00B0F0"/>
              <x14:negativeFillColor rgb="FFFF0000"/>
              <x14:negativeBorderColor rgb="FFFF0000"/>
              <x14:axisColor rgb="FF000000"/>
            </x14:dataBar>
          </x14:cfRule>
          <xm:sqref>I2:I21</xm:sqref>
        </x14:conditionalFormatting>
        <x14:conditionalFormatting xmlns:xm="http://schemas.microsoft.com/office/excel/2006/main">
          <x14:cfRule type="dataBar" id="{3481D63F-1DFB-459B-ADD4-FC2471A5AE16}">
            <x14:dataBar minLength="0" maxLength="100" border="1" negativeBarBorderColorSameAsPositive="0">
              <x14:cfvo type="autoMin"/>
              <x14:cfvo type="autoMax"/>
              <x14:borderColor rgb="FF00B0F0"/>
              <x14:negativeFillColor rgb="FFFF0000"/>
              <x14:negativeBorderColor rgb="FFFF0000"/>
              <x14:axisColor rgb="FF000000"/>
            </x14:dataBar>
          </x14:cfRule>
          <xm:sqref>I22</xm:sqref>
        </x14:conditionalFormatting>
        <x14:conditionalFormatting xmlns:xm="http://schemas.microsoft.com/office/excel/2006/main">
          <x14:cfRule type="dataBar" id="{DBF1D389-914E-4827-812D-800F1F8CF58D}">
            <x14:dataBar minLength="0" maxLength="100" border="1" negativeBarBorderColorSameAsPositive="0">
              <x14:cfvo type="autoMin"/>
              <x14:cfvo type="autoMax"/>
              <x14:borderColor rgb="FF00B0F0"/>
              <x14:negativeFillColor rgb="FFFF0000"/>
              <x14:negativeBorderColor rgb="FFFF0000"/>
              <x14:axisColor rgb="FF000000"/>
            </x14:dataBar>
          </x14:cfRule>
          <xm:sqref>D2:D13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Dashboard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Peyman Davoudi</cp:lastModifiedBy>
  <cp:lastPrinted>2025-10-15T19:15:08Z</cp:lastPrinted>
  <dcterms:created xsi:type="dcterms:W3CDTF">2025-10-12T21:25:16Z</dcterms:created>
  <dcterms:modified xsi:type="dcterms:W3CDTF">2025-10-16T19:33:28Z</dcterms:modified>
</cp:coreProperties>
</file>