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ETUP.CO\Desktop\ExcelDashboard\"/>
    </mc:Choice>
  </mc:AlternateContent>
  <xr:revisionPtr revIDLastSave="0" documentId="13_ncr:1_{70A227E8-468A-4FFE-BFDF-174A55ACFD3B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DataBase" sheetId="1" r:id="rId1"/>
    <sheet name="Dashboard" sheetId="2" r:id="rId2"/>
    <sheet name="PreProces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Y21" i="3" l="1"/>
  <c r="BB2" i="3"/>
  <c r="G1" i="3"/>
  <c r="BB5" i="3"/>
  <c r="BB4" i="3"/>
  <c r="BB3" i="3"/>
  <c r="AY2" i="3"/>
  <c r="AW16" i="3" s="1"/>
  <c r="AX16" i="3" s="1"/>
  <c r="AL6" i="3"/>
  <c r="AL4" i="3"/>
  <c r="AO4" i="3"/>
  <c r="AN4" i="3"/>
  <c r="AM4" i="3"/>
  <c r="V20" i="3"/>
  <c r="V21" i="3"/>
  <c r="V22" i="3"/>
  <c r="V23" i="3"/>
  <c r="V24" i="3"/>
  <c r="V25" i="3"/>
  <c r="V26" i="3"/>
  <c r="V27" i="3"/>
  <c r="V28" i="3"/>
  <c r="G2" i="3"/>
  <c r="G4" i="3"/>
  <c r="G3" i="3"/>
  <c r="AW479" i="3" l="1"/>
  <c r="AX479" i="3" s="1"/>
  <c r="AW454" i="3"/>
  <c r="AX454" i="3" s="1"/>
  <c r="AW426" i="3"/>
  <c r="AX426" i="3" s="1"/>
  <c r="AW401" i="3"/>
  <c r="AX401" i="3" s="1"/>
  <c r="AW376" i="3"/>
  <c r="AX376" i="3" s="1"/>
  <c r="AW351" i="3"/>
  <c r="AX351" i="3" s="1"/>
  <c r="AW326" i="3"/>
  <c r="AX326" i="3" s="1"/>
  <c r="AW298" i="3"/>
  <c r="AX298" i="3" s="1"/>
  <c r="AW273" i="3"/>
  <c r="AX273" i="3" s="1"/>
  <c r="AW248" i="3"/>
  <c r="AX248" i="3" s="1"/>
  <c r="AW223" i="3"/>
  <c r="AX223" i="3" s="1"/>
  <c r="AW198" i="3"/>
  <c r="AX198" i="3" s="1"/>
  <c r="AW170" i="3"/>
  <c r="AX170" i="3" s="1"/>
  <c r="AW143" i="3"/>
  <c r="AX143" i="3" s="1"/>
  <c r="AW111" i="3"/>
  <c r="AX111" i="3" s="1"/>
  <c r="AW79" i="3"/>
  <c r="AX79" i="3" s="1"/>
  <c r="AW34" i="3"/>
  <c r="AX34" i="3" s="1"/>
  <c r="AW456" i="3"/>
  <c r="AX456" i="3" s="1"/>
  <c r="AW378" i="3"/>
  <c r="AX378" i="3" s="1"/>
  <c r="AW303" i="3"/>
  <c r="AX303" i="3" s="1"/>
  <c r="AW200" i="3"/>
  <c r="AX200" i="3" s="1"/>
  <c r="AW49" i="3"/>
  <c r="AX49" i="3" s="1"/>
  <c r="AW402" i="3"/>
  <c r="AX402" i="3" s="1"/>
  <c r="AW352" i="3"/>
  <c r="AX352" i="3" s="1"/>
  <c r="AW274" i="3"/>
  <c r="AX274" i="3" s="1"/>
  <c r="AW199" i="3"/>
  <c r="AX199" i="3" s="1"/>
  <c r="AW48" i="3"/>
  <c r="AX48" i="3" s="1"/>
  <c r="AW446" i="3"/>
  <c r="AX446" i="3" s="1"/>
  <c r="AW368" i="3"/>
  <c r="AX368" i="3" s="1"/>
  <c r="AW265" i="3"/>
  <c r="AX265" i="3" s="1"/>
  <c r="AW98" i="3"/>
  <c r="AX98" i="3" s="1"/>
  <c r="AW470" i="3"/>
  <c r="AX470" i="3" s="1"/>
  <c r="AW442" i="3"/>
  <c r="AX442" i="3" s="1"/>
  <c r="AW417" i="3"/>
  <c r="AX417" i="3" s="1"/>
  <c r="AW392" i="3"/>
  <c r="AX392" i="3" s="1"/>
  <c r="AW367" i="3"/>
  <c r="AX367" i="3" s="1"/>
  <c r="AW342" i="3"/>
  <c r="AX342" i="3" s="1"/>
  <c r="AW314" i="3"/>
  <c r="AX314" i="3" s="1"/>
  <c r="AW289" i="3"/>
  <c r="AX289" i="3" s="1"/>
  <c r="AW264" i="3"/>
  <c r="AX264" i="3" s="1"/>
  <c r="AW239" i="3"/>
  <c r="AX239" i="3" s="1"/>
  <c r="AW214" i="3"/>
  <c r="AX214" i="3" s="1"/>
  <c r="AW186" i="3"/>
  <c r="AX186" i="3" s="1"/>
  <c r="AW160" i="3"/>
  <c r="AX160" i="3" s="1"/>
  <c r="AW129" i="3"/>
  <c r="AX129" i="3" s="1"/>
  <c r="AW97" i="3"/>
  <c r="AX97" i="3" s="1"/>
  <c r="AW65" i="3"/>
  <c r="AX65" i="3" s="1"/>
  <c r="AW32" i="3"/>
  <c r="AX32" i="3" s="1"/>
  <c r="AW431" i="3"/>
  <c r="AX431" i="3" s="1"/>
  <c r="AW328" i="3"/>
  <c r="AX328" i="3" s="1"/>
  <c r="AW278" i="3"/>
  <c r="AX278" i="3" s="1"/>
  <c r="AW175" i="3"/>
  <c r="AX175" i="3" s="1"/>
  <c r="AW81" i="3"/>
  <c r="AX81" i="3" s="1"/>
  <c r="AW455" i="3"/>
  <c r="AX455" i="3" s="1"/>
  <c r="AW377" i="3"/>
  <c r="AX377" i="3" s="1"/>
  <c r="AW249" i="3"/>
  <c r="AX249" i="3" s="1"/>
  <c r="AW174" i="3"/>
  <c r="AX174" i="3" s="1"/>
  <c r="AW80" i="3"/>
  <c r="AX80" i="3" s="1"/>
  <c r="AW418" i="3"/>
  <c r="AX418" i="3" s="1"/>
  <c r="AW343" i="3"/>
  <c r="AX343" i="3" s="1"/>
  <c r="AW240" i="3"/>
  <c r="AX240" i="3" s="1"/>
  <c r="AW130" i="3"/>
  <c r="AX130" i="3" s="1"/>
  <c r="AW441" i="3"/>
  <c r="AX441" i="3" s="1"/>
  <c r="AW338" i="3"/>
  <c r="AX338" i="3" s="1"/>
  <c r="AW288" i="3"/>
  <c r="AX288" i="3" s="1"/>
  <c r="AW263" i="3"/>
  <c r="AX263" i="3" s="1"/>
  <c r="AW238" i="3"/>
  <c r="AX238" i="3" s="1"/>
  <c r="AW210" i="3"/>
  <c r="AX210" i="3" s="1"/>
  <c r="AW185" i="3"/>
  <c r="AX185" i="3" s="1"/>
  <c r="AW159" i="3"/>
  <c r="AX159" i="3" s="1"/>
  <c r="AW128" i="3"/>
  <c r="AX128" i="3" s="1"/>
  <c r="AW96" i="3"/>
  <c r="AX96" i="3" s="1"/>
  <c r="AW64" i="3"/>
  <c r="AX64" i="3" s="1"/>
  <c r="AW18" i="3"/>
  <c r="AW481" i="3"/>
  <c r="AX481" i="3" s="1"/>
  <c r="AW353" i="3"/>
  <c r="AX353" i="3" s="1"/>
  <c r="AW225" i="3"/>
  <c r="AX225" i="3" s="1"/>
  <c r="AW145" i="3"/>
  <c r="AX145" i="3" s="1"/>
  <c r="AW480" i="3"/>
  <c r="AX480" i="3" s="1"/>
  <c r="AW327" i="3"/>
  <c r="AX327" i="3" s="1"/>
  <c r="AW224" i="3"/>
  <c r="AX224" i="3" s="1"/>
  <c r="AW112" i="3"/>
  <c r="AX112" i="3" s="1"/>
  <c r="AW496" i="3"/>
  <c r="AX496" i="3" s="1"/>
  <c r="AW393" i="3"/>
  <c r="AX393" i="3" s="1"/>
  <c r="AW318" i="3"/>
  <c r="AX318" i="3" s="1"/>
  <c r="AW290" i="3"/>
  <c r="AX290" i="3" s="1"/>
  <c r="AW215" i="3"/>
  <c r="AX215" i="3" s="1"/>
  <c r="AW190" i="3"/>
  <c r="AX190" i="3" s="1"/>
  <c r="AW161" i="3"/>
  <c r="AX161" i="3" s="1"/>
  <c r="AW33" i="3"/>
  <c r="AX33" i="3" s="1"/>
  <c r="AW494" i="3"/>
  <c r="AX494" i="3" s="1"/>
  <c r="AW416" i="3"/>
  <c r="AX416" i="3" s="1"/>
  <c r="AW465" i="3"/>
  <c r="AX465" i="3" s="1"/>
  <c r="AW390" i="3"/>
  <c r="AX390" i="3" s="1"/>
  <c r="AW362" i="3"/>
  <c r="AX362" i="3" s="1"/>
  <c r="AW337" i="3"/>
  <c r="AX337" i="3" s="1"/>
  <c r="AW312" i="3"/>
  <c r="AX312" i="3" s="1"/>
  <c r="AW287" i="3"/>
  <c r="AX287" i="3" s="1"/>
  <c r="AW262" i="3"/>
  <c r="AX262" i="3" s="1"/>
  <c r="AW234" i="3"/>
  <c r="AX234" i="3" s="1"/>
  <c r="AW209" i="3"/>
  <c r="AX209" i="3" s="1"/>
  <c r="AW184" i="3"/>
  <c r="AX184" i="3" s="1"/>
  <c r="AW158" i="3"/>
  <c r="AX158" i="3" s="1"/>
  <c r="AW127" i="3"/>
  <c r="AX127" i="3" s="1"/>
  <c r="AW95" i="3"/>
  <c r="AX95" i="3" s="1"/>
  <c r="AW63" i="3"/>
  <c r="AX63" i="3" s="1"/>
  <c r="AW17" i="3"/>
  <c r="AX17" i="3" s="1"/>
  <c r="AW406" i="3"/>
  <c r="AX406" i="3" s="1"/>
  <c r="AW250" i="3"/>
  <c r="AX250" i="3" s="1"/>
  <c r="AW113" i="3"/>
  <c r="AX113" i="3" s="1"/>
  <c r="AW430" i="3"/>
  <c r="AX430" i="3" s="1"/>
  <c r="AW302" i="3"/>
  <c r="AX302" i="3" s="1"/>
  <c r="AW144" i="3"/>
  <c r="AX144" i="3" s="1"/>
  <c r="AW471" i="3"/>
  <c r="AX471" i="3" s="1"/>
  <c r="AW66" i="3"/>
  <c r="AX66" i="3" s="1"/>
  <c r="AW495" i="3"/>
  <c r="AX495" i="3" s="1"/>
  <c r="AW466" i="3"/>
  <c r="AX466" i="3" s="1"/>
  <c r="AW391" i="3"/>
  <c r="AX391" i="3" s="1"/>
  <c r="AW366" i="3"/>
  <c r="AX366" i="3" s="1"/>
  <c r="AW313" i="3"/>
  <c r="AX313" i="3" s="1"/>
  <c r="AW490" i="3"/>
  <c r="AX490" i="3" s="1"/>
  <c r="AW440" i="3"/>
  <c r="AX440" i="3" s="1"/>
  <c r="AW415" i="3"/>
  <c r="AX415" i="3" s="1"/>
  <c r="AW482" i="3"/>
  <c r="AX482" i="3" s="1"/>
  <c r="AW457" i="3"/>
  <c r="AX457" i="3" s="1"/>
  <c r="AW432" i="3"/>
  <c r="AX432" i="3" s="1"/>
  <c r="AW407" i="3"/>
  <c r="AX407" i="3" s="1"/>
  <c r="AW382" i="3"/>
  <c r="AX382" i="3" s="1"/>
  <c r="AW354" i="3"/>
  <c r="AX354" i="3" s="1"/>
  <c r="AW329" i="3"/>
  <c r="AX329" i="3" s="1"/>
  <c r="AW304" i="3"/>
  <c r="AX304" i="3" s="1"/>
  <c r="AW279" i="3"/>
  <c r="AX279" i="3" s="1"/>
  <c r="AW254" i="3"/>
  <c r="AX254" i="3" s="1"/>
  <c r="AW226" i="3"/>
  <c r="AX226" i="3" s="1"/>
  <c r="AW201" i="3"/>
  <c r="AX201" i="3" s="1"/>
  <c r="AW176" i="3"/>
  <c r="AX176" i="3" s="1"/>
  <c r="AW146" i="3"/>
  <c r="AX146" i="3" s="1"/>
  <c r="AW114" i="3"/>
  <c r="AX114" i="3" s="1"/>
  <c r="AW82" i="3"/>
  <c r="AX82" i="3" s="1"/>
  <c r="AW50" i="3"/>
  <c r="AX50" i="3" s="1"/>
  <c r="AW2" i="3"/>
  <c r="AX2" i="3" s="1"/>
  <c r="AW3" i="3"/>
  <c r="AX3" i="3" s="1"/>
  <c r="AW11" i="3"/>
  <c r="AX11" i="3" s="1"/>
  <c r="AW19" i="3"/>
  <c r="AX19" i="3" s="1"/>
  <c r="AW27" i="3"/>
  <c r="AX27" i="3" s="1"/>
  <c r="AW35" i="3"/>
  <c r="AX35" i="3" s="1"/>
  <c r="AW43" i="3"/>
  <c r="AX43" i="3" s="1"/>
  <c r="AW51" i="3"/>
  <c r="AX51" i="3" s="1"/>
  <c r="AW59" i="3"/>
  <c r="AX59" i="3" s="1"/>
  <c r="AW67" i="3"/>
  <c r="AX67" i="3" s="1"/>
  <c r="AW75" i="3"/>
  <c r="AX75" i="3" s="1"/>
  <c r="AW83" i="3"/>
  <c r="AX83" i="3" s="1"/>
  <c r="AW91" i="3"/>
  <c r="AX91" i="3" s="1"/>
  <c r="AW99" i="3"/>
  <c r="AX99" i="3" s="1"/>
  <c r="AW107" i="3"/>
  <c r="AX107" i="3" s="1"/>
  <c r="AW115" i="3"/>
  <c r="AX115" i="3" s="1"/>
  <c r="AW123" i="3"/>
  <c r="AX123" i="3" s="1"/>
  <c r="AW131" i="3"/>
  <c r="AX131" i="3" s="1"/>
  <c r="AW139" i="3"/>
  <c r="AX139" i="3" s="1"/>
  <c r="AW147" i="3"/>
  <c r="AX147" i="3" s="1"/>
  <c r="AW155" i="3"/>
  <c r="AX155" i="3" s="1"/>
  <c r="AW163" i="3"/>
  <c r="AX163" i="3" s="1"/>
  <c r="AW171" i="3"/>
  <c r="AX171" i="3" s="1"/>
  <c r="AW179" i="3"/>
  <c r="AX179" i="3" s="1"/>
  <c r="AW187" i="3"/>
  <c r="AX187" i="3" s="1"/>
  <c r="AW195" i="3"/>
  <c r="AX195" i="3" s="1"/>
  <c r="AW203" i="3"/>
  <c r="AX203" i="3" s="1"/>
  <c r="AW211" i="3"/>
  <c r="AX211" i="3" s="1"/>
  <c r="AW219" i="3"/>
  <c r="AX219" i="3" s="1"/>
  <c r="AW227" i="3"/>
  <c r="AX227" i="3" s="1"/>
  <c r="AW235" i="3"/>
  <c r="AX235" i="3" s="1"/>
  <c r="AW243" i="3"/>
  <c r="AX243" i="3" s="1"/>
  <c r="AW251" i="3"/>
  <c r="AX251" i="3" s="1"/>
  <c r="AW259" i="3"/>
  <c r="AX259" i="3" s="1"/>
  <c r="AW267" i="3"/>
  <c r="AX267" i="3" s="1"/>
  <c r="AW275" i="3"/>
  <c r="AX275" i="3" s="1"/>
  <c r="AW283" i="3"/>
  <c r="AX283" i="3" s="1"/>
  <c r="AW291" i="3"/>
  <c r="AX291" i="3" s="1"/>
  <c r="AW299" i="3"/>
  <c r="AX299" i="3" s="1"/>
  <c r="AW307" i="3"/>
  <c r="AX307" i="3" s="1"/>
  <c r="AW315" i="3"/>
  <c r="AX315" i="3" s="1"/>
  <c r="AW323" i="3"/>
  <c r="AX323" i="3" s="1"/>
  <c r="AW331" i="3"/>
  <c r="AX331" i="3" s="1"/>
  <c r="AW339" i="3"/>
  <c r="AX339" i="3" s="1"/>
  <c r="AW347" i="3"/>
  <c r="AX347" i="3" s="1"/>
  <c r="AW355" i="3"/>
  <c r="AX355" i="3" s="1"/>
  <c r="AW363" i="3"/>
  <c r="AX363" i="3" s="1"/>
  <c r="AW371" i="3"/>
  <c r="AX371" i="3" s="1"/>
  <c r="AW379" i="3"/>
  <c r="AX379" i="3" s="1"/>
  <c r="AW387" i="3"/>
  <c r="AX387" i="3" s="1"/>
  <c r="AW395" i="3"/>
  <c r="AX395" i="3" s="1"/>
  <c r="AW403" i="3"/>
  <c r="AX403" i="3" s="1"/>
  <c r="AW411" i="3"/>
  <c r="AX411" i="3" s="1"/>
  <c r="AW419" i="3"/>
  <c r="AX419" i="3" s="1"/>
  <c r="AW427" i="3"/>
  <c r="AX427" i="3" s="1"/>
  <c r="AW435" i="3"/>
  <c r="AX435" i="3" s="1"/>
  <c r="AW443" i="3"/>
  <c r="AX443" i="3" s="1"/>
  <c r="AW451" i="3"/>
  <c r="AX451" i="3" s="1"/>
  <c r="AW459" i="3"/>
  <c r="AX459" i="3" s="1"/>
  <c r="AW467" i="3"/>
  <c r="AX467" i="3" s="1"/>
  <c r="AW475" i="3"/>
  <c r="AX475" i="3" s="1"/>
  <c r="AW483" i="3"/>
  <c r="AX483" i="3" s="1"/>
  <c r="AW491" i="3"/>
  <c r="AX491" i="3" s="1"/>
  <c r="AW499" i="3"/>
  <c r="AX499" i="3" s="1"/>
  <c r="AW348" i="3"/>
  <c r="AX348" i="3" s="1"/>
  <c r="AW372" i="3"/>
  <c r="AX372" i="3" s="1"/>
  <c r="AW388" i="3"/>
  <c r="AX388" i="3" s="1"/>
  <c r="AW396" i="3"/>
  <c r="AX396" i="3" s="1"/>
  <c r="AW412" i="3"/>
  <c r="AX412" i="3" s="1"/>
  <c r="AW420" i="3"/>
  <c r="AX420" i="3" s="1"/>
  <c r="AW428" i="3"/>
  <c r="AX428" i="3" s="1"/>
  <c r="AW444" i="3"/>
  <c r="AX444" i="3" s="1"/>
  <c r="AW452" i="3"/>
  <c r="AX452" i="3" s="1"/>
  <c r="AW468" i="3"/>
  <c r="AX468" i="3" s="1"/>
  <c r="AW476" i="3"/>
  <c r="AX476" i="3" s="1"/>
  <c r="AW492" i="3"/>
  <c r="AX492" i="3" s="1"/>
  <c r="AW500" i="3"/>
  <c r="AX500" i="3" s="1"/>
  <c r="AW14" i="3"/>
  <c r="AX14" i="3" s="1"/>
  <c r="AW38" i="3"/>
  <c r="AX38" i="3" s="1"/>
  <c r="AW54" i="3"/>
  <c r="AX54" i="3" s="1"/>
  <c r="AW70" i="3"/>
  <c r="AX70" i="3" s="1"/>
  <c r="AW86" i="3"/>
  <c r="AX86" i="3" s="1"/>
  <c r="AW102" i="3"/>
  <c r="AX102" i="3" s="1"/>
  <c r="AW118" i="3"/>
  <c r="AX118" i="3" s="1"/>
  <c r="AW134" i="3"/>
  <c r="AX134" i="3" s="1"/>
  <c r="AW150" i="3"/>
  <c r="AX150" i="3" s="1"/>
  <c r="AW4" i="3"/>
  <c r="AX4" i="3" s="1"/>
  <c r="AW12" i="3"/>
  <c r="AX12" i="3" s="1"/>
  <c r="AW20" i="3"/>
  <c r="AX20" i="3" s="1"/>
  <c r="AW28" i="3"/>
  <c r="AX28" i="3" s="1"/>
  <c r="AW36" i="3"/>
  <c r="AX36" i="3" s="1"/>
  <c r="AW44" i="3"/>
  <c r="AX44" i="3" s="1"/>
  <c r="AW52" i="3"/>
  <c r="AX52" i="3" s="1"/>
  <c r="AW60" i="3"/>
  <c r="AX60" i="3" s="1"/>
  <c r="AW68" i="3"/>
  <c r="AX68" i="3" s="1"/>
  <c r="AW76" i="3"/>
  <c r="AX76" i="3" s="1"/>
  <c r="AW84" i="3"/>
  <c r="AX84" i="3" s="1"/>
  <c r="AW92" i="3"/>
  <c r="AX92" i="3" s="1"/>
  <c r="AW100" i="3"/>
  <c r="AX100" i="3" s="1"/>
  <c r="AW108" i="3"/>
  <c r="AX108" i="3" s="1"/>
  <c r="AW116" i="3"/>
  <c r="AX116" i="3" s="1"/>
  <c r="AW124" i="3"/>
  <c r="AX124" i="3" s="1"/>
  <c r="AW132" i="3"/>
  <c r="AX132" i="3" s="1"/>
  <c r="AW140" i="3"/>
  <c r="AX140" i="3" s="1"/>
  <c r="AW148" i="3"/>
  <c r="AX148" i="3" s="1"/>
  <c r="AW156" i="3"/>
  <c r="AX156" i="3" s="1"/>
  <c r="AW164" i="3"/>
  <c r="AX164" i="3" s="1"/>
  <c r="AW172" i="3"/>
  <c r="AX172" i="3" s="1"/>
  <c r="AW180" i="3"/>
  <c r="AX180" i="3" s="1"/>
  <c r="AW188" i="3"/>
  <c r="AX188" i="3" s="1"/>
  <c r="AW196" i="3"/>
  <c r="AX196" i="3" s="1"/>
  <c r="AW204" i="3"/>
  <c r="AX204" i="3" s="1"/>
  <c r="AW212" i="3"/>
  <c r="AX212" i="3" s="1"/>
  <c r="AW220" i="3"/>
  <c r="AX220" i="3" s="1"/>
  <c r="AW228" i="3"/>
  <c r="AX228" i="3" s="1"/>
  <c r="AW236" i="3"/>
  <c r="AX236" i="3" s="1"/>
  <c r="AW244" i="3"/>
  <c r="AX244" i="3" s="1"/>
  <c r="AW252" i="3"/>
  <c r="AX252" i="3" s="1"/>
  <c r="AW260" i="3"/>
  <c r="AX260" i="3" s="1"/>
  <c r="AW268" i="3"/>
  <c r="AX268" i="3" s="1"/>
  <c r="AW276" i="3"/>
  <c r="AX276" i="3" s="1"/>
  <c r="AW284" i="3"/>
  <c r="AX284" i="3" s="1"/>
  <c r="AW292" i="3"/>
  <c r="AX292" i="3" s="1"/>
  <c r="AW300" i="3"/>
  <c r="AX300" i="3" s="1"/>
  <c r="AW308" i="3"/>
  <c r="AX308" i="3" s="1"/>
  <c r="AW316" i="3"/>
  <c r="AX316" i="3" s="1"/>
  <c r="AW324" i="3"/>
  <c r="AX324" i="3" s="1"/>
  <c r="AW332" i="3"/>
  <c r="AX332" i="3" s="1"/>
  <c r="AW340" i="3"/>
  <c r="AX340" i="3" s="1"/>
  <c r="AW356" i="3"/>
  <c r="AX356" i="3" s="1"/>
  <c r="AW364" i="3"/>
  <c r="AX364" i="3" s="1"/>
  <c r="AW380" i="3"/>
  <c r="AX380" i="3" s="1"/>
  <c r="AW404" i="3"/>
  <c r="AX404" i="3" s="1"/>
  <c r="AW436" i="3"/>
  <c r="AX436" i="3" s="1"/>
  <c r="AW460" i="3"/>
  <c r="AX460" i="3" s="1"/>
  <c r="AW484" i="3"/>
  <c r="AX484" i="3" s="1"/>
  <c r="AW22" i="3"/>
  <c r="AX22" i="3" s="1"/>
  <c r="AW5" i="3"/>
  <c r="AX5" i="3" s="1"/>
  <c r="AW13" i="3"/>
  <c r="AX13" i="3" s="1"/>
  <c r="AW21" i="3"/>
  <c r="AX21" i="3" s="1"/>
  <c r="AW29" i="3"/>
  <c r="AX29" i="3" s="1"/>
  <c r="AW37" i="3"/>
  <c r="AX37" i="3" s="1"/>
  <c r="AW45" i="3"/>
  <c r="AX45" i="3" s="1"/>
  <c r="AW53" i="3"/>
  <c r="AX53" i="3" s="1"/>
  <c r="AW61" i="3"/>
  <c r="AX61" i="3" s="1"/>
  <c r="AW69" i="3"/>
  <c r="AX69" i="3" s="1"/>
  <c r="AW77" i="3"/>
  <c r="AX77" i="3" s="1"/>
  <c r="AW85" i="3"/>
  <c r="AX85" i="3" s="1"/>
  <c r="AW93" i="3"/>
  <c r="AX93" i="3" s="1"/>
  <c r="AW101" i="3"/>
  <c r="AX101" i="3" s="1"/>
  <c r="AW109" i="3"/>
  <c r="AX109" i="3" s="1"/>
  <c r="AW117" i="3"/>
  <c r="AX117" i="3" s="1"/>
  <c r="AW125" i="3"/>
  <c r="AX125" i="3" s="1"/>
  <c r="AW133" i="3"/>
  <c r="AX133" i="3" s="1"/>
  <c r="AW141" i="3"/>
  <c r="AX141" i="3" s="1"/>
  <c r="AW149" i="3"/>
  <c r="AX149" i="3" s="1"/>
  <c r="AW157" i="3"/>
  <c r="AX157" i="3" s="1"/>
  <c r="AW165" i="3"/>
  <c r="AX165" i="3" s="1"/>
  <c r="AW173" i="3"/>
  <c r="AX173" i="3" s="1"/>
  <c r="AW181" i="3"/>
  <c r="AX181" i="3" s="1"/>
  <c r="AW189" i="3"/>
  <c r="AX189" i="3" s="1"/>
  <c r="AW197" i="3"/>
  <c r="AX197" i="3" s="1"/>
  <c r="AW205" i="3"/>
  <c r="AX205" i="3" s="1"/>
  <c r="AW213" i="3"/>
  <c r="AX213" i="3" s="1"/>
  <c r="AW221" i="3"/>
  <c r="AX221" i="3" s="1"/>
  <c r="AW229" i="3"/>
  <c r="AX229" i="3" s="1"/>
  <c r="AW237" i="3"/>
  <c r="AX237" i="3" s="1"/>
  <c r="AW245" i="3"/>
  <c r="AX245" i="3" s="1"/>
  <c r="AW253" i="3"/>
  <c r="AX253" i="3" s="1"/>
  <c r="AW261" i="3"/>
  <c r="AX261" i="3" s="1"/>
  <c r="AW269" i="3"/>
  <c r="AX269" i="3" s="1"/>
  <c r="AW277" i="3"/>
  <c r="AX277" i="3" s="1"/>
  <c r="AW285" i="3"/>
  <c r="AX285" i="3" s="1"/>
  <c r="AW293" i="3"/>
  <c r="AX293" i="3" s="1"/>
  <c r="AW301" i="3"/>
  <c r="AX301" i="3" s="1"/>
  <c r="AW309" i="3"/>
  <c r="AX309" i="3" s="1"/>
  <c r="AW317" i="3"/>
  <c r="AX317" i="3" s="1"/>
  <c r="AW325" i="3"/>
  <c r="AX325" i="3" s="1"/>
  <c r="AW333" i="3"/>
  <c r="AX333" i="3" s="1"/>
  <c r="AW341" i="3"/>
  <c r="AX341" i="3" s="1"/>
  <c r="AW349" i="3"/>
  <c r="AX349" i="3" s="1"/>
  <c r="AW357" i="3"/>
  <c r="AX357" i="3" s="1"/>
  <c r="AW365" i="3"/>
  <c r="AX365" i="3" s="1"/>
  <c r="AW373" i="3"/>
  <c r="AX373" i="3" s="1"/>
  <c r="AW381" i="3"/>
  <c r="AX381" i="3" s="1"/>
  <c r="AW389" i="3"/>
  <c r="AX389" i="3" s="1"/>
  <c r="AW397" i="3"/>
  <c r="AX397" i="3" s="1"/>
  <c r="AW405" i="3"/>
  <c r="AX405" i="3" s="1"/>
  <c r="AW413" i="3"/>
  <c r="AX413" i="3" s="1"/>
  <c r="AW421" i="3"/>
  <c r="AX421" i="3" s="1"/>
  <c r="AW429" i="3"/>
  <c r="AX429" i="3" s="1"/>
  <c r="AW437" i="3"/>
  <c r="AX437" i="3" s="1"/>
  <c r="AW445" i="3"/>
  <c r="AX445" i="3" s="1"/>
  <c r="AW453" i="3"/>
  <c r="AX453" i="3" s="1"/>
  <c r="AW461" i="3"/>
  <c r="AX461" i="3" s="1"/>
  <c r="AW469" i="3"/>
  <c r="AX469" i="3" s="1"/>
  <c r="AW477" i="3"/>
  <c r="AX477" i="3" s="1"/>
  <c r="AW485" i="3"/>
  <c r="AX485" i="3" s="1"/>
  <c r="AW493" i="3"/>
  <c r="AX493" i="3" s="1"/>
  <c r="AW501" i="3"/>
  <c r="AX501" i="3" s="1"/>
  <c r="AW6" i="3"/>
  <c r="AX6" i="3" s="1"/>
  <c r="AW30" i="3"/>
  <c r="AX30" i="3" s="1"/>
  <c r="AW46" i="3"/>
  <c r="AX46" i="3" s="1"/>
  <c r="AW62" i="3"/>
  <c r="AX62" i="3" s="1"/>
  <c r="AW78" i="3"/>
  <c r="AX78" i="3" s="1"/>
  <c r="AW94" i="3"/>
  <c r="AX94" i="3" s="1"/>
  <c r="AW110" i="3"/>
  <c r="AX110" i="3" s="1"/>
  <c r="AW126" i="3"/>
  <c r="AX126" i="3" s="1"/>
  <c r="AW142" i="3"/>
  <c r="AX142" i="3" s="1"/>
  <c r="AW166" i="3"/>
  <c r="AX166" i="3" s="1"/>
  <c r="AW488" i="3"/>
  <c r="AX488" i="3" s="1"/>
  <c r="AW474" i="3"/>
  <c r="AX474" i="3" s="1"/>
  <c r="AW463" i="3"/>
  <c r="AX463" i="3" s="1"/>
  <c r="AW449" i="3"/>
  <c r="AX449" i="3" s="1"/>
  <c r="AW438" i="3"/>
  <c r="AX438" i="3" s="1"/>
  <c r="AW424" i="3"/>
  <c r="AX424" i="3" s="1"/>
  <c r="AW410" i="3"/>
  <c r="AX410" i="3" s="1"/>
  <c r="AW399" i="3"/>
  <c r="AX399" i="3" s="1"/>
  <c r="AW385" i="3"/>
  <c r="AX385" i="3" s="1"/>
  <c r="AW374" i="3"/>
  <c r="AX374" i="3" s="1"/>
  <c r="AW360" i="3"/>
  <c r="AX360" i="3" s="1"/>
  <c r="AW346" i="3"/>
  <c r="AX346" i="3" s="1"/>
  <c r="AW335" i="3"/>
  <c r="AX335" i="3" s="1"/>
  <c r="AW321" i="3"/>
  <c r="AX321" i="3" s="1"/>
  <c r="AW310" i="3"/>
  <c r="AX310" i="3" s="1"/>
  <c r="AW296" i="3"/>
  <c r="AX296" i="3" s="1"/>
  <c r="AW282" i="3"/>
  <c r="AX282" i="3" s="1"/>
  <c r="AW271" i="3"/>
  <c r="AX271" i="3" s="1"/>
  <c r="AW257" i="3"/>
  <c r="AX257" i="3" s="1"/>
  <c r="AW246" i="3"/>
  <c r="AX246" i="3" s="1"/>
  <c r="AW232" i="3"/>
  <c r="AX232" i="3" s="1"/>
  <c r="AW218" i="3"/>
  <c r="AX218" i="3" s="1"/>
  <c r="AW207" i="3"/>
  <c r="AX207" i="3" s="1"/>
  <c r="AW193" i="3"/>
  <c r="AX193" i="3" s="1"/>
  <c r="AW182" i="3"/>
  <c r="AX182" i="3" s="1"/>
  <c r="AW168" i="3"/>
  <c r="AX168" i="3" s="1"/>
  <c r="AW153" i="3"/>
  <c r="AX153" i="3" s="1"/>
  <c r="AW137" i="3"/>
  <c r="AX137" i="3" s="1"/>
  <c r="AW121" i="3"/>
  <c r="AX121" i="3" s="1"/>
  <c r="AW105" i="3"/>
  <c r="AX105" i="3" s="1"/>
  <c r="AW89" i="3"/>
  <c r="AX89" i="3" s="1"/>
  <c r="AW73" i="3"/>
  <c r="AX73" i="3" s="1"/>
  <c r="AW57" i="3"/>
  <c r="AX57" i="3" s="1"/>
  <c r="AW41" i="3"/>
  <c r="AX41" i="3" s="1"/>
  <c r="AW25" i="3"/>
  <c r="AX25" i="3" s="1"/>
  <c r="AW9" i="3"/>
  <c r="AX9" i="3" s="1"/>
  <c r="AW31" i="3"/>
  <c r="AX31" i="3" s="1"/>
  <c r="AW489" i="3"/>
  <c r="AX489" i="3" s="1"/>
  <c r="AW450" i="3"/>
  <c r="AX450" i="3" s="1"/>
  <c r="AW414" i="3"/>
  <c r="AX414" i="3" s="1"/>
  <c r="AW375" i="3"/>
  <c r="AX375" i="3" s="1"/>
  <c r="AW350" i="3"/>
  <c r="AX350" i="3" s="1"/>
  <c r="AW322" i="3"/>
  <c r="AX322" i="3" s="1"/>
  <c r="AW297" i="3"/>
  <c r="AX297" i="3" s="1"/>
  <c r="AW247" i="3"/>
  <c r="AX247" i="3" s="1"/>
  <c r="AW194" i="3"/>
  <c r="AX194" i="3" s="1"/>
  <c r="AW138" i="3"/>
  <c r="AX138" i="3" s="1"/>
  <c r="AW90" i="3"/>
  <c r="AX90" i="3" s="1"/>
  <c r="AW26" i="3"/>
  <c r="AX26" i="3" s="1"/>
  <c r="AW434" i="3"/>
  <c r="AX434" i="3" s="1"/>
  <c r="AW370" i="3"/>
  <c r="AX370" i="3" s="1"/>
  <c r="AW306" i="3"/>
  <c r="AX306" i="3" s="1"/>
  <c r="AW256" i="3"/>
  <c r="AX256" i="3" s="1"/>
  <c r="AW206" i="3"/>
  <c r="AX206" i="3" s="1"/>
  <c r="AW178" i="3"/>
  <c r="AX178" i="3" s="1"/>
  <c r="AW152" i="3"/>
  <c r="AX152" i="3" s="1"/>
  <c r="AW136" i="3"/>
  <c r="AX136" i="3" s="1"/>
  <c r="AW120" i="3"/>
  <c r="AX120" i="3" s="1"/>
  <c r="AW104" i="3"/>
  <c r="AX104" i="3" s="1"/>
  <c r="AW88" i="3"/>
  <c r="AX88" i="3" s="1"/>
  <c r="AW72" i="3"/>
  <c r="AX72" i="3" s="1"/>
  <c r="AW56" i="3"/>
  <c r="AX56" i="3" s="1"/>
  <c r="AW40" i="3"/>
  <c r="AX40" i="3" s="1"/>
  <c r="AW24" i="3"/>
  <c r="AX24" i="3" s="1"/>
  <c r="AW8" i="3"/>
  <c r="AX8" i="3" s="1"/>
  <c r="AW47" i="3"/>
  <c r="AX47" i="3" s="1"/>
  <c r="AW15" i="3"/>
  <c r="AX15" i="3" s="1"/>
  <c r="AW478" i="3"/>
  <c r="AX478" i="3" s="1"/>
  <c r="AW464" i="3"/>
  <c r="AX464" i="3" s="1"/>
  <c r="AW439" i="3"/>
  <c r="AX439" i="3" s="1"/>
  <c r="AW425" i="3"/>
  <c r="AX425" i="3" s="1"/>
  <c r="AW400" i="3"/>
  <c r="AX400" i="3" s="1"/>
  <c r="AW386" i="3"/>
  <c r="AX386" i="3" s="1"/>
  <c r="AW361" i="3"/>
  <c r="AX361" i="3" s="1"/>
  <c r="AW336" i="3"/>
  <c r="AX336" i="3" s="1"/>
  <c r="AW311" i="3"/>
  <c r="AX311" i="3" s="1"/>
  <c r="AW286" i="3"/>
  <c r="AX286" i="3" s="1"/>
  <c r="AW272" i="3"/>
  <c r="AX272" i="3" s="1"/>
  <c r="AW258" i="3"/>
  <c r="AX258" i="3" s="1"/>
  <c r="AW233" i="3"/>
  <c r="AX233" i="3" s="1"/>
  <c r="AW222" i="3"/>
  <c r="AX222" i="3" s="1"/>
  <c r="AW208" i="3"/>
  <c r="AX208" i="3" s="1"/>
  <c r="AW183" i="3"/>
  <c r="AX183" i="3" s="1"/>
  <c r="AW169" i="3"/>
  <c r="AX169" i="3" s="1"/>
  <c r="AW154" i="3"/>
  <c r="AX154" i="3" s="1"/>
  <c r="AW122" i="3"/>
  <c r="AX122" i="3" s="1"/>
  <c r="AW106" i="3"/>
  <c r="AX106" i="3" s="1"/>
  <c r="AW74" i="3"/>
  <c r="AX74" i="3" s="1"/>
  <c r="AW58" i="3"/>
  <c r="AX58" i="3" s="1"/>
  <c r="AW42" i="3"/>
  <c r="AX42" i="3" s="1"/>
  <c r="AW10" i="3"/>
  <c r="AX10" i="3" s="1"/>
  <c r="AW498" i="3"/>
  <c r="AX498" i="3" s="1"/>
  <c r="AW487" i="3"/>
  <c r="AX487" i="3" s="1"/>
  <c r="AW473" i="3"/>
  <c r="AX473" i="3" s="1"/>
  <c r="AW462" i="3"/>
  <c r="AX462" i="3" s="1"/>
  <c r="AW448" i="3"/>
  <c r="AX448" i="3" s="1"/>
  <c r="AW423" i="3"/>
  <c r="AX423" i="3" s="1"/>
  <c r="AW409" i="3"/>
  <c r="AX409" i="3" s="1"/>
  <c r="AW398" i="3"/>
  <c r="AX398" i="3" s="1"/>
  <c r="AW384" i="3"/>
  <c r="AX384" i="3" s="1"/>
  <c r="AW359" i="3"/>
  <c r="AX359" i="3" s="1"/>
  <c r="AW345" i="3"/>
  <c r="AX345" i="3" s="1"/>
  <c r="AW334" i="3"/>
  <c r="AX334" i="3" s="1"/>
  <c r="AW320" i="3"/>
  <c r="AX320" i="3" s="1"/>
  <c r="AW295" i="3"/>
  <c r="AX295" i="3" s="1"/>
  <c r="AW281" i="3"/>
  <c r="AX281" i="3" s="1"/>
  <c r="AW270" i="3"/>
  <c r="AX270" i="3" s="1"/>
  <c r="AW242" i="3"/>
  <c r="AX242" i="3" s="1"/>
  <c r="AW231" i="3"/>
  <c r="AX231" i="3" s="1"/>
  <c r="AW217" i="3"/>
  <c r="AX217" i="3" s="1"/>
  <c r="AW192" i="3"/>
  <c r="AX192" i="3" s="1"/>
  <c r="AW167" i="3"/>
  <c r="AX167" i="3" s="1"/>
  <c r="AW497" i="3"/>
  <c r="AX497" i="3" s="1"/>
  <c r="AW486" i="3"/>
  <c r="AX486" i="3" s="1"/>
  <c r="AW472" i="3"/>
  <c r="AX472" i="3" s="1"/>
  <c r="AW458" i="3"/>
  <c r="AX458" i="3" s="1"/>
  <c r="AW447" i="3"/>
  <c r="AX447" i="3" s="1"/>
  <c r="AW433" i="3"/>
  <c r="AX433" i="3" s="1"/>
  <c r="AW422" i="3"/>
  <c r="AX422" i="3" s="1"/>
  <c r="AW408" i="3"/>
  <c r="AX408" i="3" s="1"/>
  <c r="AW394" i="3"/>
  <c r="AX394" i="3" s="1"/>
  <c r="AW383" i="3"/>
  <c r="AX383" i="3" s="1"/>
  <c r="AW369" i="3"/>
  <c r="AX369" i="3" s="1"/>
  <c r="AW358" i="3"/>
  <c r="AX358" i="3" s="1"/>
  <c r="AW344" i="3"/>
  <c r="AX344" i="3" s="1"/>
  <c r="AW330" i="3"/>
  <c r="AX330" i="3" s="1"/>
  <c r="AW319" i="3"/>
  <c r="AX319" i="3" s="1"/>
  <c r="AW305" i="3"/>
  <c r="AX305" i="3" s="1"/>
  <c r="AW294" i="3"/>
  <c r="AX294" i="3" s="1"/>
  <c r="AW280" i="3"/>
  <c r="AX280" i="3" s="1"/>
  <c r="AW266" i="3"/>
  <c r="AX266" i="3" s="1"/>
  <c r="AW255" i="3"/>
  <c r="AX255" i="3" s="1"/>
  <c r="AW241" i="3"/>
  <c r="AX241" i="3" s="1"/>
  <c r="AW230" i="3"/>
  <c r="AX230" i="3" s="1"/>
  <c r="AW216" i="3"/>
  <c r="AX216" i="3" s="1"/>
  <c r="AW202" i="3"/>
  <c r="AX202" i="3" s="1"/>
  <c r="AW191" i="3"/>
  <c r="AX191" i="3" s="1"/>
  <c r="AW177" i="3"/>
  <c r="AX177" i="3" s="1"/>
  <c r="AW162" i="3"/>
  <c r="AX162" i="3" s="1"/>
  <c r="AW151" i="3"/>
  <c r="AX151" i="3" s="1"/>
  <c r="AW135" i="3"/>
  <c r="AX135" i="3" s="1"/>
  <c r="AW119" i="3"/>
  <c r="AX119" i="3" s="1"/>
  <c r="AW103" i="3"/>
  <c r="AX103" i="3" s="1"/>
  <c r="AW87" i="3"/>
  <c r="AX87" i="3" s="1"/>
  <c r="AW71" i="3"/>
  <c r="AX71" i="3" s="1"/>
  <c r="AW55" i="3"/>
  <c r="AX55" i="3" s="1"/>
  <c r="AW39" i="3"/>
  <c r="AX39" i="3" s="1"/>
  <c r="AW23" i="3"/>
  <c r="AX23" i="3" s="1"/>
  <c r="AW7" i="3"/>
  <c r="AX7" i="3" s="1"/>
  <c r="V29" i="3"/>
  <c r="Y23" i="3" s="1"/>
  <c r="AX18" i="3" l="1"/>
  <c r="BB9" i="3"/>
  <c r="BB7" i="3"/>
  <c r="M17" i="2" s="1"/>
  <c r="M16" i="2" l="1"/>
  <c r="M15" i="2"/>
</calcChain>
</file>

<file path=xl/sharedStrings.xml><?xml version="1.0" encoding="utf-8"?>
<sst xmlns="http://schemas.openxmlformats.org/spreadsheetml/2006/main" count="10089" uniqueCount="1064">
  <si>
    <t>EmployeeID</t>
  </si>
  <si>
    <t>Name</t>
  </si>
  <si>
    <t>Gender</t>
  </si>
  <si>
    <t>Age</t>
  </si>
  <si>
    <t>Department</t>
  </si>
  <si>
    <t>JobRole</t>
  </si>
  <si>
    <t>EducationLevel</t>
  </si>
  <si>
    <t>MaritalStatus</t>
  </si>
  <si>
    <t>HireDate</t>
  </si>
  <si>
    <t>YearsAtCompany</t>
  </si>
  <si>
    <t>Salary</t>
  </si>
  <si>
    <t>Bonus</t>
  </si>
  <si>
    <t>PerformanceRating</t>
  </si>
  <si>
    <t>WorkHoursPerWeek</t>
  </si>
  <si>
    <t>Overtime</t>
  </si>
  <si>
    <t>PromotionLast5Years</t>
  </si>
  <si>
    <t>Attrition</t>
  </si>
  <si>
    <t>SatisfactionLevel</t>
  </si>
  <si>
    <t>TrainingHoursLastYear</t>
  </si>
  <si>
    <t>AttendanceRate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</si>
  <si>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</si>
  <si>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</si>
  <si>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</si>
  <si>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</si>
  <si>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</si>
  <si>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</si>
  <si>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</si>
  <si>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</si>
  <si>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</si>
  <si>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</si>
  <si>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</si>
  <si>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</si>
  <si>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</si>
  <si>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</si>
  <si>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</si>
  <si>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</si>
  <si>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</si>
  <si>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</si>
  <si>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</si>
  <si>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</si>
  <si>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</si>
  <si>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</si>
  <si>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</si>
  <si>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</si>
  <si>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</si>
  <si>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</si>
  <si>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</si>
  <si>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</si>
  <si>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</si>
  <si>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</si>
  <si>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</si>
  <si>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</si>
  <si>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</si>
  <si>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</si>
  <si>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</si>
  <si>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</si>
  <si>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</si>
  <si>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</si>
  <si>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</si>
  <si>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</si>
  <si>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</si>
  <si>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</si>
  <si>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</si>
  <si>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</si>
  <si>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</si>
  <si>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</si>
  <si>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</si>
  <si>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</si>
  <si>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</si>
  <si>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</si>
  <si>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</si>
  <si>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</si>
  <si>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</si>
  <si>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</si>
  <si>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</si>
  <si>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</si>
  <si>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</si>
  <si>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</si>
  <si>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</si>
  <si>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</si>
  <si>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</si>
  <si>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</si>
  <si>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</si>
  <si>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</si>
  <si>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</si>
  <si>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</si>
  <si>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</si>
  <si>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</si>
  <si>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</si>
  <si>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</si>
  <si>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</si>
  <si>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</si>
  <si>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</si>
  <si>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</si>
  <si>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</si>
  <si>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</si>
  <si>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</si>
  <si>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</si>
  <si>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</si>
  <si>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</si>
  <si>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</si>
  <si>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</si>
  <si>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</si>
  <si>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</si>
  <si>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</si>
  <si>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</si>
  <si>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</si>
  <si>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</si>
  <si>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</si>
  <si>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</si>
  <si>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</si>
  <si>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</si>
  <si>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</si>
  <si>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</si>
  <si>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</si>
  <si>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</si>
  <si>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</si>
  <si>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</si>
  <si>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</si>
  <si>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</si>
  <si>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</si>
  <si>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</si>
  <si>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</si>
  <si>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</si>
  <si>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</si>
  <si>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</si>
  <si>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</si>
  <si>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</si>
  <si>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</si>
  <si>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</si>
  <si>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</si>
  <si>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</si>
  <si>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</si>
  <si>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</si>
  <si>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</si>
  <si>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</si>
  <si>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</si>
  <si>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</si>
  <si>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</si>
  <si>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</si>
  <si>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</si>
  <si>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</si>
  <si>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</si>
  <si>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</si>
  <si>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</si>
  <si>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</si>
  <si>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</si>
  <si>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</si>
  <si>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</si>
  <si>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</si>
  <si>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</si>
  <si>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</si>
  <si>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</si>
  <si>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</si>
  <si>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</si>
  <si>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</si>
  <si>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</si>
  <si>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</si>
  <si>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</si>
  <si>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</si>
  <si>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</si>
  <si>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</si>
  <si>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</si>
  <si>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</si>
  <si>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</si>
  <si>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</si>
  <si>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</si>
  <si>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</si>
  <si>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</si>
  <si>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</si>
  <si>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</si>
  <si>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</si>
  <si>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</si>
  <si>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</si>
  <si>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</si>
  <si>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</si>
  <si>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</si>
  <si>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</si>
  <si>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</si>
  <si>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</si>
  <si>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</si>
  <si>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</si>
  <si>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</si>
  <si>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</si>
  <si>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</si>
  <si>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</si>
  <si>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</si>
  <si>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</si>
  <si>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</si>
  <si>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</si>
  <si>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</si>
  <si>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</si>
  <si>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</si>
  <si>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</si>
  <si>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</si>
  <si>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</si>
  <si>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</si>
  <si>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</si>
  <si>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</si>
  <si>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</si>
  <si>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</si>
  <si>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</si>
  <si>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</si>
  <si>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</si>
  <si>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</si>
  <si>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</si>
  <si>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</si>
  <si>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</si>
  <si>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</si>
  <si>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</si>
  <si>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</si>
  <si>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</si>
  <si>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</si>
  <si>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</si>
  <si>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</si>
  <si>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</si>
  <si>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</si>
  <si>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</si>
  <si>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</si>
  <si>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</si>
  <si>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</si>
  <si>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</si>
  <si>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</si>
  <si>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</si>
  <si>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</si>
  <si>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</si>
  <si>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</si>
  <si>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</si>
  <si>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</si>
  <si>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</si>
  <si>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</si>
  <si>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</si>
  <si>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</si>
  <si>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</si>
  <si>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</si>
  <si>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</si>
  <si>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</si>
  <si>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</si>
  <si>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</si>
  <si>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</si>
  <si>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</si>
  <si>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</si>
  <si>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</si>
  <si>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</si>
  <si>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</si>
  <si>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</si>
  <si>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</si>
  <si>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</si>
  <si>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</si>
  <si>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</si>
  <si>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</si>
  <si>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</si>
  <si>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</si>
  <si>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</si>
  <si>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</si>
  <si>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</si>
  <si>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</si>
  <si>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</si>
  <si>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</si>
  <si>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</si>
  <si>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</si>
  <si>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</si>
  <si>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</si>
  <si>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</si>
  <si>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</si>
  <si>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</si>
  <si>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</si>
  <si>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E1247</t>
  </si>
  <si>
    <t>E1248</t>
  </si>
  <si>
    <t>E1249</t>
  </si>
  <si>
    <t>E1250</t>
  </si>
  <si>
    <t>E1251</t>
  </si>
  <si>
    <t>E1252</t>
  </si>
  <si>
    <t>E1253</t>
  </si>
  <si>
    <t>E1254</t>
  </si>
  <si>
    <t>E1255</t>
  </si>
  <si>
    <t>E1256</t>
  </si>
  <si>
    <t>E1257</t>
  </si>
  <si>
    <t>E1258</t>
  </si>
  <si>
    <t>E1259</t>
  </si>
  <si>
    <t>E1260</t>
  </si>
  <si>
    <t>E1261</t>
  </si>
  <si>
    <t>E1262</t>
  </si>
  <si>
    <t>E1263</t>
  </si>
  <si>
    <t>E1264</t>
  </si>
  <si>
    <t>E1265</t>
  </si>
  <si>
    <t>E1266</t>
  </si>
  <si>
    <t>E1267</t>
  </si>
  <si>
    <t>E1268</t>
  </si>
  <si>
    <t>E1269</t>
  </si>
  <si>
    <t>E1270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</si>
  <si>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</si>
  <si>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</si>
  <si>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</si>
  <si>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</si>
  <si>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</si>
  <si>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</si>
  <si>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</si>
  <si>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</si>
  <si>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</si>
  <si>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</si>
  <si>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</si>
  <si>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</si>
  <si>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</si>
  <si>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</si>
  <si>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</si>
  <si>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</si>
  <si>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</si>
  <si>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</si>
  <si>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</si>
  <si>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</si>
  <si>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</si>
  <si>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E1292</t>
  </si>
  <si>
    <t>E1293</t>
  </si>
  <si>
    <t>E1294</t>
  </si>
  <si>
    <t>E1295</t>
  </si>
  <si>
    <t>E1296</t>
  </si>
  <si>
    <t>E1297</t>
  </si>
  <si>
    <t>E1298</t>
  </si>
  <si>
    <t>E1299</t>
  </si>
  <si>
    <t>E1300</t>
  </si>
  <si>
    <t>E1301</t>
  </si>
  <si>
    <t>E1302</t>
  </si>
  <si>
    <t>E1303</t>
  </si>
  <si>
    <t>E1304</t>
  </si>
  <si>
    <t>E1305</t>
  </si>
  <si>
    <t>E1306</t>
  </si>
  <si>
    <t>E1307</t>
  </si>
  <si>
    <t>E1308</t>
  </si>
  <si>
    <t>E1309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</si>
  <si>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</si>
  <si>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</si>
  <si>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</si>
  <si>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</si>
  <si>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</si>
  <si>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</si>
  <si>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</si>
  <si>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</si>
  <si>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</si>
  <si>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</si>
  <si>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</si>
  <si>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</si>
  <si>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</si>
  <si>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E1323</t>
  </si>
  <si>
    <t>E1324</t>
  </si>
  <si>
    <t>E1325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</si>
  <si>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</si>
  <si>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</si>
  <si>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</si>
  <si>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</si>
  <si>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</si>
  <si>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</si>
  <si>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</si>
  <si>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</si>
  <si>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</si>
  <si>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</si>
  <si>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</si>
  <si>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</si>
  <si>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</si>
  <si>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</si>
  <si>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</si>
  <si>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</si>
  <si>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</si>
  <si>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</si>
  <si>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</si>
  <si>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</si>
  <si>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</si>
  <si>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</si>
  <si>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</si>
  <si>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</si>
  <si>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</si>
  <si>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</si>
  <si>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</si>
  <si>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</si>
  <si>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</si>
  <si>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</si>
  <si>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</si>
  <si>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</si>
  <si>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</si>
  <si>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E1359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</si>
  <si>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</si>
  <si>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</si>
  <si>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</si>
  <si>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</si>
  <si>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</si>
  <si>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</si>
  <si>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</si>
  <si>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</si>
  <si>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</si>
  <si>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</si>
  <si>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</si>
  <si>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E1371</t>
  </si>
  <si>
    <t>E1372</t>
  </si>
  <si>
    <t>E1373</t>
  </si>
  <si>
    <t>E1374</t>
  </si>
  <si>
    <t>E1375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</si>
  <si>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</si>
  <si>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</si>
  <si>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</si>
  <si>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</si>
  <si>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</si>
  <si>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</si>
  <si>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</si>
  <si>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</si>
  <si>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</si>
  <si>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</si>
  <si>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</si>
  <si>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</si>
  <si>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</si>
  <si>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</si>
  <si>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</si>
  <si>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</si>
  <si>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</si>
  <si>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</si>
  <si>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</si>
  <si>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</si>
  <si>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</si>
  <si>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</si>
  <si>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E1398</t>
  </si>
  <si>
    <t>E1399</t>
  </si>
  <si>
    <t>E1400</t>
  </si>
  <si>
    <t>E1401</t>
  </si>
  <si>
    <t>E1402</t>
  </si>
  <si>
    <t>E1403</t>
  </si>
  <si>
    <t>E1404</t>
  </si>
  <si>
    <t>E1405</t>
  </si>
  <si>
    <t>E1406</t>
  </si>
  <si>
    <t>E1407</t>
  </si>
  <si>
    <t>E1408</t>
  </si>
  <si>
    <t>E1409</t>
  </si>
  <si>
    <t>E1410</t>
  </si>
  <si>
    <t>E1411</t>
  </si>
  <si>
    <t>E1412</t>
  </si>
  <si>
    <t>E1413</t>
  </si>
  <si>
    <t>E1414</t>
  </si>
  <si>
    <t>E1415</t>
  </si>
  <si>
    <t>E1416</t>
  </si>
  <si>
    <t>E1417</t>
  </si>
  <si>
    <t>E1418</t>
  </si>
  <si>
    <t>E1419</t>
  </si>
  <si>
    <t>E1420</t>
  </si>
  <si>
    <t>E1421</t>
  </si>
  <si>
    <t>E1422</t>
  </si>
  <si>
    <t>E1423</t>
  </si>
  <si>
    <t>E1424</t>
  </si>
  <si>
    <t>E1425</t>
  </si>
  <si>
    <t>E1426</t>
  </si>
  <si>
    <t>E1427</t>
  </si>
  <si>
    <t>E1428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</si>
  <si>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</si>
  <si>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</si>
  <si>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</si>
  <si>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</si>
  <si>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</si>
  <si>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</si>
  <si>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</si>
  <si>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</si>
  <si>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</si>
  <si>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</si>
  <si>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</si>
  <si>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</si>
  <si>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</si>
  <si>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</si>
  <si>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E1443</t>
  </si>
  <si>
    <t>E1444</t>
  </si>
  <si>
    <t>E1445</t>
  </si>
  <si>
    <t>E1446</t>
  </si>
  <si>
    <t>E1447</t>
  </si>
  <si>
    <t>E1448</t>
  </si>
  <si>
    <t>E1449</t>
  </si>
  <si>
    <t>E1450</t>
  </si>
  <si>
    <t>E1451</t>
  </si>
  <si>
    <t>E1452</t>
  </si>
  <si>
    <t>E1453</t>
  </si>
  <si>
    <t>E1454</t>
  </si>
  <si>
    <t>E1455</t>
  </si>
  <si>
    <t>E1456</t>
  </si>
  <si>
    <t>E1457</t>
  </si>
  <si>
    <t>E1458</t>
  </si>
  <si>
    <t>E1459</t>
  </si>
  <si>
    <t>E1460</t>
  </si>
  <si>
    <t>E1461</t>
  </si>
  <si>
    <t>E1462</t>
  </si>
  <si>
    <t>E1463</t>
  </si>
  <si>
    <t>E1464</t>
  </si>
  <si>
    <t>E1465</t>
  </si>
  <si>
    <t>E1466</t>
  </si>
  <si>
    <t>E1467</t>
  </si>
  <si>
    <t>E1468</t>
  </si>
  <si>
    <t>E1469</t>
  </si>
  <si>
    <t>E1470</t>
  </si>
  <si>
    <t>E1471</t>
  </si>
  <si>
    <t>E1472</t>
  </si>
  <si>
    <t>E1473</t>
  </si>
  <si>
    <t>E1474</t>
  </si>
  <si>
    <t>E1475</t>
  </si>
  <si>
    <t>E1476</t>
  </si>
  <si>
    <t>E1477</t>
  </si>
  <si>
    <t>E1478</t>
  </si>
  <si>
    <t>E1479</t>
  </si>
  <si>
    <t>E1480</t>
  </si>
  <si>
    <t>E1481</t>
  </si>
  <si>
    <t>E1482</t>
  </si>
  <si>
    <t>E1483</t>
  </si>
  <si>
    <t>E1484</t>
  </si>
  <si>
    <t>E1485</t>
  </si>
  <si>
    <t>E1486</t>
  </si>
  <si>
    <t>E1487</t>
  </si>
  <si>
    <t>E1488</t>
  </si>
  <si>
    <t>E1489</t>
  </si>
  <si>
    <t>E1490</t>
  </si>
  <si>
    <t>E1491</t>
  </si>
  <si>
    <t>E1492</t>
  </si>
  <si>
    <t>E1493</t>
  </si>
  <si>
    <t>E1494</t>
  </si>
  <si>
    <t>E1495</t>
  </si>
  <si>
    <t>E1496</t>
  </si>
  <si>
    <t>E1497</t>
  </si>
  <si>
    <t>E1498</t>
  </si>
  <si>
    <t>E1499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</si>
  <si>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</si>
  <si>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</si>
  <si>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</si>
  <si>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</si>
  <si>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</si>
  <si>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</si>
  <si>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</si>
  <si>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</si>
  <si>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</si>
  <si>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</si>
  <si>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</si>
  <si>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</si>
  <si>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</si>
  <si>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</si>
  <si>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</si>
  <si>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</si>
  <si>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</si>
  <si>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</si>
  <si>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</si>
  <si>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</si>
  <si>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</si>
  <si>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</si>
  <si>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</si>
  <si>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</si>
  <si>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</si>
  <si>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</si>
  <si>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</si>
  <si>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</si>
  <si>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</si>
  <si>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</si>
  <si>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</si>
  <si>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</si>
  <si>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</si>
  <si>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</si>
  <si>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</si>
  <si>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</si>
  <si>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</si>
  <si>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</si>
  <si>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</si>
  <si>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</si>
  <si>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</si>
  <si>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</si>
  <si>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</si>
  <si>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</si>
  <si>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</si>
  <si>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</si>
  <si>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</si>
  <si>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</si>
  <si>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</si>
  <si>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</si>
  <si>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</si>
  <si>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</si>
  <si>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</si>
  <si>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</si>
  <si>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</si>
  <si>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</si>
  <si>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</si>
  <si>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</si>
  <si>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</si>
  <si>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</si>
  <si>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</si>
  <si>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</si>
  <si>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</si>
  <si>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</si>
  <si>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</si>
  <si>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</si>
  <si>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</si>
  <si>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</si>
  <si>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</si>
  <si>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</si>
  <si>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</si>
  <si>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</si>
  <si>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</si>
  <si>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</si>
  <si>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</si>
  <si>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</si>
  <si>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</si>
  <si>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</si>
  <si>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</si>
  <si>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</si>
  <si>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</si>
  <si>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</si>
  <si>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</si>
  <si>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</si>
  <si>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</si>
  <si>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</si>
  <si>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</si>
  <si>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</si>
  <si>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</si>
  <si>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</si>
  <si>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</si>
  <si>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</si>
  <si>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</si>
  <si>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</si>
  <si>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</si>
  <si>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</si>
  <si>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</si>
  <si>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</si>
  <si>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</si>
  <si>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</si>
  <si>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</si>
  <si>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</si>
  <si>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</si>
  <si>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</si>
  <si>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</si>
  <si>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</si>
  <si>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</si>
  <si>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</si>
  <si>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</si>
  <si>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</si>
  <si>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</si>
  <si>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</si>
  <si>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</si>
  <si>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</si>
  <si>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</si>
  <si>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</si>
  <si>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</si>
  <si>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</si>
  <si>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</si>
  <si>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</si>
  <si>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</si>
  <si>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</si>
  <si>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</si>
  <si>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</si>
  <si>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</si>
  <si>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</si>
  <si>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</si>
  <si>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</si>
  <si>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</si>
  <si>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</si>
  <si>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</si>
  <si>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</si>
  <si>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</si>
  <si>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</si>
  <si>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</si>
  <si>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</si>
  <si>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</si>
  <si>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</si>
  <si>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</si>
  <si>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</si>
  <si>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</si>
  <si>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</si>
  <si>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</si>
  <si>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</si>
  <si>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</si>
  <si>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</si>
  <si>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</si>
  <si>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</si>
  <si>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</si>
  <si>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</si>
  <si>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</si>
  <si>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</si>
  <si>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</si>
  <si>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</si>
  <si>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</si>
  <si>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</si>
  <si>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</si>
  <si>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</si>
  <si>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</si>
  <si>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</si>
  <si>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</si>
  <si>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</si>
  <si>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</si>
  <si>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</si>
  <si>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</si>
  <si>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</si>
  <si>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</si>
  <si>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</si>
  <si>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</si>
  <si>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</si>
  <si>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</si>
  <si>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</si>
  <si>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</si>
  <si>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</si>
  <si>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</si>
  <si>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</si>
  <si>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</si>
  <si>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</si>
  <si>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</si>
  <si>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</si>
  <si>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</si>
  <si>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</si>
  <si>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</si>
  <si>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</si>
  <si>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</si>
  <si>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</si>
  <si>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</si>
  <si>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</si>
  <si>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</si>
  <si>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</si>
  <si>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</si>
  <si>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</si>
  <si>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</si>
  <si>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</si>
  <si>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</si>
  <si>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</si>
  <si>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</si>
  <si>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</si>
  <si>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</si>
  <si>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</si>
  <si>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</si>
  <si>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</si>
  <si>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</si>
  <si>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</si>
  <si>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</si>
  <si>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</si>
  <si>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</si>
  <si>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</si>
  <si>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</si>
  <si>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</si>
  <si>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</si>
  <si>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</si>
  <si>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</si>
  <si>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</si>
  <si>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</si>
  <si>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</si>
  <si>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</si>
  <si>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</si>
  <si>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</si>
  <si>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</si>
  <si>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</si>
  <si>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</si>
  <si>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</si>
  <si>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</si>
  <si>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</si>
  <si>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</si>
  <si>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</si>
  <si>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</si>
  <si>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</si>
  <si>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</si>
  <si>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</si>
  <si>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</si>
  <si>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</si>
  <si>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</si>
  <si>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</si>
  <si>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</si>
  <si>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</si>
  <si>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</si>
  <si>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</si>
  <si>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</si>
  <si>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</si>
  <si>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</si>
  <si>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</si>
  <si>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</si>
  <si>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</si>
  <si>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</si>
  <si>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</si>
  <si>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</si>
  <si>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</si>
  <si>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</si>
  <si>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</si>
  <si>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</si>
  <si>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</si>
  <si>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</si>
  <si>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</si>
  <si>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</si>
  <si>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</si>
  <si>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</si>
  <si>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</si>
  <si>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</si>
  <si>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</si>
  <si>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</si>
  <si>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</si>
  <si>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</si>
  <si>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</si>
  <si>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</si>
  <si>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</si>
  <si>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</si>
  <si>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</si>
  <si>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</si>
  <si>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</si>
  <si>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</si>
  <si>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</si>
  <si>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</si>
  <si>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</si>
  <si>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</si>
  <si>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</si>
  <si>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</si>
  <si>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</si>
  <si>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</si>
  <si>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</si>
  <si>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</si>
  <si>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</si>
  <si>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</si>
  <si>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</si>
  <si>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</si>
  <si>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</si>
  <si>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</si>
  <si>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</si>
  <si>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</si>
  <si>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</si>
  <si>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</si>
  <si>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</si>
  <si>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</si>
  <si>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</si>
  <si>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</si>
  <si>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</si>
  <si>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</si>
  <si>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</si>
  <si>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</si>
  <si>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</si>
  <si>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</si>
  <si>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</si>
  <si>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</si>
  <si>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</si>
  <si>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</si>
  <si>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</si>
  <si>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</si>
  <si>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</si>
  <si>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</si>
  <si>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</si>
  <si>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</si>
  <si>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</si>
  <si>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</si>
  <si>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</si>
  <si>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</si>
  <si>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</si>
  <si>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</si>
  <si>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</si>
  <si>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</si>
  <si>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</si>
  <si>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</si>
  <si>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</si>
  <si>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</si>
  <si>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</si>
  <si>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</si>
  <si>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</si>
  <si>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</si>
  <si>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</si>
  <si>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</si>
  <si>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</si>
  <si>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</si>
  <si>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</si>
  <si>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</si>
  <si>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</si>
  <si>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</si>
  <si>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</si>
  <si>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</si>
  <si>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</si>
  <si>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</si>
  <si>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</si>
  <si>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</si>
  <si>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</si>
  <si>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</si>
  <si>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</si>
  <si>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</si>
  <si>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</si>
  <si>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</si>
  <si>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</si>
  <si>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</si>
  <si>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</si>
  <si>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</si>
  <si>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</si>
  <si>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</si>
  <si>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</si>
  <si>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</si>
  <si>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</si>
  <si>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</si>
  <si>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</si>
  <si>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</si>
  <si>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</si>
  <si>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</si>
  <si>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</si>
  <si>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</si>
  <si>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</si>
  <si>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</si>
  <si>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</si>
  <si>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</si>
  <si>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</si>
  <si>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</si>
  <si>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</si>
  <si>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</si>
  <si>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</si>
  <si>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</si>
  <si>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</si>
  <si>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</si>
  <si>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</si>
  <si>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</si>
  <si>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</si>
  <si>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</si>
  <si>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</si>
  <si>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</si>
  <si>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</si>
  <si>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</si>
  <si>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</si>
  <si>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</si>
  <si>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</si>
  <si>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</si>
  <si>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</si>
  <si>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</si>
  <si>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</si>
  <si>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</si>
  <si>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</si>
  <si>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</si>
  <si>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</si>
  <si>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</si>
  <si>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</si>
  <si>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</si>
  <si>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</si>
  <si>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</si>
  <si>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</si>
  <si>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</si>
  <si>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</si>
  <si>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</si>
  <si>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</si>
  <si>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</si>
  <si>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</si>
  <si>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</si>
  <si>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</si>
  <si>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</si>
  <si>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</si>
  <si>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</si>
  <si>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</si>
  <si>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</si>
  <si>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</si>
  <si>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</si>
  <si>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</si>
  <si>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</si>
  <si>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</si>
  <si>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</si>
  <si>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</si>
  <si>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</si>
  <si>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</si>
  <si>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</si>
  <si>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</si>
  <si>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</si>
  <si>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</si>
  <si>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</si>
  <si>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</si>
  <si>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</si>
  <si>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</si>
  <si>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</si>
  <si>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</si>
  <si>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</si>
  <si>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</si>
  <si>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</si>
  <si>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</si>
  <si>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</si>
  <si>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</si>
  <si>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</si>
  <si>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</si>
  <si>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</si>
  <si>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</si>
  <si>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</si>
  <si>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</si>
  <si>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</si>
  <si>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</si>
  <si>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</si>
  <si>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</si>
  <si>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</si>
  <si>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</si>
  <si>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</si>
  <si>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</si>
  <si>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</si>
  <si>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</si>
  <si>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</si>
  <si>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</si>
  <si>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</si>
  <si>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</si>
  <si>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</si>
  <si>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</si>
  <si>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</si>
  <si>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</si>
  <si>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</si>
  <si>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</si>
  <si>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</si>
  <si>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</si>
  <si>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</si>
  <si>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</si>
  <si>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</si>
  <si>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</si>
  <si>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</si>
  <si>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</si>
  <si>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</si>
  <si>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</si>
  <si>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</si>
  <si>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</si>
  <si>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</si>
  <si>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</si>
  <si>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</si>
  <si>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</si>
  <si>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</si>
  <si>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</si>
  <si>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</si>
  <si>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</si>
  <si>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</si>
  <si>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</si>
  <si>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</si>
  <si>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</si>
  <si>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</si>
  <si>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</si>
  <si>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</si>
  <si>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</si>
  <si>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</si>
  <si>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</si>
  <si>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</si>
  <si>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</si>
  <si>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</si>
  <si>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</si>
  <si>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</si>
  <si>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Other</t>
  </si>
  <si>
    <t>Male</t>
  </si>
  <si>
    <t>Female</t>
  </si>
  <si>
    <t>HR</t>
  </si>
  <si>
    <t>Marketing</t>
  </si>
  <si>
    <t>IT</t>
  </si>
  <si>
    <t>Customer Support</t>
  </si>
  <si>
    <t>Operations</t>
  </si>
  <si>
    <t>Sales</t>
  </si>
  <si>
    <t>Finance</t>
  </si>
  <si>
    <t>Analyst</t>
  </si>
  <si>
    <t>Specialist</t>
  </si>
  <si>
    <t>Manager</t>
  </si>
  <si>
    <t>Engineer</t>
  </si>
  <si>
    <t>Coordinator</t>
  </si>
  <si>
    <t>Director</t>
  </si>
  <si>
    <t>Executive</t>
  </si>
  <si>
    <t>High School</t>
  </si>
  <si>
    <t>Master</t>
  </si>
  <si>
    <t>PhD</t>
  </si>
  <si>
    <t>Bachelor</t>
  </si>
  <si>
    <t>Divorced</t>
  </si>
  <si>
    <t>Married</t>
  </si>
  <si>
    <t>Single</t>
  </si>
  <si>
    <t>Average</t>
  </si>
  <si>
    <t>Good</t>
  </si>
  <si>
    <t>Excellent</t>
  </si>
  <si>
    <t>Poor</t>
  </si>
  <si>
    <t>Yes</t>
  </si>
  <si>
    <t>No</t>
  </si>
  <si>
    <t>mployID</t>
  </si>
  <si>
    <t>Average of WorkHoursPerWeek</t>
  </si>
  <si>
    <t>Grand Total</t>
  </si>
  <si>
    <t>Row Labels</t>
  </si>
  <si>
    <t>Average of Overtime</t>
  </si>
  <si>
    <t>Average of SatisfactionLevel</t>
  </si>
  <si>
    <t>Average of TrainingHoursLastYear</t>
  </si>
  <si>
    <t>Average of AttendanceRate</t>
  </si>
  <si>
    <t>Average of PromotionLast5Years</t>
  </si>
  <si>
    <t>Average of Attrition</t>
  </si>
  <si>
    <t>Background</t>
  </si>
  <si>
    <t>hand</t>
  </si>
  <si>
    <t>PersonalInfo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</si>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</sst>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Majiid"/>
      <charset val="178"/>
    </font>
    <font>
      <sz val="11"/>
      <color theme="1"/>
      <name val="Webdings"/>
      <family val="1"/>
      <charset val="2"/>
    </font>
    <font>
      <sz val="11"/>
      <color rgb="FFFFFF00"/>
      <name val="Calibri"/>
      <family val="2"/>
      <scheme val="minor"/>
    </font>
    <font>
      <sz val="14"/>
      <color theme="1"/>
      <name val="Agency FB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C33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6" borderId="2" applyNumberFormat="0" applyAlignment="0" applyProtection="0"/>
    <xf numFmtId="0" fontId="2" fillId="8" borderId="0" applyNumberFormat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3" applyFont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4" fontId="0" fillId="0" borderId="0" xfId="0" applyNumberFormat="1"/>
    <xf numFmtId="1" fontId="0" fillId="0" borderId="0" xfId="0" applyNumberFormat="1"/>
    <xf numFmtId="2" fontId="0" fillId="0" borderId="0" xfId="3" applyNumberFormat="1" applyFont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7" borderId="2" xfId="4" applyFill="1" applyAlignment="1">
      <alignment horizontal="center" vertical="center"/>
    </xf>
    <xf numFmtId="0" fontId="4" fillId="0" borderId="0" xfId="0" applyFont="1"/>
    <xf numFmtId="0" fontId="1" fillId="2" borderId="0" xfId="1" applyFont="1"/>
    <xf numFmtId="0" fontId="1" fillId="2" borderId="0" xfId="1" applyFont="1" applyAlignment="1">
      <alignment horizontal="center"/>
    </xf>
    <xf numFmtId="0" fontId="0" fillId="0" borderId="3" xfId="0" applyBorder="1"/>
    <xf numFmtId="0" fontId="0" fillId="9" borderId="0" xfId="0" applyFill="1"/>
    <xf numFmtId="0" fontId="1" fillId="0" borderId="4" xfId="0" applyFont="1" applyFill="1" applyBorder="1" applyAlignment="1">
      <alignment horizontal="center" vertical="top"/>
    </xf>
    <xf numFmtId="0" fontId="0" fillId="0" borderId="5" xfId="0" applyBorder="1"/>
    <xf numFmtId="0" fontId="2" fillId="8" borderId="8" xfId="5" applyBorder="1" applyAlignment="1">
      <alignment horizontal="center" vertical="center"/>
    </xf>
    <xf numFmtId="0" fontId="2" fillId="8" borderId="6" xfId="5" applyBorder="1" applyAlignment="1">
      <alignment horizontal="center" vertical="center"/>
    </xf>
    <xf numFmtId="0" fontId="2" fillId="8" borderId="9" xfId="5" applyBorder="1" applyAlignment="1">
      <alignment horizontal="center" vertical="center"/>
    </xf>
    <xf numFmtId="14" fontId="2" fillId="8" borderId="10" xfId="5" applyNumberFormat="1" applyBorder="1" applyAlignment="1">
      <alignment horizontal="center" vertical="center"/>
    </xf>
    <xf numFmtId="0" fontId="0" fillId="8" borderId="7" xfId="5" applyFont="1" applyBorder="1" applyAlignment="1">
      <alignment horizontal="center" vertical="center"/>
    </xf>
    <xf numFmtId="14" fontId="2" fillId="8" borderId="11" xfId="5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10" borderId="0" xfId="0" applyFont="1" applyFill="1"/>
    <xf numFmtId="0" fontId="8" fillId="0" borderId="0" xfId="0" applyFont="1"/>
    <xf numFmtId="0" fontId="9" fillId="0" borderId="0" xfId="0" applyFont="1"/>
    <xf numFmtId="0" fontId="3" fillId="7" borderId="1" xfId="0" applyFont="1" applyFill="1" applyBorder="1" applyAlignment="1">
      <alignment horizontal="center" vertical="top"/>
    </xf>
    <xf numFmtId="165" fontId="5" fillId="7" borderId="1" xfId="2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166" fontId="1" fillId="11" borderId="0" xfId="0" applyNumberFormat="1" applyFont="1" applyFill="1" applyAlignment="1">
      <alignment horizontal="center" vertical="center"/>
    </xf>
    <xf numFmtId="0" fontId="10" fillId="3" borderId="0" xfId="0" applyFont="1" applyFill="1"/>
  </cellXfs>
  <cellStyles count="6">
    <cellStyle name="20% - Accent1" xfId="1" builtinId="30"/>
    <cellStyle name="60% - Accent1" xfId="5" builtinId="32"/>
    <cellStyle name="Check Cell" xfId="4" builtinId="23"/>
    <cellStyle name="Currency" xfId="2" builtinId="4"/>
    <cellStyle name="Normal" xfId="0" builtinId="0"/>
    <cellStyle name="Percent" xfId="3" builtinId="5"/>
  </cellStyles>
  <dxfs count="11"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C4-4C5F-9DF5-A32D7FA39425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C4-4C5F-9DF5-A32D7FA39425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C4-4C5F-9DF5-A32D7FA39425}"/>
              </c:ext>
            </c:extLst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C4-4C5F-9DF5-A32D7FA39425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C4-4C5F-9DF5-A32D7FA39425}"/>
              </c:ext>
            </c:extLst>
          </c:dPt>
          <c:dPt>
            <c:idx val="5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C4-4C5F-9DF5-A32D7FA39425}"/>
              </c:ext>
            </c:extLst>
          </c:dPt>
          <c:dPt>
            <c:idx val="6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C4-4C5F-9DF5-A32D7FA39425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C4-4C5F-9DF5-A32D7FA39425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C4-4C5F-9DF5-A32D7FA39425}"/>
              </c:ext>
            </c:extLst>
          </c:dPt>
          <c:dPt>
            <c:idx val="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C4-4C5F-9DF5-A32D7FA39425}"/>
              </c:ext>
            </c:extLst>
          </c:dPt>
          <c:dPt>
            <c:idx val="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C4-4C5F-9DF5-A32D7FA39425}"/>
              </c:ext>
            </c:extLst>
          </c:dPt>
          <c:val>
            <c:numRef>
              <c:f>PreProcess!$Z$20:$Z$30</c:f>
              <c:numCache>
                <c:formatCode>General</c:formatCode>
                <c:ptCount val="11"/>
                <c:pt idx="0">
                  <c:v>240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C4-4C5F-9DF5-A32D7FA3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0-49B2-B9A2-918A2C4C77C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0-49B2-B9A2-918A2C4C77C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00-49B2-B9A2-918A2C4C77C5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0-49B2-B9A2-918A2C4C77C5}"/>
              </c:ext>
            </c:extLst>
          </c:dPt>
          <c:val>
            <c:numRef>
              <c:f>PreProcess!$Y$20:$Y$23</c:f>
              <c:numCache>
                <c:formatCode>0.0</c:formatCode>
                <c:ptCount val="4"/>
                <c:pt idx="0" formatCode="General">
                  <c:v>240</c:v>
                </c:pt>
                <c:pt idx="1">
                  <c:v>14.17542857142857</c:v>
                </c:pt>
                <c:pt idx="2" formatCode="General">
                  <c:v>2</c:v>
                </c:pt>
                <c:pt idx="3" formatCode="0">
                  <c:v>103.8245714285714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0-49B2-B9A2-918A2C4C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A-43F9-BADE-3C30D0FEC6EA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A-43F9-BADE-3C30D0FEC6EA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A-43F9-BADE-3C30D0FEC6EA}"/>
              </c:ext>
            </c:extLst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3A-43F9-BADE-3C30D0FEC6EA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3A-43F9-BADE-3C30D0FEC6EA}"/>
              </c:ext>
            </c:extLst>
          </c:dPt>
          <c:dPt>
            <c:idx val="5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3A-43F9-BADE-3C30D0FEC6EA}"/>
              </c:ext>
            </c:extLst>
          </c:dPt>
          <c:dPt>
            <c:idx val="6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3A-43F9-BADE-3C30D0FEC6EA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3A-43F9-BADE-3C30D0FEC6EA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3A-43F9-BADE-3C30D0FEC6EA}"/>
              </c:ext>
            </c:extLst>
          </c:dPt>
          <c:dPt>
            <c:idx val="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3A-43F9-BADE-3C30D0FEC6EA}"/>
              </c:ext>
            </c:extLst>
          </c:dPt>
          <c:dPt>
            <c:idx val="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3A-43F9-BADE-3C30D0FEC6EA}"/>
              </c:ext>
            </c:extLst>
          </c:dPt>
          <c:val>
            <c:numRef>
              <c:f>PreProcess!$Z$20:$Z$30</c:f>
              <c:numCache>
                <c:formatCode>General</c:formatCode>
                <c:ptCount val="11"/>
                <c:pt idx="0">
                  <c:v>240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3A-43F9-BADE-3C30D0FE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0-4B6B-9D9A-B8FF857BED8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0-4B6B-9D9A-B8FF857BED8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70-4B6B-9D9A-B8FF857BED8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70-4B6B-9D9A-B8FF857BED8E}"/>
              </c:ext>
            </c:extLst>
          </c:dPt>
          <c:val>
            <c:numRef>
              <c:f>PreProcess!$Y$20:$Y$23</c:f>
              <c:numCache>
                <c:formatCode>0.0</c:formatCode>
                <c:ptCount val="4"/>
                <c:pt idx="0" formatCode="General">
                  <c:v>240</c:v>
                </c:pt>
                <c:pt idx="1">
                  <c:v>14.17542857142857</c:v>
                </c:pt>
                <c:pt idx="2" formatCode="General">
                  <c:v>2</c:v>
                </c:pt>
                <c:pt idx="3" formatCode="0">
                  <c:v>103.8245714285714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70-4B6B-9D9A-B8FF857B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N$12" max="30000" min="1000" page="10" val="1017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10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11" Type="http://schemas.openxmlformats.org/officeDocument/2006/relationships/image" Target="../media/image9.emf"/><Relationship Id="rId5" Type="http://schemas.openxmlformats.org/officeDocument/2006/relationships/chart" Target="../charts/chart2.xml"/><Relationship Id="rId10" Type="http://schemas.openxmlformats.org/officeDocument/2006/relationships/image" Target="../media/image8.emf"/><Relationship Id="rId4" Type="http://schemas.openxmlformats.org/officeDocument/2006/relationships/chart" Target="../charts/chart1.xml"/><Relationship Id="rId9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png"/><Relationship Id="rId9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19050</xdr:rowOff>
    </xdr:from>
    <xdr:to>
      <xdr:col>9</xdr:col>
      <xdr:colOff>1133475</xdr:colOff>
      <xdr:row>2</xdr:row>
      <xdr:rowOff>180975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28574" y="19050"/>
          <a:ext cx="6591301" cy="542925"/>
          <a:chOff x="28574" y="19050"/>
          <a:chExt cx="6591301" cy="5429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28574" y="19050"/>
            <a:ext cx="6591301" cy="54292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Manual Operation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233612" y="19050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9524</xdr:colOff>
      <xdr:row>3</xdr:row>
      <xdr:rowOff>38100</xdr:rowOff>
    </xdr:from>
    <xdr:to>
      <xdr:col>9</xdr:col>
      <xdr:colOff>1108621</xdr:colOff>
      <xdr:row>8</xdr:row>
      <xdr:rowOff>76200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9524" y="609600"/>
          <a:ext cx="6585497" cy="990600"/>
          <a:chOff x="9524" y="609600"/>
          <a:chExt cx="6585497" cy="904875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9524" y="609600"/>
            <a:ext cx="2898791" cy="90487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962275" y="609600"/>
            <a:ext cx="3632746" cy="90487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Flowchart: Manual Operatio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368307" y="609600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Manual Operation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3688036" y="609600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8</xdr:row>
      <xdr:rowOff>133350</xdr:rowOff>
    </xdr:from>
    <xdr:to>
      <xdr:col>9</xdr:col>
      <xdr:colOff>1104900</xdr:colOff>
      <xdr:row>18</xdr:row>
      <xdr:rowOff>123825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0" y="1657350"/>
          <a:ext cx="6591300" cy="1981200"/>
          <a:chOff x="0" y="1647825"/>
          <a:chExt cx="6591300" cy="19526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0" y="1647825"/>
            <a:ext cx="6591300" cy="195262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Manual Operatio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233613" y="1666874"/>
            <a:ext cx="2181225" cy="180976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19049</xdr:colOff>
      <xdr:row>18</xdr:row>
      <xdr:rowOff>161925</xdr:rowOff>
    </xdr:from>
    <xdr:to>
      <xdr:col>9</xdr:col>
      <xdr:colOff>1123950</xdr:colOff>
      <xdr:row>22</xdr:row>
      <xdr:rowOff>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19049" y="3676650"/>
          <a:ext cx="6591301" cy="600075"/>
          <a:chOff x="19049" y="3648075"/>
          <a:chExt cx="6591301" cy="54292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9049" y="3648075"/>
            <a:ext cx="6591301" cy="54292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Manual Operation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2224087" y="3648075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22</xdr:row>
      <xdr:rowOff>28575</xdr:rowOff>
    </xdr:from>
    <xdr:to>
      <xdr:col>9</xdr:col>
      <xdr:colOff>1104901</xdr:colOff>
      <xdr:row>27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0" y="4305300"/>
          <a:ext cx="6591301" cy="923925"/>
          <a:chOff x="0" y="4167505"/>
          <a:chExt cx="6591301" cy="985520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0" y="4167505"/>
            <a:ext cx="6591301" cy="985520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Manual Operatio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2195513" y="4177665"/>
            <a:ext cx="2181225" cy="182880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8</xdr:row>
          <xdr:rowOff>66675</xdr:rowOff>
        </xdr:from>
        <xdr:to>
          <xdr:col>13</xdr:col>
          <xdr:colOff>0</xdr:colOff>
          <xdr:row>10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9526</xdr:colOff>
          <xdr:row>4</xdr:row>
          <xdr:rowOff>66676</xdr:rowOff>
        </xdr:from>
        <xdr:to>
          <xdr:col>3</xdr:col>
          <xdr:colOff>466725</xdr:colOff>
          <xdr:row>8</xdr:row>
          <xdr:rowOff>9526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F$1:$G$4" spid="_x0000_s13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9126" y="828676"/>
              <a:ext cx="1676399" cy="704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</xdr:row>
          <xdr:rowOff>57150</xdr:rowOff>
        </xdr:from>
        <xdr:to>
          <xdr:col>9</xdr:col>
          <xdr:colOff>1009650</xdr:colOff>
          <xdr:row>8</xdr:row>
          <xdr:rowOff>19050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U$11:$Y$14" spid="_x0000_s13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067050" y="819150"/>
              <a:ext cx="3429000" cy="723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38099</xdr:colOff>
          <xdr:row>9</xdr:row>
          <xdr:rowOff>47625</xdr:rowOff>
        </xdr:from>
        <xdr:to>
          <xdr:col>9</xdr:col>
          <xdr:colOff>962024</xdr:colOff>
          <xdr:row>17</xdr:row>
          <xdr:rowOff>152400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U$20:$V$28" spid="_x0000_s133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305299" y="1762125"/>
              <a:ext cx="2143125" cy="1714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47625</xdr:rowOff>
    </xdr:from>
    <xdr:to>
      <xdr:col>3</xdr:col>
      <xdr:colOff>226220</xdr:colOff>
      <xdr:row>18</xdr:row>
      <xdr:rowOff>88107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80975" y="1762125"/>
          <a:ext cx="1874045" cy="1840707"/>
          <a:chOff x="19109530" y="6703218"/>
          <a:chExt cx="2743200" cy="2743200"/>
        </a:xfrm>
      </xdr:grpSpPr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aphicFramePr/>
        </xdr:nvGraphicFramePr>
        <xdr:xfrm>
          <a:off x="19109530" y="6703218"/>
          <a:ext cx="2743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aphicFramePr/>
        </xdr:nvGraphicFramePr>
        <xdr:xfrm>
          <a:off x="19338130" y="6931818"/>
          <a:ext cx="2286000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>
            <a:off x="20385880" y="7970043"/>
            <a:ext cx="190500" cy="209550"/>
          </a:xfrm>
          <a:prstGeom prst="ellipse">
            <a:avLst/>
          </a:prstGeom>
          <a:solidFill>
            <a:schemeClr val="accent1">
              <a:lumMod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170586</xdr:rowOff>
        </xdr:from>
        <xdr:to>
          <xdr:col>6</xdr:col>
          <xdr:colOff>295275</xdr:colOff>
          <xdr:row>16</xdr:row>
          <xdr:rowOff>66675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V$29" spid="_x0000_s133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647950" y="2075586"/>
              <a:ext cx="1304925" cy="1115289"/>
            </a:xfrm>
            <a:prstGeom prst="ellipse">
              <a:avLst/>
            </a:prstGeom>
            <a:ln w="63500" cap="rnd">
              <a:solidFill>
                <a:schemeClr val="accent1">
                  <a:lumMod val="50000"/>
                </a:schemeClr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clientData/>
      </xdr:twoCellAnchor>
    </mc:Choice>
    <mc:Fallback/>
  </mc:AlternateContent>
  <xdr:twoCellAnchor>
    <xdr:from>
      <xdr:col>1</xdr:col>
      <xdr:colOff>428625</xdr:colOff>
      <xdr:row>2</xdr:row>
      <xdr:rowOff>171449</xdr:rowOff>
    </xdr:from>
    <xdr:to>
      <xdr:col>3</xdr:col>
      <xdr:colOff>85725</xdr:colOff>
      <xdr:row>4</xdr:row>
      <xdr:rowOff>28574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38225" y="552449"/>
          <a:ext cx="8763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</a:rPr>
            <a:t>GeneralInfo</a:t>
          </a:r>
        </a:p>
      </xdr:txBody>
    </xdr:sp>
    <xdr:clientData/>
  </xdr:twoCellAnchor>
  <xdr:twoCellAnchor>
    <xdr:from>
      <xdr:col>7</xdr:col>
      <xdr:colOff>66674</xdr:colOff>
      <xdr:row>2</xdr:row>
      <xdr:rowOff>171450</xdr:rowOff>
    </xdr:from>
    <xdr:to>
      <xdr:col>8</xdr:col>
      <xdr:colOff>495299</xdr:colOff>
      <xdr:row>4</xdr:row>
      <xdr:rowOff>28575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4333874" y="552450"/>
          <a:ext cx="10382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</a:rPr>
            <a:t>Evaluation Table</a:t>
          </a:r>
        </a:p>
      </xdr:txBody>
    </xdr:sp>
    <xdr:clientData/>
  </xdr:twoCellAnchor>
  <xdr:twoCellAnchor>
    <xdr:from>
      <xdr:col>4</xdr:col>
      <xdr:colOff>514350</xdr:colOff>
      <xdr:row>8</xdr:row>
      <xdr:rowOff>114299</xdr:rowOff>
    </xdr:from>
    <xdr:to>
      <xdr:col>6</xdr:col>
      <xdr:colOff>171450</xdr:colOff>
      <xdr:row>9</xdr:row>
      <xdr:rowOff>161924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952750" y="1638299"/>
          <a:ext cx="8763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</a:rPr>
            <a:t>BonusInfo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19</xdr:row>
          <xdr:rowOff>57248</xdr:rowOff>
        </xdr:from>
        <xdr:to>
          <xdr:col>3</xdr:col>
          <xdr:colOff>476250</xdr:colOff>
          <xdr:row>21</xdr:row>
          <xdr:rowOff>138113</xdr:rowOff>
        </xdr:to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AL$3:$AM$4" spid="_x0000_s133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47650" y="3676748"/>
              <a:ext cx="2057400" cy="46186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66674</xdr:colOff>
          <xdr:row>19</xdr:row>
          <xdr:rowOff>52388</xdr:rowOff>
        </xdr:from>
        <xdr:to>
          <xdr:col>9</xdr:col>
          <xdr:colOff>910481</xdr:colOff>
          <xdr:row>21</xdr:row>
          <xdr:rowOff>152400</xdr:rowOff>
        </xdr:to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AN$3:$AO$4" spid="_x0000_s1334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4333874" y="3700463"/>
              <a:ext cx="2063007" cy="48101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</xdr:col>
      <xdr:colOff>438150</xdr:colOff>
      <xdr:row>18</xdr:row>
      <xdr:rowOff>104775</xdr:rowOff>
    </xdr:from>
    <xdr:to>
      <xdr:col>6</xdr:col>
      <xdr:colOff>152400</xdr:colOff>
      <xdr:row>19</xdr:row>
      <xdr:rowOff>123825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2876550" y="3533775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PersonalInfo</a:t>
          </a:r>
          <a:r>
            <a:rPr lang="en-US"/>
            <a:t>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238124</xdr:colOff>
          <xdr:row>20</xdr:row>
          <xdr:rowOff>9525</xdr:rowOff>
        </xdr:from>
        <xdr:to>
          <xdr:col>6</xdr:col>
          <xdr:colOff>295275</xdr:colOff>
          <xdr:row>21</xdr:row>
          <xdr:rowOff>101889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AL$6" spid="_x0000_s133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676524" y="3819525"/>
              <a:ext cx="1276351" cy="282864"/>
            </a:xfrm>
            <a:prstGeom prst="rect">
              <a:avLst/>
            </a:prstGeom>
            <a:ln w="38100" cap="sq">
              <a:noFill/>
              <a:prstDash val="solid"/>
              <a:miter lim="800000"/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180976</xdr:colOff>
          <xdr:row>22</xdr:row>
          <xdr:rowOff>123825</xdr:rowOff>
        </xdr:from>
        <xdr:to>
          <xdr:col>3</xdr:col>
          <xdr:colOff>219076</xdr:colOff>
          <xdr:row>26</xdr:row>
          <xdr:rowOff>95250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BA$2:$BB$5" spid="_x0000_s133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80976" y="4314825"/>
              <a:ext cx="1866900" cy="7334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</xdr:col>
      <xdr:colOff>419100</xdr:colOff>
      <xdr:row>22</xdr:row>
      <xdr:rowOff>9525</xdr:rowOff>
    </xdr:from>
    <xdr:to>
      <xdr:col>6</xdr:col>
      <xdr:colOff>133350</xdr:colOff>
      <xdr:row>23</xdr:row>
      <xdr:rowOff>28575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2857500" y="4200525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Experience</a:t>
          </a:r>
          <a:endParaRPr lang="en-US" sz="1100"/>
        </a:p>
      </xdr:txBody>
    </xdr:sp>
    <xdr:clientData/>
  </xdr:twoCellAnchor>
  <xdr:twoCellAnchor>
    <xdr:from>
      <xdr:col>7</xdr:col>
      <xdr:colOff>257175</xdr:colOff>
      <xdr:row>22</xdr:row>
      <xdr:rowOff>152400</xdr:rowOff>
    </xdr:from>
    <xdr:to>
      <xdr:col>9</xdr:col>
      <xdr:colOff>142875</xdr:colOff>
      <xdr:row>25</xdr:row>
      <xdr:rowOff>161925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4524375" y="4429125"/>
          <a:ext cx="1104900" cy="581025"/>
          <a:chOff x="2809875" y="4495800"/>
          <a:chExt cx="1104900" cy="581025"/>
        </a:xfrm>
      </xdr:grpSpPr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2809875" y="4495800"/>
            <a:ext cx="1104900" cy="5810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3" name="Picture 42">
                <a:extLst>
                  <a:ext uri="{FF2B5EF4-FFF2-40B4-BE49-F238E27FC236}">
                    <a16:creationId xmlns:a16="http://schemas.microsoft.com/office/drawing/2014/main" id="{00000000-0008-0000-0100-00002B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PreProcess!$BB$7" spid="_x0000_s1337"/>
                  </a:ext>
                </a:extLst>
              </xdr:cNvPicPr>
            </xdr:nvPicPr>
            <xdr:blipFill>
              <a:blip xmlns:r="http://schemas.openxmlformats.org/officeDocument/2006/relationships" r:embed="rId11"/>
              <a:srcRect/>
              <a:stretch>
                <a:fillRect/>
              </a:stretch>
            </xdr:blipFill>
            <xdr:spPr bwMode="auto">
              <a:xfrm>
                <a:off x="2995613" y="4609279"/>
                <a:ext cx="733425" cy="354067"/>
              </a:xfrm>
              <a:prstGeom prst="rect">
                <a:avLst/>
              </a:prstGeom>
              <a:ln>
                <a:noFill/>
              </a:ln>
              <a:effectLst>
                <a:outerShdw blurRad="292100" dist="139700" dir="2700000" algn="tl" rotWithShape="0">
                  <a:srgbClr val="333333">
                    <a:alpha val="65000"/>
                  </a:srgbClr>
                </a:outerShdw>
              </a:effectLst>
            </xdr:spPr>
          </xdr:pic>
        </mc:Choice>
        <mc:Fallback xmlns=""/>
      </mc:AlternateContent>
    </xdr:grpSp>
    <xdr:clientData/>
  </xdr:twoCellAnchor>
  <xdr:twoCellAnchor>
    <xdr:from>
      <xdr:col>8</xdr:col>
      <xdr:colOff>561975</xdr:colOff>
      <xdr:row>21</xdr:row>
      <xdr:rowOff>171450</xdr:rowOff>
    </xdr:from>
    <xdr:to>
      <xdr:col>10</xdr:col>
      <xdr:colOff>9525</xdr:colOff>
      <xdr:row>27</xdr:row>
      <xdr:rowOff>38099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5438775" y="4257675"/>
          <a:ext cx="1209675" cy="1009649"/>
          <a:chOff x="7305675" y="3733800"/>
          <a:chExt cx="1219200" cy="1085849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7305675" y="3733800"/>
            <a:ext cx="1219200" cy="1085849"/>
            <a:chOff x="7305675" y="3733800"/>
            <a:chExt cx="1219200" cy="1085849"/>
          </a:xfrm>
        </xdr:grpSpPr>
        <xdr:grpSp>
          <xdr:nvGrpSpPr>
            <xdr:cNvPr id="48" name="Group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GrpSpPr/>
          </xdr:nvGrpSpPr>
          <xdr:grpSpPr>
            <a:xfrm>
              <a:off x="7305675" y="3733800"/>
              <a:ext cx="1219200" cy="1085849"/>
              <a:chOff x="4895850" y="4181475"/>
              <a:chExt cx="1219200" cy="1085849"/>
            </a:xfrm>
          </xdr:grpSpPr>
          <xdr:grpSp>
            <xdr:nvGrpSpPr>
              <xdr:cNvPr id="22" name="Group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GrpSpPr/>
            </xdr:nvGrpSpPr>
            <xdr:grpSpPr>
              <a:xfrm>
                <a:off x="4895850" y="4181475"/>
                <a:ext cx="1219200" cy="1085849"/>
                <a:chOff x="4895850" y="4181475"/>
                <a:chExt cx="1219200" cy="1085849"/>
              </a:xfrm>
            </xdr:grpSpPr>
            <xdr:pic>
              <xdr:nvPicPr>
                <xdr:cNvPr id="42" name="Picture 41">
                  <a:extLst>
                    <a:ext uri="{FF2B5EF4-FFF2-40B4-BE49-F238E27FC236}">
                      <a16:creationId xmlns:a16="http://schemas.microsoft.com/office/drawing/2014/main" id="{00000000-0008-0000-0100-00002A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2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4895850" y="4181475"/>
                  <a:ext cx="1219200" cy="1085849"/>
                </a:xfrm>
                <a:prstGeom prst="rect">
                  <a:avLst/>
                </a:prstGeom>
              </xdr:spPr>
            </xdr:pic>
            <xdr:sp macro="" textlink="">
              <xdr:nvSpPr>
                <xdr:cNvPr id="21" name="Flowchart: Connector 20">
                  <a:extLst>
                    <a:ext uri="{FF2B5EF4-FFF2-40B4-BE49-F238E27FC236}">
                      <a16:creationId xmlns:a16="http://schemas.microsoft.com/office/drawing/2014/main" id="{00000000-0008-0000-0100-000015000000}"/>
                    </a:ext>
                  </a:extLst>
                </xdr:cNvPr>
                <xdr:cNvSpPr/>
              </xdr:nvSpPr>
              <xdr:spPr>
                <a:xfrm>
                  <a:off x="5438775" y="4400550"/>
                  <a:ext cx="133350" cy="142875"/>
                </a:xfrm>
                <a:prstGeom prst="flowChartConnector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4" name="Flowchart: Connector 43">
                  <a:extLst>
                    <a:ext uri="{FF2B5EF4-FFF2-40B4-BE49-F238E27FC236}">
                      <a16:creationId xmlns:a16="http://schemas.microsoft.com/office/drawing/2014/main" id="{00000000-0008-0000-0100-00002C000000}"/>
                    </a:ext>
                  </a:extLst>
                </xdr:cNvPr>
                <xdr:cNvSpPr/>
              </xdr:nvSpPr>
              <xdr:spPr>
                <a:xfrm>
                  <a:off x="5438775" y="4572000"/>
                  <a:ext cx="133350" cy="142875"/>
                </a:xfrm>
                <a:prstGeom prst="flowChartConnector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5" name="Flowchart: Connector 44">
                  <a:extLst>
                    <a:ext uri="{FF2B5EF4-FFF2-40B4-BE49-F238E27FC236}">
                      <a16:creationId xmlns:a16="http://schemas.microsoft.com/office/drawing/2014/main" id="{00000000-0008-0000-0100-00002D000000}"/>
                    </a:ext>
                  </a:extLst>
                </xdr:cNvPr>
                <xdr:cNvSpPr/>
              </xdr:nvSpPr>
              <xdr:spPr>
                <a:xfrm>
                  <a:off x="5438775" y="4743450"/>
                  <a:ext cx="133350" cy="142875"/>
                </a:xfrm>
                <a:prstGeom prst="flowChartConnector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$M$17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00000000-0008-0000-0100-00002F000000}"/>
                  </a:ext>
                </a:extLst>
              </xdr:cNvPr>
              <xdr:cNvSpPr txBox="1"/>
            </xdr:nvSpPr>
            <xdr:spPr>
              <a:xfrm>
                <a:off x="5353051" y="4714875"/>
                <a:ext cx="304799" cy="2000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C12100A7-7C07-4802-9911-4C9A15ED7AB5}" type="TxLink">
                  <a:rPr lang="en-US" sz="2000" b="0" i="0" u="none" strike="noStrike">
                    <a:solidFill>
                      <a:srgbClr val="FF0000"/>
                    </a:solidFill>
                    <a:effectLst>
                      <a:glow rad="101600">
                        <a:srgbClr val="FF0000">
                          <a:alpha val="60000"/>
                        </a:srgbClr>
                      </a:glow>
                    </a:effectLst>
                    <a:latin typeface="Webdings"/>
                  </a:rPr>
                  <a:pPr algn="ctr"/>
                  <a:t> </a:t>
                </a:fld>
                <a:endParaRPr lang="en-US" sz="2000">
                  <a:solidFill>
                    <a:srgbClr val="FF0000"/>
                  </a:solidFill>
                  <a:effectLst>
                    <a:glow rad="101600">
                      <a:srgbClr val="FF0000">
                        <a:alpha val="60000"/>
                      </a:srgbClr>
                    </a:glow>
                  </a:effectLst>
                </a:endParaRPr>
              </a:p>
            </xdr:txBody>
          </xdr:sp>
        </xdr:grpSp>
        <xdr:sp macro="" textlink="$M$15">
          <xdr:nvSpPr>
            <xdr:cNvPr id="46" name="TextBox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7753351" y="4095750"/>
              <a:ext cx="304799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7C3D8AE-01D3-4515-B4B3-6D18CFEF9267}" type="TxLink">
                <a:rPr lang="en-US" sz="2000" b="0" i="0" u="none" strike="noStrike">
                  <a:solidFill>
                    <a:srgbClr val="FFFF00"/>
                  </a:solidFill>
                  <a:effectLst>
                    <a:glow rad="101600">
                      <a:srgbClr val="FFFF00">
                        <a:alpha val="60000"/>
                      </a:srgbClr>
                    </a:glow>
                  </a:effectLst>
                  <a:latin typeface="Webdings"/>
                </a:rPr>
                <a:pPr algn="ctr"/>
                <a:t> </a:t>
              </a:fld>
              <a:endParaRPr lang="en-US" sz="2000">
                <a:solidFill>
                  <a:srgbClr val="FFFF00"/>
                </a:solidFill>
                <a:effectLst>
                  <a:glow rad="101600">
                    <a:srgbClr val="FFFF00">
                      <a:alpha val="60000"/>
                    </a:srgbClr>
                  </a:glow>
                </a:effectLst>
              </a:endParaRPr>
            </a:p>
          </xdr:txBody>
        </xdr:sp>
      </xdr:grpSp>
      <xdr:sp macro="" textlink="$M$16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 txBox="1"/>
        </xdr:nvSpPr>
        <xdr:spPr>
          <a:xfrm>
            <a:off x="7762876" y="3924300"/>
            <a:ext cx="30479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8F387B-47AF-4257-811B-4378502F8792}" type="TxLink">
              <a:rPr lang="en-US" sz="2000" b="0" i="0" u="none" strike="noStrike">
                <a:solidFill>
                  <a:schemeClr val="accent1">
                    <a:lumMod val="75000"/>
                  </a:schemeClr>
                </a:solidFill>
                <a:effectLst>
                  <a:glow rad="101600">
                    <a:schemeClr val="accent1">
                      <a:lumMod val="60000"/>
                      <a:lumOff val="40000"/>
                      <a:alpha val="60000"/>
                    </a:schemeClr>
                  </a:glow>
                </a:effectLst>
                <a:latin typeface="Webdings"/>
              </a:rPr>
              <a:pPr algn="ctr"/>
              <a:t>=</a:t>
            </a:fld>
            <a:endParaRPr lang="en-US" sz="2000">
              <a:solidFill>
                <a:schemeClr val="accent1">
                  <a:lumMod val="75000"/>
                </a:schemeClr>
              </a:solidFill>
              <a:effectLst>
                <a:glow rad="101600">
                  <a:schemeClr val="accent1">
                    <a:lumMod val="60000"/>
                    <a:lumOff val="40000"/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4</xdr:col>
      <xdr:colOff>342901</xdr:colOff>
      <xdr:row>23</xdr:row>
      <xdr:rowOff>76200</xdr:rowOff>
    </xdr:from>
    <xdr:to>
      <xdr:col>6</xdr:col>
      <xdr:colOff>241807</xdr:colOff>
      <xdr:row>26</xdr:row>
      <xdr:rowOff>114300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pSpPr/>
      </xdr:nvGrpSpPr>
      <xdr:grpSpPr>
        <a:xfrm>
          <a:off x="2781301" y="4543425"/>
          <a:ext cx="1118106" cy="609600"/>
          <a:chOff x="2657476" y="4486275"/>
          <a:chExt cx="1118106" cy="609600"/>
        </a:xfrm>
      </xdr:grpSpPr>
      <xdr:sp macro="" textlink="">
        <xdr:nvSpPr>
          <xdr:cNvPr id="51" name="Hexago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2771775" y="4486275"/>
            <a:ext cx="885825" cy="609600"/>
          </a:xfrm>
          <a:prstGeom prst="hexag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52" name="Picture 51">
                <a:extLst>
                  <a:ext uri="{FF2B5EF4-FFF2-40B4-BE49-F238E27FC236}">
                    <a16:creationId xmlns:a16="http://schemas.microsoft.com/office/drawing/2014/main" id="{00000000-0008-0000-0100-000034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PreProcess!$BB$9" spid="_x0000_s1338"/>
                  </a:ext>
                </a:extLst>
              </xdr:cNvPicPr>
            </xdr:nvPicPr>
            <xdr:blipFill>
              <a:blip xmlns:r="http://schemas.openxmlformats.org/officeDocument/2006/relationships" r:embed="rId13"/>
              <a:srcRect/>
              <a:stretch>
                <a:fillRect/>
              </a:stretch>
            </xdr:blipFill>
            <xdr:spPr bwMode="auto">
              <a:xfrm>
                <a:off x="2657476" y="4514850"/>
                <a:ext cx="1118106" cy="540622"/>
              </a:xfrm>
              <a:prstGeom prst="rect">
                <a:avLst/>
              </a:prstGeom>
              <a:ln>
                <a:noFill/>
              </a:ln>
              <a:effectLst>
                <a:outerShdw blurRad="292100" dist="139700" dir="2700000" algn="tl" rotWithShape="0">
                  <a:srgbClr val="333333">
                    <a:alpha val="65000"/>
                  </a:srgbClr>
                </a:outerShdw>
              </a:effectLst>
            </xdr:spPr>
          </xdr:pic>
        </mc:Choice>
        <mc:Fallback xmlns=""/>
      </mc:AlternateContent>
    </xdr:grpSp>
    <xdr:clientData/>
  </xdr:twoCellAnchor>
  <xdr:twoCellAnchor>
    <xdr:from>
      <xdr:col>2</xdr:col>
      <xdr:colOff>361949</xdr:colOff>
      <xdr:row>0</xdr:row>
      <xdr:rowOff>114300</xdr:rowOff>
    </xdr:from>
    <xdr:to>
      <xdr:col>8</xdr:col>
      <xdr:colOff>190499</xdr:colOff>
      <xdr:row>2</xdr:row>
      <xdr:rowOff>85725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089B715-7AD6-41A8-9FBC-15D9DC50D285}"/>
            </a:ext>
          </a:extLst>
        </xdr:cNvPr>
        <xdr:cNvSpPr txBox="1"/>
      </xdr:nvSpPr>
      <xdr:spPr>
        <a:xfrm>
          <a:off x="1581149" y="114300"/>
          <a:ext cx="3486150" cy="352425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Bahnschrift Condensed" panose="020B0502040204020203" pitchFamily="34" charset="0"/>
              <a:cs typeface="2  Setareh" panose="00000400000000000000" pitchFamily="2" charset="-78"/>
            </a:rPr>
            <a:t>Human Resource Analysis 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257175</xdr:colOff>
      <xdr:row>13</xdr:row>
      <xdr:rowOff>161925</xdr:rowOff>
    </xdr:from>
    <xdr:to>
      <xdr:col>54</xdr:col>
      <xdr:colOff>295275</xdr:colOff>
      <xdr:row>25</xdr:row>
      <xdr:rowOff>161925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15150" y="2695575"/>
          <a:ext cx="2286000" cy="2286000"/>
        </a:xfrm>
        <a:prstGeom prst="rect">
          <a:avLst/>
        </a:prstGeom>
      </xdr:spPr>
    </xdr:pic>
    <xdr:clientData/>
  </xdr:twoCellAnchor>
  <xdr:twoCellAnchor>
    <xdr:from>
      <xdr:col>26</xdr:col>
      <xdr:colOff>542925</xdr:colOff>
      <xdr:row>18</xdr:row>
      <xdr:rowOff>104775</xdr:rowOff>
    </xdr:from>
    <xdr:to>
      <xdr:col>27</xdr:col>
      <xdr:colOff>1550195</xdr:colOff>
      <xdr:row>28</xdr:row>
      <xdr:rowOff>40482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18DFE3B-5ED0-44A4-886B-B09046F5555E}"/>
            </a:ext>
          </a:extLst>
        </xdr:cNvPr>
        <xdr:cNvGrpSpPr/>
      </xdr:nvGrpSpPr>
      <xdr:grpSpPr>
        <a:xfrm>
          <a:off x="24279225" y="3609975"/>
          <a:ext cx="1874045" cy="1840707"/>
          <a:chOff x="19109530" y="6703218"/>
          <a:chExt cx="2743200" cy="27432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8DC93A35-A9FD-4D61-85B5-2B28F265D0BC}"/>
              </a:ext>
            </a:extLst>
          </xdr:cNvPr>
          <xdr:cNvGraphicFramePr/>
        </xdr:nvGraphicFramePr>
        <xdr:xfrm>
          <a:off x="19109530" y="6703218"/>
          <a:ext cx="2743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8BA53F0-6466-4B4B-A2B1-BD941AE2E0C1}"/>
              </a:ext>
            </a:extLst>
          </xdr:cNvPr>
          <xdr:cNvGraphicFramePr/>
        </xdr:nvGraphicFramePr>
        <xdr:xfrm>
          <a:off x="19338130" y="6931818"/>
          <a:ext cx="2286000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EB73DD43-F264-4699-A9E6-CEA01ECCC31C}"/>
              </a:ext>
            </a:extLst>
          </xdr:cNvPr>
          <xdr:cNvSpPr/>
        </xdr:nvSpPr>
        <xdr:spPr>
          <a:xfrm>
            <a:off x="20385880" y="7970043"/>
            <a:ext cx="190500" cy="209550"/>
          </a:xfrm>
          <a:prstGeom prst="ellipse">
            <a:avLst/>
          </a:prstGeom>
          <a:solidFill>
            <a:schemeClr val="accent1">
              <a:lumMod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UP.CO" refreshedDate="45936.068843171299" createdVersion="7" refreshedVersion="7" minRefreshableVersion="3" recordCount="501" xr:uid="{596E063C-D2D2-4F1E-8D24-8917F43D9077}">
  <cacheSource type="worksheet">
    <worksheetSource ref="K1:R1048576" sheet="PreProcess"/>
  </cacheSource>
  <cacheFields count="8">
    <cacheField name="PerformanceRating" numFmtId="0">
      <sharedItems containsBlank="1" count="5">
        <s v="Average"/>
        <s v="Good"/>
        <s v="Excellent"/>
        <s v="Poor"/>
        <m/>
      </sharedItems>
    </cacheField>
    <cacheField name="WorkHoursPerWeek" numFmtId="0">
      <sharedItems containsString="0" containsBlank="1" containsNumber="1" containsInteger="1" minValue="30" maxValue="59" count="31">
        <n v="46"/>
        <n v="30"/>
        <n v="55"/>
        <n v="58"/>
        <n v="50"/>
        <n v="37"/>
        <n v="52"/>
        <n v="53"/>
        <n v="35"/>
        <n v="51"/>
        <n v="47"/>
        <n v="34"/>
        <n v="42"/>
        <n v="48"/>
        <n v="38"/>
        <n v="32"/>
        <n v="40"/>
        <n v="31"/>
        <n v="36"/>
        <n v="57"/>
        <n v="56"/>
        <n v="49"/>
        <n v="33"/>
        <n v="43"/>
        <n v="39"/>
        <n v="45"/>
        <n v="41"/>
        <n v="44"/>
        <n v="54"/>
        <n v="59"/>
        <m/>
      </sharedItems>
    </cacheField>
    <cacheField name="Overtime" numFmtId="0">
      <sharedItems containsString="0" containsBlank="1" containsNumber="1" containsInteger="1" minValue="0" maxValue="1"/>
    </cacheField>
    <cacheField name="PromotionLast5Years" numFmtId="0">
      <sharedItems containsString="0" containsBlank="1" containsNumber="1" containsInteger="1" minValue="0" maxValue="1"/>
    </cacheField>
    <cacheField name="Attrition" numFmtId="0">
      <sharedItems containsString="0" containsBlank="1" containsNumber="1" containsInteger="1" minValue="0" maxValue="1"/>
    </cacheField>
    <cacheField name="SatisfactionLevel" numFmtId="0">
      <sharedItems containsString="0" containsBlank="1" containsNumber="1" minValue="0.21" maxValue="1"/>
    </cacheField>
    <cacheField name="TrainingHoursLastYear" numFmtId="0">
      <sharedItems containsString="0" containsBlank="1" containsNumber="1" containsInteger="1" minValue="0" maxValue="79"/>
    </cacheField>
    <cacheField name="AttendanceRate" numFmtId="0">
      <sharedItems containsString="0" containsBlank="1" containsNumber="1" minValue="0.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n v="1"/>
    <n v="1"/>
    <n v="0"/>
    <n v="0.3"/>
    <n v="25"/>
    <n v="0.95"/>
  </r>
  <r>
    <x v="0"/>
    <x v="1"/>
    <n v="1"/>
    <n v="1"/>
    <n v="1"/>
    <n v="0.43"/>
    <n v="28"/>
    <n v="0.9"/>
  </r>
  <r>
    <x v="0"/>
    <x v="2"/>
    <n v="0"/>
    <n v="1"/>
    <n v="1"/>
    <n v="0.39"/>
    <n v="66"/>
    <n v="0.8"/>
  </r>
  <r>
    <x v="1"/>
    <x v="3"/>
    <n v="0"/>
    <n v="0"/>
    <n v="1"/>
    <n v="0.37"/>
    <n v="77"/>
    <n v="0.98"/>
  </r>
  <r>
    <x v="1"/>
    <x v="4"/>
    <n v="1"/>
    <n v="0"/>
    <n v="1"/>
    <n v="0.53"/>
    <n v="24"/>
    <n v="0.97"/>
  </r>
  <r>
    <x v="2"/>
    <x v="4"/>
    <n v="1"/>
    <n v="0"/>
    <n v="1"/>
    <n v="0.76"/>
    <n v="47"/>
    <n v="0.76"/>
  </r>
  <r>
    <x v="0"/>
    <x v="5"/>
    <n v="0"/>
    <n v="1"/>
    <n v="0"/>
    <n v="0.37"/>
    <n v="64"/>
    <n v="0.71"/>
  </r>
  <r>
    <x v="2"/>
    <x v="6"/>
    <n v="0"/>
    <n v="1"/>
    <n v="1"/>
    <n v="0.49"/>
    <n v="52"/>
    <n v="0.92"/>
  </r>
  <r>
    <x v="3"/>
    <x v="7"/>
    <n v="0"/>
    <n v="1"/>
    <n v="1"/>
    <n v="0.51"/>
    <n v="66"/>
    <n v="0.95"/>
  </r>
  <r>
    <x v="3"/>
    <x v="8"/>
    <n v="1"/>
    <n v="1"/>
    <n v="1"/>
    <n v="0.98"/>
    <n v="17"/>
    <n v="0.99"/>
  </r>
  <r>
    <x v="0"/>
    <x v="9"/>
    <n v="1"/>
    <n v="1"/>
    <n v="0"/>
    <n v="0.96"/>
    <n v="8"/>
    <n v="0.97"/>
  </r>
  <r>
    <x v="0"/>
    <x v="10"/>
    <n v="0"/>
    <n v="1"/>
    <n v="1"/>
    <n v="0.84"/>
    <n v="37"/>
    <n v="0.88"/>
  </r>
  <r>
    <x v="3"/>
    <x v="8"/>
    <n v="0"/>
    <n v="1"/>
    <n v="1"/>
    <n v="0.39"/>
    <n v="20"/>
    <n v="0.86"/>
  </r>
  <r>
    <x v="0"/>
    <x v="11"/>
    <n v="1"/>
    <n v="0"/>
    <n v="1"/>
    <n v="0.25"/>
    <n v="64"/>
    <n v="0.71"/>
  </r>
  <r>
    <x v="1"/>
    <x v="12"/>
    <n v="0"/>
    <n v="1"/>
    <n v="0"/>
    <n v="0.45"/>
    <n v="20"/>
    <n v="0.77"/>
  </r>
  <r>
    <x v="1"/>
    <x v="13"/>
    <n v="1"/>
    <n v="1"/>
    <n v="1"/>
    <n v="0.41"/>
    <n v="26"/>
    <n v="0.84"/>
  </r>
  <r>
    <x v="0"/>
    <x v="9"/>
    <n v="0"/>
    <n v="1"/>
    <n v="1"/>
    <n v="0.6"/>
    <n v="69"/>
    <n v="0.89"/>
  </r>
  <r>
    <x v="3"/>
    <x v="5"/>
    <n v="0"/>
    <n v="1"/>
    <n v="0"/>
    <n v="0.82"/>
    <n v="43"/>
    <n v="0.87"/>
  </r>
  <r>
    <x v="2"/>
    <x v="14"/>
    <n v="1"/>
    <n v="1"/>
    <n v="0"/>
    <n v="0.89"/>
    <n v="27"/>
    <n v="0.92"/>
  </r>
  <r>
    <x v="0"/>
    <x v="0"/>
    <n v="0"/>
    <n v="0"/>
    <n v="0"/>
    <n v="0.88"/>
    <n v="44"/>
    <n v="0.78"/>
  </r>
  <r>
    <x v="0"/>
    <x v="15"/>
    <n v="0"/>
    <n v="0"/>
    <n v="1"/>
    <n v="0.49"/>
    <n v="16"/>
    <n v="0.87"/>
  </r>
  <r>
    <x v="2"/>
    <x v="13"/>
    <n v="0"/>
    <n v="0"/>
    <n v="1"/>
    <n v="0.75"/>
    <n v="39"/>
    <n v="0.73"/>
  </r>
  <r>
    <x v="0"/>
    <x v="16"/>
    <n v="0"/>
    <n v="0"/>
    <n v="0"/>
    <n v="0.45"/>
    <n v="2"/>
    <n v="0.82"/>
  </r>
  <r>
    <x v="2"/>
    <x v="7"/>
    <n v="1"/>
    <n v="1"/>
    <n v="1"/>
    <n v="0.25"/>
    <n v="75"/>
    <n v="0.93"/>
  </r>
  <r>
    <x v="3"/>
    <x v="0"/>
    <n v="0"/>
    <n v="1"/>
    <n v="0"/>
    <n v="0.76"/>
    <n v="75"/>
    <n v="0.91"/>
  </r>
  <r>
    <x v="1"/>
    <x v="4"/>
    <n v="1"/>
    <n v="1"/>
    <n v="1"/>
    <n v="0.21"/>
    <n v="65"/>
    <n v="1"/>
  </r>
  <r>
    <x v="3"/>
    <x v="13"/>
    <n v="0"/>
    <n v="1"/>
    <n v="1"/>
    <n v="0.53"/>
    <n v="45"/>
    <n v="0.78"/>
  </r>
  <r>
    <x v="1"/>
    <x v="17"/>
    <n v="0"/>
    <n v="1"/>
    <n v="1"/>
    <n v="0.46"/>
    <n v="29"/>
    <n v="0.85"/>
  </r>
  <r>
    <x v="2"/>
    <x v="5"/>
    <n v="0"/>
    <n v="1"/>
    <n v="1"/>
    <n v="0.75"/>
    <n v="68"/>
    <n v="0.8"/>
  </r>
  <r>
    <x v="1"/>
    <x v="13"/>
    <n v="1"/>
    <n v="1"/>
    <n v="1"/>
    <n v="0.81"/>
    <n v="8"/>
    <n v="0.83"/>
  </r>
  <r>
    <x v="3"/>
    <x v="18"/>
    <n v="0"/>
    <n v="1"/>
    <n v="1"/>
    <n v="0.44"/>
    <n v="10"/>
    <n v="0.96"/>
  </r>
  <r>
    <x v="1"/>
    <x v="19"/>
    <n v="0"/>
    <n v="1"/>
    <n v="0"/>
    <n v="0.85"/>
    <n v="68"/>
    <n v="0.91"/>
  </r>
  <r>
    <x v="2"/>
    <x v="20"/>
    <n v="0"/>
    <n v="1"/>
    <n v="1"/>
    <n v="0.44"/>
    <n v="65"/>
    <n v="0.96"/>
  </r>
  <r>
    <x v="1"/>
    <x v="0"/>
    <n v="1"/>
    <n v="1"/>
    <n v="1"/>
    <n v="0.56000000000000005"/>
    <n v="30"/>
    <n v="0.76"/>
  </r>
  <r>
    <x v="0"/>
    <x v="8"/>
    <n v="1"/>
    <n v="1"/>
    <n v="0"/>
    <n v="0.78"/>
    <n v="32"/>
    <n v="0.96"/>
  </r>
  <r>
    <x v="3"/>
    <x v="13"/>
    <n v="0"/>
    <n v="1"/>
    <n v="1"/>
    <n v="0.75"/>
    <n v="38"/>
    <n v="0.72"/>
  </r>
  <r>
    <x v="0"/>
    <x v="7"/>
    <n v="0"/>
    <n v="1"/>
    <n v="1"/>
    <n v="0.99"/>
    <n v="45"/>
    <n v="0.97"/>
  </r>
  <r>
    <x v="2"/>
    <x v="8"/>
    <n v="1"/>
    <n v="1"/>
    <n v="0"/>
    <n v="0.38"/>
    <n v="36"/>
    <n v="0.8"/>
  </r>
  <r>
    <x v="1"/>
    <x v="19"/>
    <n v="0"/>
    <n v="1"/>
    <n v="1"/>
    <n v="0.73"/>
    <n v="59"/>
    <n v="0.79"/>
  </r>
  <r>
    <x v="0"/>
    <x v="17"/>
    <n v="0"/>
    <n v="1"/>
    <n v="0"/>
    <n v="0.69"/>
    <n v="30"/>
    <n v="0.85"/>
  </r>
  <r>
    <x v="0"/>
    <x v="8"/>
    <n v="0"/>
    <n v="1"/>
    <n v="0"/>
    <n v="0.93"/>
    <n v="10"/>
    <n v="0.98"/>
  </r>
  <r>
    <x v="1"/>
    <x v="6"/>
    <n v="1"/>
    <n v="1"/>
    <n v="0"/>
    <n v="0.33"/>
    <n v="1"/>
    <n v="0.71"/>
  </r>
  <r>
    <x v="1"/>
    <x v="11"/>
    <n v="1"/>
    <n v="1"/>
    <n v="1"/>
    <n v="0.8"/>
    <n v="26"/>
    <n v="0.81"/>
  </r>
  <r>
    <x v="3"/>
    <x v="13"/>
    <n v="0"/>
    <n v="1"/>
    <n v="1"/>
    <n v="0.65"/>
    <n v="1"/>
    <n v="0.96"/>
  </r>
  <r>
    <x v="0"/>
    <x v="21"/>
    <n v="1"/>
    <n v="1"/>
    <n v="1"/>
    <n v="0.42"/>
    <n v="20"/>
    <n v="0.82"/>
  </r>
  <r>
    <x v="0"/>
    <x v="22"/>
    <n v="0"/>
    <n v="1"/>
    <n v="1"/>
    <n v="0.57999999999999996"/>
    <n v="57"/>
    <n v="0.76"/>
  </r>
  <r>
    <x v="2"/>
    <x v="9"/>
    <n v="0"/>
    <n v="1"/>
    <n v="0"/>
    <n v="0.47"/>
    <n v="4"/>
    <n v="0.83"/>
  </r>
  <r>
    <x v="3"/>
    <x v="2"/>
    <n v="0"/>
    <n v="1"/>
    <n v="1"/>
    <n v="0.66"/>
    <n v="51"/>
    <n v="0.82"/>
  </r>
  <r>
    <x v="2"/>
    <x v="0"/>
    <n v="0"/>
    <n v="1"/>
    <n v="1"/>
    <n v="0.91"/>
    <n v="44"/>
    <n v="0.97"/>
  </r>
  <r>
    <x v="0"/>
    <x v="16"/>
    <n v="0"/>
    <n v="1"/>
    <n v="0"/>
    <n v="0.66"/>
    <n v="19"/>
    <n v="0.93"/>
  </r>
  <r>
    <x v="2"/>
    <x v="22"/>
    <n v="1"/>
    <n v="1"/>
    <n v="1"/>
    <n v="0.71"/>
    <n v="60"/>
    <n v="0.85"/>
  </r>
  <r>
    <x v="0"/>
    <x v="2"/>
    <n v="0"/>
    <n v="1"/>
    <n v="1"/>
    <n v="0.61"/>
    <n v="37"/>
    <n v="1"/>
  </r>
  <r>
    <x v="0"/>
    <x v="12"/>
    <n v="0"/>
    <n v="1"/>
    <n v="1"/>
    <n v="0.24"/>
    <n v="19"/>
    <n v="0.84"/>
  </r>
  <r>
    <x v="2"/>
    <x v="21"/>
    <n v="0"/>
    <n v="1"/>
    <n v="0"/>
    <n v="0.39"/>
    <n v="24"/>
    <n v="0.72"/>
  </r>
  <r>
    <x v="2"/>
    <x v="2"/>
    <n v="1"/>
    <n v="1"/>
    <n v="1"/>
    <n v="0.59"/>
    <n v="1"/>
    <n v="0.78"/>
  </r>
  <r>
    <x v="1"/>
    <x v="0"/>
    <n v="1"/>
    <n v="1"/>
    <n v="0"/>
    <n v="0.45"/>
    <n v="31"/>
    <n v="0.83"/>
  </r>
  <r>
    <x v="1"/>
    <x v="14"/>
    <n v="1"/>
    <n v="1"/>
    <n v="1"/>
    <n v="0.35"/>
    <n v="25"/>
    <n v="0.75"/>
  </r>
  <r>
    <x v="1"/>
    <x v="22"/>
    <n v="0"/>
    <n v="1"/>
    <n v="0"/>
    <n v="0.6"/>
    <n v="69"/>
    <n v="0.98"/>
  </r>
  <r>
    <x v="0"/>
    <x v="6"/>
    <n v="0"/>
    <n v="1"/>
    <n v="0"/>
    <n v="0.46"/>
    <n v="40"/>
    <n v="0.93"/>
  </r>
  <r>
    <x v="2"/>
    <x v="19"/>
    <n v="0"/>
    <n v="1"/>
    <n v="1"/>
    <n v="0.41"/>
    <n v="66"/>
    <n v="0.78"/>
  </r>
  <r>
    <x v="3"/>
    <x v="23"/>
    <n v="1"/>
    <n v="0"/>
    <n v="1"/>
    <n v="0.56999999999999995"/>
    <n v="0"/>
    <n v="0.88"/>
  </r>
  <r>
    <x v="0"/>
    <x v="13"/>
    <n v="1"/>
    <n v="1"/>
    <n v="1"/>
    <n v="0.31"/>
    <n v="50"/>
    <n v="0.92"/>
  </r>
  <r>
    <x v="3"/>
    <x v="2"/>
    <n v="0"/>
    <n v="1"/>
    <n v="0"/>
    <n v="0.94"/>
    <n v="4"/>
    <n v="0.98"/>
  </r>
  <r>
    <x v="2"/>
    <x v="19"/>
    <n v="0"/>
    <n v="1"/>
    <n v="1"/>
    <n v="0.89"/>
    <n v="12"/>
    <n v="0.96"/>
  </r>
  <r>
    <x v="0"/>
    <x v="15"/>
    <n v="1"/>
    <n v="1"/>
    <n v="1"/>
    <n v="0.77"/>
    <n v="18"/>
    <n v="0.85"/>
  </r>
  <r>
    <x v="3"/>
    <x v="23"/>
    <n v="0"/>
    <n v="1"/>
    <n v="1"/>
    <n v="0.28000000000000003"/>
    <n v="11"/>
    <n v="0.93"/>
  </r>
  <r>
    <x v="3"/>
    <x v="5"/>
    <n v="1"/>
    <n v="1"/>
    <n v="1"/>
    <n v="0.82"/>
    <n v="47"/>
    <n v="0.87"/>
  </r>
  <r>
    <x v="1"/>
    <x v="7"/>
    <n v="0"/>
    <n v="1"/>
    <n v="1"/>
    <n v="0.85"/>
    <n v="24"/>
    <n v="0.87"/>
  </r>
  <r>
    <x v="1"/>
    <x v="20"/>
    <n v="0"/>
    <n v="0"/>
    <n v="1"/>
    <n v="0.81"/>
    <n v="56"/>
    <n v="0.73"/>
  </r>
  <r>
    <x v="1"/>
    <x v="19"/>
    <n v="1"/>
    <n v="1"/>
    <n v="1"/>
    <n v="0.28999999999999998"/>
    <n v="34"/>
    <n v="0.74"/>
  </r>
  <r>
    <x v="0"/>
    <x v="1"/>
    <n v="1"/>
    <n v="1"/>
    <n v="0"/>
    <n v="0.72"/>
    <n v="75"/>
    <n v="0.86"/>
  </r>
  <r>
    <x v="2"/>
    <x v="24"/>
    <n v="0"/>
    <n v="0"/>
    <n v="1"/>
    <n v="0.87"/>
    <n v="4"/>
    <n v="0.78"/>
  </r>
  <r>
    <x v="2"/>
    <x v="10"/>
    <n v="1"/>
    <n v="1"/>
    <n v="1"/>
    <n v="0.66"/>
    <n v="21"/>
    <n v="0.71"/>
  </r>
  <r>
    <x v="1"/>
    <x v="25"/>
    <n v="0"/>
    <n v="0"/>
    <n v="0"/>
    <n v="0.72"/>
    <n v="76"/>
    <n v="0.92"/>
  </r>
  <r>
    <x v="1"/>
    <x v="5"/>
    <n v="0"/>
    <n v="1"/>
    <n v="0"/>
    <n v="0.56999999999999995"/>
    <n v="56"/>
    <n v="0.71"/>
  </r>
  <r>
    <x v="1"/>
    <x v="1"/>
    <n v="0"/>
    <n v="0"/>
    <n v="0"/>
    <n v="0.62"/>
    <n v="46"/>
    <n v="0.88"/>
  </r>
  <r>
    <x v="3"/>
    <x v="26"/>
    <n v="0"/>
    <n v="1"/>
    <n v="1"/>
    <n v="0.23"/>
    <n v="53"/>
    <n v="0.86"/>
  </r>
  <r>
    <x v="1"/>
    <x v="5"/>
    <n v="0"/>
    <n v="1"/>
    <n v="1"/>
    <n v="0.71"/>
    <n v="2"/>
    <n v="0.99"/>
  </r>
  <r>
    <x v="3"/>
    <x v="7"/>
    <n v="1"/>
    <n v="0"/>
    <n v="1"/>
    <n v="0.27"/>
    <n v="52"/>
    <n v="0.85"/>
  </r>
  <r>
    <x v="2"/>
    <x v="25"/>
    <n v="0"/>
    <n v="1"/>
    <n v="0"/>
    <n v="0.55000000000000004"/>
    <n v="30"/>
    <n v="0.72"/>
  </r>
  <r>
    <x v="0"/>
    <x v="10"/>
    <n v="0"/>
    <n v="1"/>
    <n v="1"/>
    <n v="0.43"/>
    <n v="68"/>
    <n v="0.87"/>
  </r>
  <r>
    <x v="0"/>
    <x v="22"/>
    <n v="0"/>
    <n v="1"/>
    <n v="1"/>
    <n v="0.64"/>
    <n v="32"/>
    <n v="0.95"/>
  </r>
  <r>
    <x v="0"/>
    <x v="8"/>
    <n v="1"/>
    <n v="1"/>
    <n v="1"/>
    <n v="0.31"/>
    <n v="71"/>
    <n v="1"/>
  </r>
  <r>
    <x v="0"/>
    <x v="26"/>
    <n v="1"/>
    <n v="1"/>
    <n v="1"/>
    <n v="0.75"/>
    <n v="49"/>
    <n v="0.83"/>
  </r>
  <r>
    <x v="3"/>
    <x v="20"/>
    <n v="0"/>
    <n v="1"/>
    <n v="1"/>
    <n v="0.84"/>
    <n v="15"/>
    <n v="0.8"/>
  </r>
  <r>
    <x v="3"/>
    <x v="14"/>
    <n v="1"/>
    <n v="1"/>
    <n v="1"/>
    <n v="0.33"/>
    <n v="75"/>
    <n v="0.97"/>
  </r>
  <r>
    <x v="1"/>
    <x v="27"/>
    <n v="0"/>
    <n v="1"/>
    <n v="1"/>
    <n v="0.28000000000000003"/>
    <n v="76"/>
    <n v="0.76"/>
  </r>
  <r>
    <x v="3"/>
    <x v="25"/>
    <n v="0"/>
    <n v="1"/>
    <n v="1"/>
    <n v="0.32"/>
    <n v="38"/>
    <n v="0.88"/>
  </r>
  <r>
    <x v="1"/>
    <x v="7"/>
    <n v="0"/>
    <n v="1"/>
    <n v="0"/>
    <n v="0.9"/>
    <n v="45"/>
    <n v="0.82"/>
  </r>
  <r>
    <x v="1"/>
    <x v="26"/>
    <n v="0"/>
    <n v="1"/>
    <n v="0"/>
    <n v="0.62"/>
    <n v="46"/>
    <n v="0.71"/>
  </r>
  <r>
    <x v="0"/>
    <x v="7"/>
    <n v="0"/>
    <n v="1"/>
    <n v="0"/>
    <n v="0.56999999999999995"/>
    <n v="43"/>
    <n v="0.8"/>
  </r>
  <r>
    <x v="3"/>
    <x v="6"/>
    <n v="0"/>
    <n v="1"/>
    <n v="0"/>
    <n v="0.28999999999999998"/>
    <n v="8"/>
    <n v="0.78"/>
  </r>
  <r>
    <x v="3"/>
    <x v="23"/>
    <n v="1"/>
    <n v="1"/>
    <n v="1"/>
    <n v="0.72"/>
    <n v="49"/>
    <n v="0.91"/>
  </r>
  <r>
    <x v="1"/>
    <x v="12"/>
    <n v="0"/>
    <n v="1"/>
    <n v="1"/>
    <n v="0.89"/>
    <n v="76"/>
    <n v="0.98"/>
  </r>
  <r>
    <x v="1"/>
    <x v="28"/>
    <n v="0"/>
    <n v="1"/>
    <n v="1"/>
    <n v="0.86"/>
    <n v="59"/>
    <n v="0.78"/>
  </r>
  <r>
    <x v="2"/>
    <x v="17"/>
    <n v="0"/>
    <n v="1"/>
    <n v="1"/>
    <n v="0.7"/>
    <n v="14"/>
    <n v="0.94"/>
  </r>
  <r>
    <x v="2"/>
    <x v="15"/>
    <n v="0"/>
    <n v="0"/>
    <n v="1"/>
    <n v="0.26"/>
    <n v="35"/>
    <n v="0.72"/>
  </r>
  <r>
    <x v="1"/>
    <x v="2"/>
    <n v="0"/>
    <n v="1"/>
    <n v="1"/>
    <n v="0.28999999999999998"/>
    <n v="62"/>
    <n v="0.86"/>
  </r>
  <r>
    <x v="2"/>
    <x v="7"/>
    <n v="0"/>
    <n v="1"/>
    <n v="1"/>
    <n v="0.24"/>
    <n v="68"/>
    <n v="0.72"/>
  </r>
  <r>
    <x v="2"/>
    <x v="29"/>
    <n v="0"/>
    <n v="1"/>
    <n v="1"/>
    <n v="0.41"/>
    <n v="79"/>
    <n v="0.98"/>
  </r>
  <r>
    <x v="1"/>
    <x v="9"/>
    <n v="1"/>
    <n v="1"/>
    <n v="1"/>
    <n v="0.31"/>
    <n v="40"/>
    <n v="0.93"/>
  </r>
  <r>
    <x v="1"/>
    <x v="24"/>
    <n v="0"/>
    <n v="0"/>
    <n v="1"/>
    <n v="0.41"/>
    <n v="73"/>
    <n v="0.9"/>
  </r>
  <r>
    <x v="3"/>
    <x v="14"/>
    <n v="0"/>
    <n v="1"/>
    <n v="0"/>
    <n v="0.51"/>
    <n v="23"/>
    <n v="0.95"/>
  </r>
  <r>
    <x v="1"/>
    <x v="2"/>
    <n v="0"/>
    <n v="1"/>
    <n v="1"/>
    <n v="0.95"/>
    <n v="48"/>
    <n v="0.89"/>
  </r>
  <r>
    <x v="1"/>
    <x v="21"/>
    <n v="0"/>
    <n v="0"/>
    <n v="1"/>
    <n v="0.69"/>
    <n v="17"/>
    <n v="0.99"/>
  </r>
  <r>
    <x v="0"/>
    <x v="5"/>
    <n v="0"/>
    <n v="1"/>
    <n v="1"/>
    <n v="0.87"/>
    <n v="6"/>
    <n v="0.91"/>
  </r>
  <r>
    <x v="3"/>
    <x v="24"/>
    <n v="1"/>
    <n v="1"/>
    <n v="1"/>
    <n v="0.77"/>
    <n v="3"/>
    <n v="0.98"/>
  </r>
  <r>
    <x v="3"/>
    <x v="13"/>
    <n v="0"/>
    <n v="1"/>
    <n v="1"/>
    <n v="0.28999999999999998"/>
    <n v="68"/>
    <n v="0.86"/>
  </r>
  <r>
    <x v="3"/>
    <x v="15"/>
    <n v="1"/>
    <n v="1"/>
    <n v="1"/>
    <n v="0.79"/>
    <n v="59"/>
    <n v="0.74"/>
  </r>
  <r>
    <x v="0"/>
    <x v="7"/>
    <n v="0"/>
    <n v="0"/>
    <n v="1"/>
    <n v="0.42"/>
    <n v="54"/>
    <n v="0.86"/>
  </r>
  <r>
    <x v="1"/>
    <x v="11"/>
    <n v="0"/>
    <n v="0"/>
    <n v="1"/>
    <n v="0.71"/>
    <n v="15"/>
    <n v="0.74"/>
  </r>
  <r>
    <x v="3"/>
    <x v="15"/>
    <n v="1"/>
    <n v="1"/>
    <n v="0"/>
    <n v="0.47"/>
    <n v="28"/>
    <n v="0.88"/>
  </r>
  <r>
    <x v="3"/>
    <x v="2"/>
    <n v="1"/>
    <n v="1"/>
    <n v="0"/>
    <n v="1"/>
    <n v="22"/>
    <n v="0.84"/>
  </r>
  <r>
    <x v="2"/>
    <x v="20"/>
    <n v="0"/>
    <n v="0"/>
    <n v="1"/>
    <n v="0.41"/>
    <n v="13"/>
    <n v="0.89"/>
  </r>
  <r>
    <x v="3"/>
    <x v="25"/>
    <n v="1"/>
    <n v="1"/>
    <n v="1"/>
    <n v="0.42"/>
    <n v="78"/>
    <n v="0.7"/>
  </r>
  <r>
    <x v="1"/>
    <x v="0"/>
    <n v="0"/>
    <n v="1"/>
    <n v="0"/>
    <n v="0.94"/>
    <n v="48"/>
    <n v="0.76"/>
  </r>
  <r>
    <x v="1"/>
    <x v="27"/>
    <n v="1"/>
    <n v="0"/>
    <n v="1"/>
    <n v="0.22"/>
    <n v="32"/>
    <n v="0.85"/>
  </r>
  <r>
    <x v="2"/>
    <x v="15"/>
    <n v="1"/>
    <n v="1"/>
    <n v="1"/>
    <n v="0.76"/>
    <n v="24"/>
    <n v="0.99"/>
  </r>
  <r>
    <x v="3"/>
    <x v="26"/>
    <n v="0"/>
    <n v="1"/>
    <n v="1"/>
    <n v="0.78"/>
    <n v="20"/>
    <n v="0.82"/>
  </r>
  <r>
    <x v="3"/>
    <x v="14"/>
    <n v="0"/>
    <n v="1"/>
    <n v="0"/>
    <n v="0.87"/>
    <n v="16"/>
    <n v="0.83"/>
  </r>
  <r>
    <x v="3"/>
    <x v="4"/>
    <n v="0"/>
    <n v="0"/>
    <n v="1"/>
    <n v="0.98"/>
    <n v="22"/>
    <n v="0.91"/>
  </r>
  <r>
    <x v="0"/>
    <x v="26"/>
    <n v="0"/>
    <n v="1"/>
    <n v="1"/>
    <n v="0.98"/>
    <n v="56"/>
    <n v="0.88"/>
  </r>
  <r>
    <x v="3"/>
    <x v="2"/>
    <n v="0"/>
    <n v="1"/>
    <n v="0"/>
    <n v="0.25"/>
    <n v="57"/>
    <n v="0.79"/>
  </r>
  <r>
    <x v="1"/>
    <x v="27"/>
    <n v="0"/>
    <n v="1"/>
    <n v="1"/>
    <n v="0.86"/>
    <n v="13"/>
    <n v="0.82"/>
  </r>
  <r>
    <x v="1"/>
    <x v="17"/>
    <n v="0"/>
    <n v="1"/>
    <n v="1"/>
    <n v="0.72"/>
    <n v="19"/>
    <n v="0.77"/>
  </r>
  <r>
    <x v="0"/>
    <x v="6"/>
    <n v="0"/>
    <n v="1"/>
    <n v="0"/>
    <n v="0.72"/>
    <n v="29"/>
    <n v="0.99"/>
  </r>
  <r>
    <x v="0"/>
    <x v="10"/>
    <n v="0"/>
    <n v="1"/>
    <n v="1"/>
    <n v="0.3"/>
    <n v="18"/>
    <n v="0.74"/>
  </r>
  <r>
    <x v="3"/>
    <x v="21"/>
    <n v="0"/>
    <n v="1"/>
    <n v="1"/>
    <n v="0.72"/>
    <n v="52"/>
    <n v="0.81"/>
  </r>
  <r>
    <x v="2"/>
    <x v="26"/>
    <n v="1"/>
    <n v="1"/>
    <n v="1"/>
    <n v="0.99"/>
    <n v="55"/>
    <n v="0.71"/>
  </r>
  <r>
    <x v="0"/>
    <x v="6"/>
    <n v="0"/>
    <n v="0"/>
    <n v="1"/>
    <n v="0.93"/>
    <n v="76"/>
    <n v="0.77"/>
  </r>
  <r>
    <x v="0"/>
    <x v="22"/>
    <n v="1"/>
    <n v="1"/>
    <n v="1"/>
    <n v="0.55000000000000004"/>
    <n v="22"/>
    <n v="0.93"/>
  </r>
  <r>
    <x v="3"/>
    <x v="6"/>
    <n v="0"/>
    <n v="0"/>
    <n v="1"/>
    <n v="0.23"/>
    <n v="61"/>
    <n v="0.76"/>
  </r>
  <r>
    <x v="3"/>
    <x v="25"/>
    <n v="1"/>
    <n v="1"/>
    <n v="1"/>
    <n v="0.49"/>
    <n v="32"/>
    <n v="0.72"/>
  </r>
  <r>
    <x v="0"/>
    <x v="6"/>
    <n v="0"/>
    <n v="1"/>
    <n v="0"/>
    <n v="0.86"/>
    <n v="17"/>
    <n v="0.84"/>
  </r>
  <r>
    <x v="2"/>
    <x v="25"/>
    <n v="0"/>
    <n v="1"/>
    <n v="1"/>
    <n v="0.76"/>
    <n v="72"/>
    <n v="0.7"/>
  </r>
  <r>
    <x v="0"/>
    <x v="1"/>
    <n v="1"/>
    <n v="1"/>
    <n v="1"/>
    <n v="0.56999999999999995"/>
    <n v="32"/>
    <n v="0.73"/>
  </r>
  <r>
    <x v="3"/>
    <x v="9"/>
    <n v="1"/>
    <n v="0"/>
    <n v="1"/>
    <n v="0.24"/>
    <n v="31"/>
    <n v="0.94"/>
  </r>
  <r>
    <x v="3"/>
    <x v="28"/>
    <n v="1"/>
    <n v="1"/>
    <n v="0"/>
    <n v="0.54"/>
    <n v="60"/>
    <n v="0.93"/>
  </r>
  <r>
    <x v="0"/>
    <x v="17"/>
    <n v="0"/>
    <n v="1"/>
    <n v="1"/>
    <n v="0.57999999999999996"/>
    <n v="53"/>
    <n v="0.97"/>
  </r>
  <r>
    <x v="2"/>
    <x v="29"/>
    <n v="0"/>
    <n v="1"/>
    <n v="1"/>
    <n v="0.94"/>
    <n v="16"/>
    <n v="0.96"/>
  </r>
  <r>
    <x v="0"/>
    <x v="15"/>
    <n v="1"/>
    <n v="1"/>
    <n v="1"/>
    <n v="0.71"/>
    <n v="18"/>
    <n v="0.9"/>
  </r>
  <r>
    <x v="0"/>
    <x v="2"/>
    <n v="0"/>
    <n v="1"/>
    <n v="1"/>
    <n v="0.45"/>
    <n v="69"/>
    <n v="0.72"/>
  </r>
  <r>
    <x v="3"/>
    <x v="4"/>
    <n v="0"/>
    <n v="1"/>
    <n v="1"/>
    <n v="0.62"/>
    <n v="33"/>
    <n v="0.93"/>
  </r>
  <r>
    <x v="2"/>
    <x v="28"/>
    <n v="0"/>
    <n v="1"/>
    <n v="0"/>
    <n v="0.25"/>
    <n v="24"/>
    <n v="0.95"/>
  </r>
  <r>
    <x v="1"/>
    <x v="21"/>
    <n v="0"/>
    <n v="1"/>
    <n v="1"/>
    <n v="0.98"/>
    <n v="67"/>
    <n v="0.94"/>
  </r>
  <r>
    <x v="2"/>
    <x v="0"/>
    <n v="0"/>
    <n v="1"/>
    <n v="1"/>
    <n v="0.49"/>
    <n v="73"/>
    <n v="0.85"/>
  </r>
  <r>
    <x v="0"/>
    <x v="21"/>
    <n v="0"/>
    <n v="1"/>
    <n v="1"/>
    <n v="0.57999999999999996"/>
    <n v="73"/>
    <n v="0.77"/>
  </r>
  <r>
    <x v="0"/>
    <x v="9"/>
    <n v="1"/>
    <n v="1"/>
    <n v="0"/>
    <n v="0.48"/>
    <n v="10"/>
    <n v="0.95"/>
  </r>
  <r>
    <x v="0"/>
    <x v="4"/>
    <n v="1"/>
    <n v="1"/>
    <n v="1"/>
    <n v="0.75"/>
    <n v="15"/>
    <n v="0.92"/>
  </r>
  <r>
    <x v="2"/>
    <x v="29"/>
    <n v="1"/>
    <n v="1"/>
    <n v="1"/>
    <n v="0.73"/>
    <n v="60"/>
    <n v="0.99"/>
  </r>
  <r>
    <x v="3"/>
    <x v="3"/>
    <n v="1"/>
    <n v="1"/>
    <n v="1"/>
    <n v="0.77"/>
    <n v="79"/>
    <n v="0.75"/>
  </r>
  <r>
    <x v="0"/>
    <x v="1"/>
    <n v="0"/>
    <n v="1"/>
    <n v="1"/>
    <n v="0.41"/>
    <n v="6"/>
    <n v="0.77"/>
  </r>
  <r>
    <x v="0"/>
    <x v="21"/>
    <n v="0"/>
    <n v="1"/>
    <n v="1"/>
    <n v="0.45"/>
    <n v="15"/>
    <n v="0.76"/>
  </r>
  <r>
    <x v="2"/>
    <x v="8"/>
    <n v="0"/>
    <n v="0"/>
    <n v="1"/>
    <n v="0.3"/>
    <n v="15"/>
    <n v="0.94"/>
  </r>
  <r>
    <x v="1"/>
    <x v="3"/>
    <n v="1"/>
    <n v="1"/>
    <n v="1"/>
    <n v="0.72"/>
    <n v="39"/>
    <n v="0.76"/>
  </r>
  <r>
    <x v="1"/>
    <x v="27"/>
    <n v="1"/>
    <n v="1"/>
    <n v="1"/>
    <n v="0.23"/>
    <n v="11"/>
    <n v="0.72"/>
  </r>
  <r>
    <x v="3"/>
    <x v="2"/>
    <n v="0"/>
    <n v="0"/>
    <n v="1"/>
    <n v="0.68"/>
    <n v="34"/>
    <n v="1"/>
  </r>
  <r>
    <x v="3"/>
    <x v="2"/>
    <n v="0"/>
    <n v="0"/>
    <n v="1"/>
    <n v="0.9"/>
    <n v="20"/>
    <n v="0.71"/>
  </r>
  <r>
    <x v="0"/>
    <x v="23"/>
    <n v="1"/>
    <n v="1"/>
    <n v="1"/>
    <n v="0.91"/>
    <n v="49"/>
    <n v="0.95"/>
  </r>
  <r>
    <x v="2"/>
    <x v="21"/>
    <n v="0"/>
    <n v="0"/>
    <n v="0"/>
    <n v="0.56000000000000005"/>
    <n v="42"/>
    <n v="0.81"/>
  </r>
  <r>
    <x v="0"/>
    <x v="27"/>
    <n v="0"/>
    <n v="1"/>
    <n v="0"/>
    <n v="0.56999999999999995"/>
    <n v="16"/>
    <n v="0.95"/>
  </r>
  <r>
    <x v="3"/>
    <x v="23"/>
    <n v="0"/>
    <n v="1"/>
    <n v="0"/>
    <n v="0.26"/>
    <n v="31"/>
    <n v="0.87"/>
  </r>
  <r>
    <x v="2"/>
    <x v="28"/>
    <n v="0"/>
    <n v="1"/>
    <n v="0"/>
    <n v="0.74"/>
    <n v="40"/>
    <n v="0.97"/>
  </r>
  <r>
    <x v="2"/>
    <x v="4"/>
    <n v="1"/>
    <n v="1"/>
    <n v="1"/>
    <n v="0.86"/>
    <n v="5"/>
    <n v="0.98"/>
  </r>
  <r>
    <x v="3"/>
    <x v="7"/>
    <n v="1"/>
    <n v="1"/>
    <n v="0"/>
    <n v="0.4"/>
    <n v="26"/>
    <n v="0.7"/>
  </r>
  <r>
    <x v="1"/>
    <x v="28"/>
    <n v="0"/>
    <n v="1"/>
    <n v="1"/>
    <n v="0.54"/>
    <n v="19"/>
    <n v="0.72"/>
  </r>
  <r>
    <x v="1"/>
    <x v="2"/>
    <n v="0"/>
    <n v="1"/>
    <n v="1"/>
    <n v="0.87"/>
    <n v="24"/>
    <n v="0.78"/>
  </r>
  <r>
    <x v="2"/>
    <x v="11"/>
    <n v="0"/>
    <n v="0"/>
    <n v="1"/>
    <n v="0.9"/>
    <n v="65"/>
    <n v="0.9"/>
  </r>
  <r>
    <x v="0"/>
    <x v="8"/>
    <n v="0"/>
    <n v="0"/>
    <n v="1"/>
    <n v="0.39"/>
    <n v="8"/>
    <n v="0.97"/>
  </r>
  <r>
    <x v="1"/>
    <x v="0"/>
    <n v="1"/>
    <n v="1"/>
    <n v="0"/>
    <n v="0.64"/>
    <n v="52"/>
    <n v="0.84"/>
  </r>
  <r>
    <x v="0"/>
    <x v="16"/>
    <n v="0"/>
    <n v="0"/>
    <n v="1"/>
    <n v="0.35"/>
    <n v="60"/>
    <n v="0.88"/>
  </r>
  <r>
    <x v="1"/>
    <x v="25"/>
    <n v="1"/>
    <n v="0"/>
    <n v="1"/>
    <n v="0.28000000000000003"/>
    <n v="37"/>
    <n v="0.76"/>
  </r>
  <r>
    <x v="1"/>
    <x v="26"/>
    <n v="0"/>
    <n v="1"/>
    <n v="0"/>
    <n v="0.93"/>
    <n v="2"/>
    <n v="0.94"/>
  </r>
  <r>
    <x v="0"/>
    <x v="27"/>
    <n v="0"/>
    <n v="1"/>
    <n v="1"/>
    <n v="0.86"/>
    <n v="69"/>
    <n v="0.99"/>
  </r>
  <r>
    <x v="3"/>
    <x v="6"/>
    <n v="0"/>
    <n v="1"/>
    <n v="1"/>
    <n v="0.81"/>
    <n v="54"/>
    <n v="0.78"/>
  </r>
  <r>
    <x v="1"/>
    <x v="22"/>
    <n v="0"/>
    <n v="0"/>
    <n v="0"/>
    <n v="0.24"/>
    <n v="0"/>
    <n v="0.85"/>
  </r>
  <r>
    <x v="1"/>
    <x v="20"/>
    <n v="0"/>
    <n v="1"/>
    <n v="1"/>
    <n v="0.87"/>
    <n v="69"/>
    <n v="0.73"/>
  </r>
  <r>
    <x v="0"/>
    <x v="10"/>
    <n v="0"/>
    <n v="1"/>
    <n v="1"/>
    <n v="0.55000000000000004"/>
    <n v="44"/>
    <n v="0.87"/>
  </r>
  <r>
    <x v="3"/>
    <x v="4"/>
    <n v="0"/>
    <n v="1"/>
    <n v="1"/>
    <n v="0.47"/>
    <n v="46"/>
    <n v="0.85"/>
  </r>
  <r>
    <x v="1"/>
    <x v="19"/>
    <n v="1"/>
    <n v="1"/>
    <n v="1"/>
    <n v="0.64"/>
    <n v="78"/>
    <n v="0.74"/>
  </r>
  <r>
    <x v="1"/>
    <x v="15"/>
    <n v="1"/>
    <n v="1"/>
    <n v="0"/>
    <n v="0.27"/>
    <n v="25"/>
    <n v="0.83"/>
  </r>
  <r>
    <x v="3"/>
    <x v="9"/>
    <n v="1"/>
    <n v="1"/>
    <n v="1"/>
    <n v="0.81"/>
    <n v="13"/>
    <n v="0.8"/>
  </r>
  <r>
    <x v="1"/>
    <x v="5"/>
    <n v="1"/>
    <n v="1"/>
    <n v="1"/>
    <n v="0.67"/>
    <n v="53"/>
    <n v="0.86"/>
  </r>
  <r>
    <x v="3"/>
    <x v="6"/>
    <n v="0"/>
    <n v="0"/>
    <n v="1"/>
    <n v="0.35"/>
    <n v="70"/>
    <n v="0.88"/>
  </r>
  <r>
    <x v="3"/>
    <x v="15"/>
    <n v="0"/>
    <n v="0"/>
    <n v="1"/>
    <n v="0.35"/>
    <n v="45"/>
    <n v="0.7"/>
  </r>
  <r>
    <x v="0"/>
    <x v="5"/>
    <n v="0"/>
    <n v="1"/>
    <n v="0"/>
    <n v="0.35"/>
    <n v="30"/>
    <n v="0.93"/>
  </r>
  <r>
    <x v="2"/>
    <x v="10"/>
    <n v="1"/>
    <n v="0"/>
    <n v="1"/>
    <n v="0.25"/>
    <n v="58"/>
    <n v="0.91"/>
  </r>
  <r>
    <x v="3"/>
    <x v="24"/>
    <n v="0"/>
    <n v="1"/>
    <n v="1"/>
    <n v="0.67"/>
    <n v="28"/>
    <n v="0.81"/>
  </r>
  <r>
    <x v="0"/>
    <x v="28"/>
    <n v="0"/>
    <n v="1"/>
    <n v="1"/>
    <n v="0.87"/>
    <n v="16"/>
    <n v="0.72"/>
  </r>
  <r>
    <x v="2"/>
    <x v="21"/>
    <n v="0"/>
    <n v="1"/>
    <n v="1"/>
    <n v="0.21"/>
    <n v="13"/>
    <n v="0.93"/>
  </r>
  <r>
    <x v="1"/>
    <x v="0"/>
    <n v="0"/>
    <n v="0"/>
    <n v="0"/>
    <n v="0.24"/>
    <n v="35"/>
    <n v="0.99"/>
  </r>
  <r>
    <x v="2"/>
    <x v="5"/>
    <n v="0"/>
    <n v="0"/>
    <n v="1"/>
    <n v="0.66"/>
    <n v="57"/>
    <n v="0.77"/>
  </r>
  <r>
    <x v="3"/>
    <x v="6"/>
    <n v="1"/>
    <n v="1"/>
    <n v="1"/>
    <n v="0.86"/>
    <n v="23"/>
    <n v="0.8"/>
  </r>
  <r>
    <x v="3"/>
    <x v="16"/>
    <n v="1"/>
    <n v="0"/>
    <n v="1"/>
    <n v="0.46"/>
    <n v="62"/>
    <n v="0.76"/>
  </r>
  <r>
    <x v="3"/>
    <x v="3"/>
    <n v="0"/>
    <n v="1"/>
    <n v="0"/>
    <n v="0.48"/>
    <n v="24"/>
    <n v="0.87"/>
  </r>
  <r>
    <x v="3"/>
    <x v="11"/>
    <n v="0"/>
    <n v="1"/>
    <n v="1"/>
    <n v="0.68"/>
    <n v="58"/>
    <n v="0.75"/>
  </r>
  <r>
    <x v="3"/>
    <x v="2"/>
    <n v="0"/>
    <n v="1"/>
    <n v="0"/>
    <n v="0.42"/>
    <n v="31"/>
    <n v="0.81"/>
  </r>
  <r>
    <x v="0"/>
    <x v="12"/>
    <n v="1"/>
    <n v="1"/>
    <n v="1"/>
    <n v="0.22"/>
    <n v="17"/>
    <n v="0.91"/>
  </r>
  <r>
    <x v="3"/>
    <x v="4"/>
    <n v="0"/>
    <n v="1"/>
    <n v="0"/>
    <n v="0.79"/>
    <n v="36"/>
    <n v="0.87"/>
  </r>
  <r>
    <x v="0"/>
    <x v="6"/>
    <n v="0"/>
    <n v="0"/>
    <n v="1"/>
    <n v="0.7"/>
    <n v="25"/>
    <n v="0.82"/>
  </r>
  <r>
    <x v="1"/>
    <x v="11"/>
    <n v="0"/>
    <n v="1"/>
    <n v="1"/>
    <n v="0.66"/>
    <n v="8"/>
    <n v="0.83"/>
  </r>
  <r>
    <x v="3"/>
    <x v="7"/>
    <n v="1"/>
    <n v="1"/>
    <n v="1"/>
    <n v="0.79"/>
    <n v="63"/>
    <n v="0.87"/>
  </r>
  <r>
    <x v="3"/>
    <x v="20"/>
    <n v="1"/>
    <n v="1"/>
    <n v="1"/>
    <n v="0.74"/>
    <n v="71"/>
    <n v="0.7"/>
  </r>
  <r>
    <x v="2"/>
    <x v="12"/>
    <n v="0"/>
    <n v="1"/>
    <n v="0"/>
    <n v="0.36"/>
    <n v="19"/>
    <n v="0.72"/>
  </r>
  <r>
    <x v="1"/>
    <x v="8"/>
    <n v="0"/>
    <n v="0"/>
    <n v="0"/>
    <n v="0.48"/>
    <n v="53"/>
    <n v="0.96"/>
  </r>
  <r>
    <x v="3"/>
    <x v="3"/>
    <n v="1"/>
    <n v="1"/>
    <n v="1"/>
    <n v="0.3"/>
    <n v="29"/>
    <n v="0.72"/>
  </r>
  <r>
    <x v="3"/>
    <x v="11"/>
    <n v="1"/>
    <n v="1"/>
    <n v="1"/>
    <n v="0.3"/>
    <n v="52"/>
    <n v="0.91"/>
  </r>
  <r>
    <x v="1"/>
    <x v="14"/>
    <n v="0"/>
    <n v="0"/>
    <n v="1"/>
    <n v="0.74"/>
    <n v="62"/>
    <n v="0.98"/>
  </r>
  <r>
    <x v="0"/>
    <x v="20"/>
    <n v="0"/>
    <n v="1"/>
    <n v="0"/>
    <n v="0.89"/>
    <n v="10"/>
    <n v="0.78"/>
  </r>
  <r>
    <x v="3"/>
    <x v="25"/>
    <n v="0"/>
    <n v="1"/>
    <n v="1"/>
    <n v="0.97"/>
    <n v="30"/>
    <n v="0.81"/>
  </r>
  <r>
    <x v="2"/>
    <x v="17"/>
    <n v="0"/>
    <n v="1"/>
    <n v="1"/>
    <n v="0.7"/>
    <n v="48"/>
    <n v="0.87"/>
  </r>
  <r>
    <x v="3"/>
    <x v="1"/>
    <n v="0"/>
    <n v="1"/>
    <n v="1"/>
    <n v="0.35"/>
    <n v="18"/>
    <n v="0.96"/>
  </r>
  <r>
    <x v="2"/>
    <x v="5"/>
    <n v="1"/>
    <n v="1"/>
    <n v="1"/>
    <n v="0.28000000000000003"/>
    <n v="11"/>
    <n v="0.98"/>
  </r>
  <r>
    <x v="2"/>
    <x v="19"/>
    <n v="0"/>
    <n v="1"/>
    <n v="1"/>
    <n v="0.85"/>
    <n v="14"/>
    <n v="0.92"/>
  </r>
  <r>
    <x v="3"/>
    <x v="13"/>
    <n v="0"/>
    <n v="0"/>
    <n v="1"/>
    <n v="0.66"/>
    <n v="30"/>
    <n v="0.73"/>
  </r>
  <r>
    <x v="3"/>
    <x v="29"/>
    <n v="0"/>
    <n v="0"/>
    <n v="1"/>
    <n v="0.69"/>
    <n v="42"/>
    <n v="0.9"/>
  </r>
  <r>
    <x v="2"/>
    <x v="16"/>
    <n v="0"/>
    <n v="1"/>
    <n v="0"/>
    <n v="0.83"/>
    <n v="36"/>
    <n v="0.82"/>
  </r>
  <r>
    <x v="1"/>
    <x v="19"/>
    <n v="1"/>
    <n v="1"/>
    <n v="1"/>
    <n v="0.76"/>
    <n v="78"/>
    <n v="0.84"/>
  </r>
  <r>
    <x v="1"/>
    <x v="26"/>
    <n v="1"/>
    <n v="0"/>
    <n v="1"/>
    <n v="0.87"/>
    <n v="28"/>
    <n v="0.71"/>
  </r>
  <r>
    <x v="3"/>
    <x v="26"/>
    <n v="0"/>
    <n v="1"/>
    <n v="1"/>
    <n v="0.24"/>
    <n v="25"/>
    <n v="0.76"/>
  </r>
  <r>
    <x v="0"/>
    <x v="18"/>
    <n v="1"/>
    <n v="1"/>
    <n v="0"/>
    <n v="0.8"/>
    <n v="1"/>
    <n v="0.94"/>
  </r>
  <r>
    <x v="1"/>
    <x v="2"/>
    <n v="1"/>
    <n v="1"/>
    <n v="1"/>
    <n v="0.88"/>
    <n v="14"/>
    <n v="0.84"/>
  </r>
  <r>
    <x v="3"/>
    <x v="12"/>
    <n v="0"/>
    <n v="0"/>
    <n v="1"/>
    <n v="0.43"/>
    <n v="3"/>
    <n v="0.79"/>
  </r>
  <r>
    <x v="1"/>
    <x v="20"/>
    <n v="0"/>
    <n v="1"/>
    <n v="1"/>
    <n v="0.71"/>
    <n v="49"/>
    <n v="0.82"/>
  </r>
  <r>
    <x v="0"/>
    <x v="5"/>
    <n v="0"/>
    <n v="1"/>
    <n v="1"/>
    <n v="0.45"/>
    <n v="37"/>
    <n v="0.96"/>
  </r>
  <r>
    <x v="3"/>
    <x v="3"/>
    <n v="0"/>
    <n v="1"/>
    <n v="1"/>
    <n v="0.97"/>
    <n v="22"/>
    <n v="0.92"/>
  </r>
  <r>
    <x v="0"/>
    <x v="3"/>
    <n v="0"/>
    <n v="0"/>
    <n v="0"/>
    <n v="0.23"/>
    <n v="58"/>
    <n v="0.78"/>
  </r>
  <r>
    <x v="3"/>
    <x v="9"/>
    <n v="0"/>
    <n v="1"/>
    <n v="0"/>
    <n v="0.66"/>
    <n v="74"/>
    <n v="0.74"/>
  </r>
  <r>
    <x v="0"/>
    <x v="19"/>
    <n v="0"/>
    <n v="0"/>
    <n v="1"/>
    <n v="0.33"/>
    <n v="27"/>
    <n v="0.78"/>
  </r>
  <r>
    <x v="1"/>
    <x v="2"/>
    <n v="0"/>
    <n v="1"/>
    <n v="1"/>
    <n v="0.77"/>
    <n v="65"/>
    <n v="0.98"/>
  </r>
  <r>
    <x v="1"/>
    <x v="29"/>
    <n v="0"/>
    <n v="1"/>
    <n v="0"/>
    <n v="0.34"/>
    <n v="7"/>
    <n v="0.87"/>
  </r>
  <r>
    <x v="0"/>
    <x v="14"/>
    <n v="0"/>
    <n v="1"/>
    <n v="1"/>
    <n v="0.39"/>
    <n v="28"/>
    <n v="0.86"/>
  </r>
  <r>
    <x v="0"/>
    <x v="18"/>
    <n v="0"/>
    <n v="1"/>
    <n v="0"/>
    <n v="0.6"/>
    <n v="10"/>
    <n v="0.88"/>
  </r>
  <r>
    <x v="0"/>
    <x v="2"/>
    <n v="0"/>
    <n v="0"/>
    <n v="1"/>
    <n v="0.93"/>
    <n v="17"/>
    <n v="0.81"/>
  </r>
  <r>
    <x v="3"/>
    <x v="4"/>
    <n v="0"/>
    <n v="1"/>
    <n v="0"/>
    <n v="0.37"/>
    <n v="54"/>
    <n v="0.94"/>
  </r>
  <r>
    <x v="1"/>
    <x v="7"/>
    <n v="1"/>
    <n v="1"/>
    <n v="0"/>
    <n v="0.32"/>
    <n v="49"/>
    <n v="0.86"/>
  </r>
  <r>
    <x v="3"/>
    <x v="27"/>
    <n v="0"/>
    <n v="1"/>
    <n v="0"/>
    <n v="0.81"/>
    <n v="13"/>
    <n v="0.74"/>
  </r>
  <r>
    <x v="1"/>
    <x v="17"/>
    <n v="1"/>
    <n v="1"/>
    <n v="1"/>
    <n v="0.6"/>
    <n v="73"/>
    <n v="0.74"/>
  </r>
  <r>
    <x v="2"/>
    <x v="6"/>
    <n v="0"/>
    <n v="1"/>
    <n v="1"/>
    <n v="0.93"/>
    <n v="8"/>
    <n v="0.86"/>
  </r>
  <r>
    <x v="3"/>
    <x v="21"/>
    <n v="0"/>
    <n v="1"/>
    <n v="0"/>
    <n v="0.32"/>
    <n v="10"/>
    <n v="0.98"/>
  </r>
  <r>
    <x v="1"/>
    <x v="28"/>
    <n v="0"/>
    <n v="0"/>
    <n v="1"/>
    <n v="0.72"/>
    <n v="62"/>
    <n v="0.79"/>
  </r>
  <r>
    <x v="1"/>
    <x v="26"/>
    <n v="0"/>
    <n v="1"/>
    <n v="1"/>
    <n v="0.39"/>
    <n v="75"/>
    <n v="0.96"/>
  </r>
  <r>
    <x v="3"/>
    <x v="1"/>
    <n v="0"/>
    <n v="1"/>
    <n v="0"/>
    <n v="0.33"/>
    <n v="66"/>
    <n v="0.93"/>
  </r>
  <r>
    <x v="3"/>
    <x v="6"/>
    <n v="0"/>
    <n v="1"/>
    <n v="0"/>
    <n v="0.75"/>
    <n v="52"/>
    <n v="0.77"/>
  </r>
  <r>
    <x v="1"/>
    <x v="9"/>
    <n v="0"/>
    <n v="1"/>
    <n v="0"/>
    <n v="0.67"/>
    <n v="38"/>
    <n v="0.71"/>
  </r>
  <r>
    <x v="3"/>
    <x v="5"/>
    <n v="0"/>
    <n v="1"/>
    <n v="1"/>
    <n v="0.8"/>
    <n v="77"/>
    <n v="0.73"/>
  </r>
  <r>
    <x v="0"/>
    <x v="11"/>
    <n v="1"/>
    <n v="0"/>
    <n v="0"/>
    <n v="0.45"/>
    <n v="55"/>
    <n v="0.92"/>
  </r>
  <r>
    <x v="3"/>
    <x v="27"/>
    <n v="1"/>
    <n v="1"/>
    <n v="0"/>
    <n v="0.56000000000000005"/>
    <n v="27"/>
    <n v="0.76"/>
  </r>
  <r>
    <x v="3"/>
    <x v="1"/>
    <n v="1"/>
    <n v="1"/>
    <n v="1"/>
    <n v="0.52"/>
    <n v="74"/>
    <n v="0.81"/>
  </r>
  <r>
    <x v="3"/>
    <x v="1"/>
    <n v="0"/>
    <n v="1"/>
    <n v="1"/>
    <n v="0.99"/>
    <n v="38"/>
    <n v="0.85"/>
  </r>
  <r>
    <x v="1"/>
    <x v="28"/>
    <n v="0"/>
    <n v="0"/>
    <n v="1"/>
    <n v="0.43"/>
    <n v="24"/>
    <n v="0.92"/>
  </r>
  <r>
    <x v="0"/>
    <x v="24"/>
    <n v="0"/>
    <n v="1"/>
    <n v="1"/>
    <n v="0.44"/>
    <n v="20"/>
    <n v="0.73"/>
  </r>
  <r>
    <x v="2"/>
    <x v="9"/>
    <n v="1"/>
    <n v="1"/>
    <n v="0"/>
    <n v="0.48"/>
    <n v="9"/>
    <n v="0.82"/>
  </r>
  <r>
    <x v="2"/>
    <x v="24"/>
    <n v="1"/>
    <n v="1"/>
    <n v="1"/>
    <n v="0.65"/>
    <n v="42"/>
    <n v="0.85"/>
  </r>
  <r>
    <x v="0"/>
    <x v="4"/>
    <n v="0"/>
    <n v="1"/>
    <n v="0"/>
    <n v="0.4"/>
    <n v="14"/>
    <n v="0.86"/>
  </r>
  <r>
    <x v="0"/>
    <x v="27"/>
    <n v="1"/>
    <n v="1"/>
    <n v="0"/>
    <n v="0.93"/>
    <n v="47"/>
    <n v="0.95"/>
  </r>
  <r>
    <x v="0"/>
    <x v="0"/>
    <n v="0"/>
    <n v="1"/>
    <n v="1"/>
    <n v="0.41"/>
    <n v="20"/>
    <n v="0.75"/>
  </r>
  <r>
    <x v="1"/>
    <x v="9"/>
    <n v="0"/>
    <n v="1"/>
    <n v="0"/>
    <n v="0.92"/>
    <n v="59"/>
    <n v="0.94"/>
  </r>
  <r>
    <x v="2"/>
    <x v="8"/>
    <n v="0"/>
    <n v="1"/>
    <n v="1"/>
    <n v="0.28000000000000003"/>
    <n v="49"/>
    <n v="0.91"/>
  </r>
  <r>
    <x v="0"/>
    <x v="15"/>
    <n v="1"/>
    <n v="0"/>
    <n v="0"/>
    <n v="0.73"/>
    <n v="22"/>
    <n v="0.87"/>
  </r>
  <r>
    <x v="1"/>
    <x v="12"/>
    <n v="1"/>
    <n v="1"/>
    <n v="1"/>
    <n v="0.93"/>
    <n v="12"/>
    <n v="0.91"/>
  </r>
  <r>
    <x v="2"/>
    <x v="25"/>
    <n v="1"/>
    <n v="1"/>
    <n v="0"/>
    <n v="0.33"/>
    <n v="68"/>
    <n v="0.82"/>
  </r>
  <r>
    <x v="3"/>
    <x v="5"/>
    <n v="0"/>
    <n v="1"/>
    <n v="1"/>
    <n v="0.97"/>
    <n v="3"/>
    <n v="0.74"/>
  </r>
  <r>
    <x v="1"/>
    <x v="29"/>
    <n v="0"/>
    <n v="1"/>
    <n v="1"/>
    <n v="0.56000000000000005"/>
    <n v="77"/>
    <n v="0.9"/>
  </r>
  <r>
    <x v="2"/>
    <x v="27"/>
    <n v="1"/>
    <n v="1"/>
    <n v="0"/>
    <n v="0.96"/>
    <n v="71"/>
    <n v="0.86"/>
  </r>
  <r>
    <x v="1"/>
    <x v="0"/>
    <n v="0"/>
    <n v="1"/>
    <n v="1"/>
    <n v="0.74"/>
    <n v="8"/>
    <n v="0.89"/>
  </r>
  <r>
    <x v="2"/>
    <x v="0"/>
    <n v="0"/>
    <n v="1"/>
    <n v="1"/>
    <n v="0.44"/>
    <n v="34"/>
    <n v="0.8"/>
  </r>
  <r>
    <x v="2"/>
    <x v="9"/>
    <n v="1"/>
    <n v="1"/>
    <n v="1"/>
    <n v="0.35"/>
    <n v="20"/>
    <n v="0.97"/>
  </r>
  <r>
    <x v="3"/>
    <x v="2"/>
    <n v="0"/>
    <n v="0"/>
    <n v="0"/>
    <n v="0.44"/>
    <n v="57"/>
    <n v="0.88"/>
  </r>
  <r>
    <x v="1"/>
    <x v="12"/>
    <n v="0"/>
    <n v="1"/>
    <n v="1"/>
    <n v="0.27"/>
    <n v="17"/>
    <n v="0.73"/>
  </r>
  <r>
    <x v="0"/>
    <x v="0"/>
    <n v="1"/>
    <n v="0"/>
    <n v="1"/>
    <n v="0.32"/>
    <n v="71"/>
    <n v="0.83"/>
  </r>
  <r>
    <x v="3"/>
    <x v="8"/>
    <n v="0"/>
    <n v="1"/>
    <n v="1"/>
    <n v="0.28000000000000003"/>
    <n v="42"/>
    <n v="0.93"/>
  </r>
  <r>
    <x v="3"/>
    <x v="0"/>
    <n v="0"/>
    <n v="1"/>
    <n v="1"/>
    <n v="0.54"/>
    <n v="5"/>
    <n v="0.94"/>
  </r>
  <r>
    <x v="2"/>
    <x v="25"/>
    <n v="0"/>
    <n v="1"/>
    <n v="1"/>
    <n v="0.84"/>
    <n v="77"/>
    <n v="0.85"/>
  </r>
  <r>
    <x v="0"/>
    <x v="23"/>
    <n v="0"/>
    <n v="1"/>
    <n v="1"/>
    <n v="0.31"/>
    <n v="66"/>
    <n v="0.97"/>
  </r>
  <r>
    <x v="1"/>
    <x v="12"/>
    <n v="0"/>
    <n v="1"/>
    <n v="1"/>
    <n v="0.3"/>
    <n v="11"/>
    <n v="0.78"/>
  </r>
  <r>
    <x v="0"/>
    <x v="8"/>
    <n v="0"/>
    <n v="1"/>
    <n v="1"/>
    <n v="0.71"/>
    <n v="11"/>
    <n v="0.82"/>
  </r>
  <r>
    <x v="0"/>
    <x v="15"/>
    <n v="0"/>
    <n v="0"/>
    <n v="1"/>
    <n v="0.36"/>
    <n v="65"/>
    <n v="0.97"/>
  </r>
  <r>
    <x v="0"/>
    <x v="23"/>
    <n v="0"/>
    <n v="0"/>
    <n v="0"/>
    <n v="0.28000000000000003"/>
    <n v="1"/>
    <n v="0.97"/>
  </r>
  <r>
    <x v="0"/>
    <x v="23"/>
    <n v="0"/>
    <n v="1"/>
    <n v="1"/>
    <n v="0.33"/>
    <n v="14"/>
    <n v="0.91"/>
  </r>
  <r>
    <x v="0"/>
    <x v="27"/>
    <n v="1"/>
    <n v="1"/>
    <n v="1"/>
    <n v="0.94"/>
    <n v="22"/>
    <n v="0.96"/>
  </r>
  <r>
    <x v="2"/>
    <x v="5"/>
    <n v="0"/>
    <n v="1"/>
    <n v="1"/>
    <n v="0.86"/>
    <n v="28"/>
    <n v="0.73"/>
  </r>
  <r>
    <x v="2"/>
    <x v="3"/>
    <n v="0"/>
    <n v="1"/>
    <n v="1"/>
    <n v="0.48"/>
    <n v="6"/>
    <n v="0.96"/>
  </r>
  <r>
    <x v="3"/>
    <x v="27"/>
    <n v="0"/>
    <n v="1"/>
    <n v="0"/>
    <n v="0.72"/>
    <n v="27"/>
    <n v="0.8"/>
  </r>
  <r>
    <x v="2"/>
    <x v="9"/>
    <n v="0"/>
    <n v="0"/>
    <n v="1"/>
    <n v="0.63"/>
    <n v="13"/>
    <n v="0.75"/>
  </r>
  <r>
    <x v="3"/>
    <x v="3"/>
    <n v="1"/>
    <n v="1"/>
    <n v="1"/>
    <n v="0.74"/>
    <n v="43"/>
    <n v="0.77"/>
  </r>
  <r>
    <x v="3"/>
    <x v="20"/>
    <n v="0"/>
    <n v="1"/>
    <n v="1"/>
    <n v="0.75"/>
    <n v="29"/>
    <n v="0.83"/>
  </r>
  <r>
    <x v="1"/>
    <x v="12"/>
    <n v="1"/>
    <n v="1"/>
    <n v="1"/>
    <n v="0.7"/>
    <n v="31"/>
    <n v="0.78"/>
  </r>
  <r>
    <x v="0"/>
    <x v="0"/>
    <n v="0"/>
    <n v="1"/>
    <n v="1"/>
    <n v="0.41"/>
    <n v="69"/>
    <n v="0.8"/>
  </r>
  <r>
    <x v="2"/>
    <x v="4"/>
    <n v="0"/>
    <n v="1"/>
    <n v="1"/>
    <n v="0.23"/>
    <n v="5"/>
    <n v="0.74"/>
  </r>
  <r>
    <x v="1"/>
    <x v="7"/>
    <n v="0"/>
    <n v="1"/>
    <n v="1"/>
    <n v="0.56000000000000005"/>
    <n v="26"/>
    <n v="0.79"/>
  </r>
  <r>
    <x v="2"/>
    <x v="15"/>
    <n v="0"/>
    <n v="1"/>
    <n v="0"/>
    <n v="0.91"/>
    <n v="23"/>
    <n v="0.87"/>
  </r>
  <r>
    <x v="3"/>
    <x v="19"/>
    <n v="0"/>
    <n v="1"/>
    <n v="1"/>
    <n v="0.66"/>
    <n v="33"/>
    <n v="0.83"/>
  </r>
  <r>
    <x v="2"/>
    <x v="8"/>
    <n v="0"/>
    <n v="1"/>
    <n v="1"/>
    <n v="0.87"/>
    <n v="39"/>
    <n v="0.8"/>
  </r>
  <r>
    <x v="0"/>
    <x v="11"/>
    <n v="0"/>
    <n v="0"/>
    <n v="0"/>
    <n v="0.99"/>
    <n v="46"/>
    <n v="0.92"/>
  </r>
  <r>
    <x v="3"/>
    <x v="9"/>
    <n v="0"/>
    <n v="1"/>
    <n v="0"/>
    <n v="0.33"/>
    <n v="78"/>
    <n v="0.97"/>
  </r>
  <r>
    <x v="3"/>
    <x v="2"/>
    <n v="0"/>
    <n v="1"/>
    <n v="1"/>
    <n v="0.75"/>
    <n v="74"/>
    <n v="0.93"/>
  </r>
  <r>
    <x v="1"/>
    <x v="0"/>
    <n v="1"/>
    <n v="1"/>
    <n v="0"/>
    <n v="0.74"/>
    <n v="23"/>
    <n v="0.8"/>
  </r>
  <r>
    <x v="0"/>
    <x v="6"/>
    <n v="1"/>
    <n v="1"/>
    <n v="0"/>
    <n v="0.98"/>
    <n v="64"/>
    <n v="0.92"/>
  </r>
  <r>
    <x v="3"/>
    <x v="28"/>
    <n v="0"/>
    <n v="1"/>
    <n v="1"/>
    <n v="0.99"/>
    <n v="17"/>
    <n v="0.75"/>
  </r>
  <r>
    <x v="0"/>
    <x v="17"/>
    <n v="0"/>
    <n v="0"/>
    <n v="1"/>
    <n v="0.75"/>
    <n v="43"/>
    <n v="0.74"/>
  </r>
  <r>
    <x v="2"/>
    <x v="2"/>
    <n v="0"/>
    <n v="1"/>
    <n v="1"/>
    <n v="0.39"/>
    <n v="75"/>
    <n v="0.8"/>
  </r>
  <r>
    <x v="0"/>
    <x v="27"/>
    <n v="1"/>
    <n v="1"/>
    <n v="0"/>
    <n v="0.84"/>
    <n v="56"/>
    <n v="0.94"/>
  </r>
  <r>
    <x v="3"/>
    <x v="11"/>
    <n v="0"/>
    <n v="1"/>
    <n v="1"/>
    <n v="0.28999999999999998"/>
    <n v="27"/>
    <n v="0.77"/>
  </r>
  <r>
    <x v="1"/>
    <x v="2"/>
    <n v="0"/>
    <n v="1"/>
    <n v="1"/>
    <n v="0.82"/>
    <n v="70"/>
    <n v="0.72"/>
  </r>
  <r>
    <x v="3"/>
    <x v="21"/>
    <n v="1"/>
    <n v="0"/>
    <n v="0"/>
    <n v="0.93"/>
    <n v="22"/>
    <n v="0.74"/>
  </r>
  <r>
    <x v="0"/>
    <x v="8"/>
    <n v="0"/>
    <n v="0"/>
    <n v="1"/>
    <n v="0.51"/>
    <n v="33"/>
    <n v="0.96"/>
  </r>
  <r>
    <x v="0"/>
    <x v="8"/>
    <n v="0"/>
    <n v="1"/>
    <n v="1"/>
    <n v="0.7"/>
    <n v="10"/>
    <n v="0.89"/>
  </r>
  <r>
    <x v="3"/>
    <x v="20"/>
    <n v="0"/>
    <n v="1"/>
    <n v="1"/>
    <n v="0.54"/>
    <n v="34"/>
    <n v="0.78"/>
  </r>
  <r>
    <x v="0"/>
    <x v="10"/>
    <n v="0"/>
    <n v="1"/>
    <n v="1"/>
    <n v="0.55000000000000004"/>
    <n v="41"/>
    <n v="0.87"/>
  </r>
  <r>
    <x v="2"/>
    <x v="10"/>
    <n v="0"/>
    <n v="0"/>
    <n v="0"/>
    <n v="0.45"/>
    <n v="27"/>
    <n v="0.86"/>
  </r>
  <r>
    <x v="3"/>
    <x v="22"/>
    <n v="1"/>
    <n v="1"/>
    <n v="1"/>
    <n v="0.81"/>
    <n v="77"/>
    <n v="0.9"/>
  </r>
  <r>
    <x v="1"/>
    <x v="0"/>
    <n v="0"/>
    <n v="0"/>
    <n v="0"/>
    <n v="0.95"/>
    <n v="23"/>
    <n v="0.77"/>
  </r>
  <r>
    <x v="3"/>
    <x v="28"/>
    <n v="0"/>
    <n v="1"/>
    <n v="1"/>
    <n v="0.95"/>
    <n v="7"/>
    <n v="0.96"/>
  </r>
  <r>
    <x v="2"/>
    <x v="23"/>
    <n v="0"/>
    <n v="1"/>
    <n v="1"/>
    <n v="0.34"/>
    <n v="52"/>
    <n v="0.79"/>
  </r>
  <r>
    <x v="2"/>
    <x v="23"/>
    <n v="0"/>
    <n v="1"/>
    <n v="0"/>
    <n v="0.9"/>
    <n v="71"/>
    <n v="0.91"/>
  </r>
  <r>
    <x v="2"/>
    <x v="12"/>
    <n v="0"/>
    <n v="0"/>
    <n v="1"/>
    <n v="0.79"/>
    <n v="3"/>
    <n v="0.7"/>
  </r>
  <r>
    <x v="2"/>
    <x v="18"/>
    <n v="0"/>
    <n v="0"/>
    <n v="1"/>
    <n v="0.4"/>
    <n v="4"/>
    <n v="0.81"/>
  </r>
  <r>
    <x v="2"/>
    <x v="26"/>
    <n v="1"/>
    <n v="1"/>
    <n v="1"/>
    <n v="0.25"/>
    <n v="48"/>
    <n v="0.81"/>
  </r>
  <r>
    <x v="1"/>
    <x v="6"/>
    <n v="0"/>
    <n v="1"/>
    <n v="0"/>
    <n v="0.41"/>
    <n v="29"/>
    <n v="0.86"/>
  </r>
  <r>
    <x v="0"/>
    <x v="27"/>
    <n v="0"/>
    <n v="1"/>
    <n v="1"/>
    <n v="0.93"/>
    <n v="71"/>
    <n v="0.72"/>
  </r>
  <r>
    <x v="2"/>
    <x v="13"/>
    <n v="0"/>
    <n v="1"/>
    <n v="1"/>
    <n v="0.71"/>
    <n v="62"/>
    <n v="0.94"/>
  </r>
  <r>
    <x v="2"/>
    <x v="16"/>
    <n v="0"/>
    <n v="1"/>
    <n v="1"/>
    <n v="0.78"/>
    <n v="46"/>
    <n v="0.77"/>
  </r>
  <r>
    <x v="3"/>
    <x v="27"/>
    <n v="1"/>
    <n v="1"/>
    <n v="1"/>
    <n v="0.41"/>
    <n v="25"/>
    <n v="0.9"/>
  </r>
  <r>
    <x v="1"/>
    <x v="26"/>
    <n v="0"/>
    <n v="0"/>
    <n v="0"/>
    <n v="0.78"/>
    <n v="56"/>
    <n v="0.94"/>
  </r>
  <r>
    <x v="1"/>
    <x v="15"/>
    <n v="0"/>
    <n v="1"/>
    <n v="1"/>
    <n v="0.22"/>
    <n v="36"/>
    <n v="0.87"/>
  </r>
  <r>
    <x v="0"/>
    <x v="0"/>
    <n v="0"/>
    <n v="0"/>
    <n v="1"/>
    <n v="0.5"/>
    <n v="6"/>
    <n v="0.92"/>
  </r>
  <r>
    <x v="1"/>
    <x v="15"/>
    <n v="0"/>
    <n v="1"/>
    <n v="1"/>
    <n v="0.7"/>
    <n v="39"/>
    <n v="0.9"/>
  </r>
  <r>
    <x v="3"/>
    <x v="13"/>
    <n v="0"/>
    <n v="1"/>
    <n v="1"/>
    <n v="0.32"/>
    <n v="38"/>
    <n v="0.81"/>
  </r>
  <r>
    <x v="3"/>
    <x v="21"/>
    <n v="1"/>
    <n v="1"/>
    <n v="0"/>
    <n v="0.86"/>
    <n v="61"/>
    <n v="0.94"/>
  </r>
  <r>
    <x v="0"/>
    <x v="22"/>
    <n v="0"/>
    <n v="1"/>
    <n v="1"/>
    <n v="0.39"/>
    <n v="77"/>
    <n v="0.79"/>
  </r>
  <r>
    <x v="3"/>
    <x v="15"/>
    <n v="1"/>
    <n v="1"/>
    <n v="0"/>
    <n v="0.72"/>
    <n v="52"/>
    <n v="0.87"/>
  </r>
  <r>
    <x v="2"/>
    <x v="2"/>
    <n v="0"/>
    <n v="1"/>
    <n v="1"/>
    <n v="0.52"/>
    <n v="3"/>
    <n v="0.92"/>
  </r>
  <r>
    <x v="2"/>
    <x v="25"/>
    <n v="1"/>
    <n v="1"/>
    <n v="1"/>
    <n v="0.68"/>
    <n v="24"/>
    <n v="0.81"/>
  </r>
  <r>
    <x v="3"/>
    <x v="26"/>
    <n v="1"/>
    <n v="1"/>
    <n v="0"/>
    <n v="0.28999999999999998"/>
    <n v="6"/>
    <n v="0.79"/>
  </r>
  <r>
    <x v="0"/>
    <x v="5"/>
    <n v="0"/>
    <n v="1"/>
    <n v="1"/>
    <n v="0.21"/>
    <n v="27"/>
    <n v="0.84"/>
  </r>
  <r>
    <x v="1"/>
    <x v="7"/>
    <n v="0"/>
    <n v="1"/>
    <n v="0"/>
    <n v="0.93"/>
    <n v="68"/>
    <n v="0.95"/>
  </r>
  <r>
    <x v="0"/>
    <x v="3"/>
    <n v="0"/>
    <n v="0"/>
    <n v="0"/>
    <n v="0.42"/>
    <n v="66"/>
    <n v="0.98"/>
  </r>
  <r>
    <x v="1"/>
    <x v="3"/>
    <n v="0"/>
    <n v="0"/>
    <n v="1"/>
    <n v="0.86"/>
    <n v="19"/>
    <n v="0.86"/>
  </r>
  <r>
    <x v="3"/>
    <x v="0"/>
    <n v="0"/>
    <n v="1"/>
    <n v="1"/>
    <n v="1"/>
    <n v="10"/>
    <n v="0.9"/>
  </r>
  <r>
    <x v="3"/>
    <x v="18"/>
    <n v="0"/>
    <n v="1"/>
    <n v="0"/>
    <n v="0.37"/>
    <n v="66"/>
    <n v="0.97"/>
  </r>
  <r>
    <x v="2"/>
    <x v="16"/>
    <n v="0"/>
    <n v="1"/>
    <n v="1"/>
    <n v="0.41"/>
    <n v="6"/>
    <n v="0.73"/>
  </r>
  <r>
    <x v="1"/>
    <x v="10"/>
    <n v="1"/>
    <n v="0"/>
    <n v="1"/>
    <n v="0.73"/>
    <n v="22"/>
    <n v="0.77"/>
  </r>
  <r>
    <x v="0"/>
    <x v="1"/>
    <n v="0"/>
    <n v="1"/>
    <n v="1"/>
    <n v="0.97"/>
    <n v="60"/>
    <n v="0.91"/>
  </r>
  <r>
    <x v="3"/>
    <x v="15"/>
    <n v="0"/>
    <n v="1"/>
    <n v="1"/>
    <n v="0.93"/>
    <n v="70"/>
    <n v="0.95"/>
  </r>
  <r>
    <x v="0"/>
    <x v="22"/>
    <n v="0"/>
    <n v="1"/>
    <n v="0"/>
    <n v="0.6"/>
    <n v="33"/>
    <n v="0.96"/>
  </r>
  <r>
    <x v="2"/>
    <x v="12"/>
    <n v="1"/>
    <n v="1"/>
    <n v="1"/>
    <n v="0.84"/>
    <n v="18"/>
    <n v="0.82"/>
  </r>
  <r>
    <x v="1"/>
    <x v="8"/>
    <n v="1"/>
    <n v="1"/>
    <n v="1"/>
    <n v="0.31"/>
    <n v="57"/>
    <n v="0.73"/>
  </r>
  <r>
    <x v="1"/>
    <x v="2"/>
    <n v="1"/>
    <n v="1"/>
    <n v="1"/>
    <n v="0.98"/>
    <n v="8"/>
    <n v="0.83"/>
  </r>
  <r>
    <x v="3"/>
    <x v="23"/>
    <n v="0"/>
    <n v="1"/>
    <n v="1"/>
    <n v="0.97"/>
    <n v="47"/>
    <n v="0.77"/>
  </r>
  <r>
    <x v="1"/>
    <x v="11"/>
    <n v="0"/>
    <n v="1"/>
    <n v="1"/>
    <n v="0.33"/>
    <n v="40"/>
    <n v="0.79"/>
  </r>
  <r>
    <x v="3"/>
    <x v="25"/>
    <n v="1"/>
    <n v="1"/>
    <n v="0"/>
    <n v="0.44"/>
    <n v="47"/>
    <n v="0.93"/>
  </r>
  <r>
    <x v="2"/>
    <x v="27"/>
    <n v="0"/>
    <n v="1"/>
    <n v="1"/>
    <n v="0.28000000000000003"/>
    <n v="44"/>
    <n v="0.72"/>
  </r>
  <r>
    <x v="1"/>
    <x v="27"/>
    <n v="0"/>
    <n v="0"/>
    <n v="0"/>
    <n v="0.42"/>
    <n v="24"/>
    <n v="0.95"/>
  </r>
  <r>
    <x v="3"/>
    <x v="29"/>
    <n v="0"/>
    <n v="1"/>
    <n v="0"/>
    <n v="0.85"/>
    <n v="77"/>
    <n v="0.83"/>
  </r>
  <r>
    <x v="0"/>
    <x v="22"/>
    <n v="0"/>
    <n v="0"/>
    <n v="1"/>
    <n v="0.5"/>
    <n v="24"/>
    <n v="0.88"/>
  </r>
  <r>
    <x v="3"/>
    <x v="5"/>
    <n v="1"/>
    <n v="1"/>
    <n v="1"/>
    <n v="0.27"/>
    <n v="18"/>
    <n v="0.73"/>
  </r>
  <r>
    <x v="1"/>
    <x v="20"/>
    <n v="0"/>
    <n v="1"/>
    <n v="1"/>
    <n v="0.47"/>
    <n v="38"/>
    <n v="0.8"/>
  </r>
  <r>
    <x v="2"/>
    <x v="25"/>
    <n v="0"/>
    <n v="0"/>
    <n v="1"/>
    <n v="0.99"/>
    <n v="78"/>
    <n v="0.73"/>
  </r>
  <r>
    <x v="1"/>
    <x v="19"/>
    <n v="0"/>
    <n v="1"/>
    <n v="0"/>
    <n v="0.7"/>
    <n v="79"/>
    <n v="0.99"/>
  </r>
  <r>
    <x v="1"/>
    <x v="25"/>
    <n v="0"/>
    <n v="0"/>
    <n v="0"/>
    <n v="0.53"/>
    <n v="26"/>
    <n v="0.94"/>
  </r>
  <r>
    <x v="3"/>
    <x v="29"/>
    <n v="1"/>
    <n v="1"/>
    <n v="1"/>
    <n v="0.33"/>
    <n v="73"/>
    <n v="0.84"/>
  </r>
  <r>
    <x v="0"/>
    <x v="22"/>
    <n v="0"/>
    <n v="0"/>
    <n v="1"/>
    <n v="0.99"/>
    <n v="62"/>
    <n v="0.77"/>
  </r>
  <r>
    <x v="1"/>
    <x v="12"/>
    <n v="1"/>
    <n v="1"/>
    <n v="0"/>
    <n v="0.86"/>
    <n v="67"/>
    <n v="0.98"/>
  </r>
  <r>
    <x v="0"/>
    <x v="2"/>
    <n v="0"/>
    <n v="1"/>
    <n v="0"/>
    <n v="0.43"/>
    <n v="18"/>
    <n v="0.8"/>
  </r>
  <r>
    <x v="3"/>
    <x v="19"/>
    <n v="0"/>
    <n v="1"/>
    <n v="1"/>
    <n v="0.26"/>
    <n v="27"/>
    <n v="0.75"/>
  </r>
  <r>
    <x v="0"/>
    <x v="12"/>
    <n v="1"/>
    <n v="0"/>
    <n v="1"/>
    <n v="0.25"/>
    <n v="77"/>
    <n v="0.87"/>
  </r>
  <r>
    <x v="3"/>
    <x v="17"/>
    <n v="0"/>
    <n v="0"/>
    <n v="1"/>
    <n v="0.3"/>
    <n v="32"/>
    <n v="0.98"/>
  </r>
  <r>
    <x v="2"/>
    <x v="15"/>
    <n v="1"/>
    <n v="0"/>
    <n v="0"/>
    <n v="0.66"/>
    <n v="9"/>
    <n v="0.7"/>
  </r>
  <r>
    <x v="0"/>
    <x v="9"/>
    <n v="0"/>
    <n v="0"/>
    <n v="1"/>
    <n v="0.94"/>
    <n v="29"/>
    <n v="0.77"/>
  </r>
  <r>
    <x v="0"/>
    <x v="5"/>
    <n v="0"/>
    <n v="1"/>
    <n v="1"/>
    <n v="0.6"/>
    <n v="21"/>
    <n v="0.98"/>
  </r>
  <r>
    <x v="2"/>
    <x v="7"/>
    <n v="0"/>
    <n v="1"/>
    <n v="1"/>
    <n v="0.87"/>
    <n v="2"/>
    <n v="0.75"/>
  </r>
  <r>
    <x v="0"/>
    <x v="27"/>
    <n v="0"/>
    <n v="1"/>
    <n v="1"/>
    <n v="0.56000000000000005"/>
    <n v="74"/>
    <n v="0.73"/>
  </r>
  <r>
    <x v="2"/>
    <x v="16"/>
    <n v="0"/>
    <n v="1"/>
    <n v="1"/>
    <n v="0.77"/>
    <n v="47"/>
    <n v="0.87"/>
  </r>
  <r>
    <x v="1"/>
    <x v="14"/>
    <n v="0"/>
    <n v="1"/>
    <n v="0"/>
    <n v="0.79"/>
    <n v="1"/>
    <n v="0.96"/>
  </r>
  <r>
    <x v="3"/>
    <x v="18"/>
    <n v="0"/>
    <n v="1"/>
    <n v="1"/>
    <n v="0.34"/>
    <n v="75"/>
    <n v="0.84"/>
  </r>
  <r>
    <x v="2"/>
    <x v="12"/>
    <n v="0"/>
    <n v="1"/>
    <n v="1"/>
    <n v="0.49"/>
    <n v="53"/>
    <n v="1"/>
  </r>
  <r>
    <x v="0"/>
    <x v="17"/>
    <n v="1"/>
    <n v="1"/>
    <n v="1"/>
    <n v="0.71"/>
    <n v="5"/>
    <n v="0.9"/>
  </r>
  <r>
    <x v="2"/>
    <x v="5"/>
    <n v="0"/>
    <n v="1"/>
    <n v="1"/>
    <n v="0.26"/>
    <n v="39"/>
    <n v="0.72"/>
  </r>
  <r>
    <x v="0"/>
    <x v="18"/>
    <n v="1"/>
    <n v="1"/>
    <n v="1"/>
    <n v="0.49"/>
    <n v="1"/>
    <n v="1"/>
  </r>
  <r>
    <x v="1"/>
    <x v="7"/>
    <n v="0"/>
    <n v="1"/>
    <n v="1"/>
    <n v="0.63"/>
    <n v="72"/>
    <n v="0.82"/>
  </r>
  <r>
    <x v="2"/>
    <x v="26"/>
    <n v="1"/>
    <n v="1"/>
    <n v="1"/>
    <n v="1"/>
    <n v="1"/>
    <n v="0.79"/>
  </r>
  <r>
    <x v="1"/>
    <x v="13"/>
    <n v="1"/>
    <n v="1"/>
    <n v="1"/>
    <n v="0.57999999999999996"/>
    <n v="73"/>
    <n v="0.87"/>
  </r>
  <r>
    <x v="3"/>
    <x v="18"/>
    <n v="0"/>
    <n v="1"/>
    <n v="1"/>
    <n v="0.85"/>
    <n v="54"/>
    <n v="0.79"/>
  </r>
  <r>
    <x v="0"/>
    <x v="24"/>
    <n v="0"/>
    <n v="1"/>
    <n v="1"/>
    <n v="0.55000000000000004"/>
    <n v="71"/>
    <n v="0.73"/>
  </r>
  <r>
    <x v="0"/>
    <x v="3"/>
    <n v="0"/>
    <n v="1"/>
    <n v="0"/>
    <n v="0.84"/>
    <n v="59"/>
    <n v="0.7"/>
  </r>
  <r>
    <x v="1"/>
    <x v="28"/>
    <n v="1"/>
    <n v="1"/>
    <n v="0"/>
    <n v="0.68"/>
    <n v="5"/>
    <n v="0.83"/>
  </r>
  <r>
    <x v="3"/>
    <x v="25"/>
    <n v="0"/>
    <n v="1"/>
    <n v="1"/>
    <n v="0.91"/>
    <n v="18"/>
    <n v="0.95"/>
  </r>
  <r>
    <x v="2"/>
    <x v="15"/>
    <n v="0"/>
    <n v="1"/>
    <n v="1"/>
    <n v="0.53"/>
    <n v="26"/>
    <n v="0.87"/>
  </r>
  <r>
    <x v="2"/>
    <x v="29"/>
    <n v="0"/>
    <n v="1"/>
    <n v="0"/>
    <n v="0.68"/>
    <n v="0"/>
    <n v="1"/>
  </r>
  <r>
    <x v="0"/>
    <x v="24"/>
    <n v="1"/>
    <n v="1"/>
    <n v="1"/>
    <n v="0.7"/>
    <n v="32"/>
    <n v="0.79"/>
  </r>
  <r>
    <x v="1"/>
    <x v="8"/>
    <n v="0"/>
    <n v="0"/>
    <n v="0"/>
    <n v="0.53"/>
    <n v="39"/>
    <n v="0.78"/>
  </r>
  <r>
    <x v="1"/>
    <x v="10"/>
    <n v="1"/>
    <n v="0"/>
    <n v="0"/>
    <n v="0.32"/>
    <n v="31"/>
    <n v="0.75"/>
  </r>
  <r>
    <x v="2"/>
    <x v="10"/>
    <n v="0"/>
    <n v="1"/>
    <n v="1"/>
    <n v="0.27"/>
    <n v="68"/>
    <n v="0.75"/>
  </r>
  <r>
    <x v="3"/>
    <x v="11"/>
    <n v="0"/>
    <n v="1"/>
    <n v="1"/>
    <n v="0.21"/>
    <n v="16"/>
    <n v="0.79"/>
  </r>
  <r>
    <x v="3"/>
    <x v="4"/>
    <n v="0"/>
    <n v="1"/>
    <n v="0"/>
    <n v="0.9"/>
    <n v="7"/>
    <n v="0.94"/>
  </r>
  <r>
    <x v="2"/>
    <x v="3"/>
    <n v="0"/>
    <n v="1"/>
    <n v="1"/>
    <n v="0.39"/>
    <n v="56"/>
    <n v="0.97"/>
  </r>
  <r>
    <x v="2"/>
    <x v="18"/>
    <n v="0"/>
    <n v="0"/>
    <n v="1"/>
    <n v="0.37"/>
    <n v="41"/>
    <n v="0.99"/>
  </r>
  <r>
    <x v="1"/>
    <x v="19"/>
    <n v="0"/>
    <n v="1"/>
    <n v="1"/>
    <n v="0.79"/>
    <n v="8"/>
    <n v="0.77"/>
  </r>
  <r>
    <x v="3"/>
    <x v="17"/>
    <n v="0"/>
    <n v="1"/>
    <n v="1"/>
    <n v="0.46"/>
    <n v="34"/>
    <n v="0.96"/>
  </r>
  <r>
    <x v="2"/>
    <x v="16"/>
    <n v="0"/>
    <n v="1"/>
    <n v="1"/>
    <n v="0.6"/>
    <n v="70"/>
    <n v="0.8"/>
  </r>
  <r>
    <x v="2"/>
    <x v="29"/>
    <n v="0"/>
    <n v="0"/>
    <n v="0"/>
    <n v="0.33"/>
    <n v="78"/>
    <n v="0.73"/>
  </r>
  <r>
    <x v="0"/>
    <x v="12"/>
    <n v="0"/>
    <n v="1"/>
    <n v="0"/>
    <n v="0.97"/>
    <n v="52"/>
    <n v="0.96"/>
  </r>
  <r>
    <x v="2"/>
    <x v="6"/>
    <n v="0"/>
    <n v="1"/>
    <n v="1"/>
    <n v="0.88"/>
    <n v="53"/>
    <n v="0.89"/>
  </r>
  <r>
    <x v="2"/>
    <x v="11"/>
    <n v="0"/>
    <n v="1"/>
    <n v="1"/>
    <n v="0.89"/>
    <n v="24"/>
    <n v="0.75"/>
  </r>
  <r>
    <x v="3"/>
    <x v="29"/>
    <n v="0"/>
    <n v="1"/>
    <n v="1"/>
    <n v="0.53"/>
    <n v="66"/>
    <n v="0.83"/>
  </r>
  <r>
    <x v="1"/>
    <x v="8"/>
    <n v="0"/>
    <n v="1"/>
    <n v="1"/>
    <n v="0.81"/>
    <n v="61"/>
    <n v="0.79"/>
  </r>
  <r>
    <x v="3"/>
    <x v="7"/>
    <n v="1"/>
    <n v="1"/>
    <n v="1"/>
    <n v="0.32"/>
    <n v="54"/>
    <n v="0.92"/>
  </r>
  <r>
    <x v="1"/>
    <x v="2"/>
    <n v="0"/>
    <n v="0"/>
    <n v="0"/>
    <n v="0.21"/>
    <n v="45"/>
    <n v="0.84"/>
  </r>
  <r>
    <x v="0"/>
    <x v="3"/>
    <n v="0"/>
    <n v="0"/>
    <n v="0"/>
    <n v="0.22"/>
    <n v="23"/>
    <n v="1"/>
  </r>
  <r>
    <x v="2"/>
    <x v="23"/>
    <n v="1"/>
    <n v="0"/>
    <n v="1"/>
    <n v="0.67"/>
    <n v="45"/>
    <n v="0.72"/>
  </r>
  <r>
    <x v="0"/>
    <x v="26"/>
    <n v="1"/>
    <n v="1"/>
    <n v="1"/>
    <n v="0.56000000000000005"/>
    <n v="21"/>
    <n v="0.81"/>
  </r>
  <r>
    <x v="1"/>
    <x v="22"/>
    <n v="0"/>
    <n v="0"/>
    <n v="1"/>
    <n v="0.61"/>
    <n v="10"/>
    <n v="0.84"/>
  </r>
  <r>
    <x v="3"/>
    <x v="3"/>
    <n v="0"/>
    <n v="1"/>
    <n v="1"/>
    <n v="0.21"/>
    <n v="47"/>
    <n v="0.85"/>
  </r>
  <r>
    <x v="3"/>
    <x v="6"/>
    <n v="0"/>
    <n v="1"/>
    <n v="1"/>
    <n v="0.54"/>
    <n v="7"/>
    <n v="0.79"/>
  </r>
  <r>
    <x v="0"/>
    <x v="8"/>
    <n v="1"/>
    <n v="1"/>
    <n v="1"/>
    <n v="0.77"/>
    <n v="38"/>
    <n v="0.92"/>
  </r>
  <r>
    <x v="1"/>
    <x v="24"/>
    <n v="0"/>
    <n v="1"/>
    <n v="0"/>
    <n v="0.55000000000000004"/>
    <n v="34"/>
    <n v="0.96"/>
  </r>
  <r>
    <x v="0"/>
    <x v="10"/>
    <n v="1"/>
    <n v="1"/>
    <n v="1"/>
    <n v="0.79"/>
    <n v="48"/>
    <n v="0.98"/>
  </r>
  <r>
    <x v="0"/>
    <x v="27"/>
    <n v="0"/>
    <n v="1"/>
    <n v="1"/>
    <n v="0.39"/>
    <n v="45"/>
    <n v="0.94"/>
  </r>
  <r>
    <x v="2"/>
    <x v="5"/>
    <n v="1"/>
    <n v="1"/>
    <n v="0"/>
    <n v="0.85"/>
    <n v="37"/>
    <n v="0.96"/>
  </r>
  <r>
    <x v="0"/>
    <x v="2"/>
    <n v="1"/>
    <n v="0"/>
    <n v="1"/>
    <n v="0.67"/>
    <n v="7"/>
    <n v="0.87"/>
  </r>
  <r>
    <x v="2"/>
    <x v="14"/>
    <n v="1"/>
    <n v="1"/>
    <n v="1"/>
    <n v="0.37"/>
    <n v="53"/>
    <n v="0.95"/>
  </r>
  <r>
    <x v="2"/>
    <x v="11"/>
    <n v="0"/>
    <n v="1"/>
    <n v="1"/>
    <n v="0.39"/>
    <n v="36"/>
    <n v="0.79"/>
  </r>
  <r>
    <x v="3"/>
    <x v="24"/>
    <n v="1"/>
    <n v="1"/>
    <n v="1"/>
    <n v="0.7"/>
    <n v="39"/>
    <n v="0.82"/>
  </r>
  <r>
    <x v="2"/>
    <x v="21"/>
    <n v="0"/>
    <n v="1"/>
    <n v="0"/>
    <n v="0.86"/>
    <n v="33"/>
    <n v="0.8"/>
  </r>
  <r>
    <x v="2"/>
    <x v="8"/>
    <n v="0"/>
    <n v="1"/>
    <n v="1"/>
    <n v="0.53"/>
    <n v="78"/>
    <n v="0.84"/>
  </r>
  <r>
    <x v="3"/>
    <x v="25"/>
    <n v="0"/>
    <n v="1"/>
    <n v="0"/>
    <n v="0.41"/>
    <n v="16"/>
    <n v="0.79"/>
  </r>
  <r>
    <x v="0"/>
    <x v="7"/>
    <n v="0"/>
    <n v="1"/>
    <n v="1"/>
    <n v="0.89"/>
    <n v="32"/>
    <n v="0.99"/>
  </r>
  <r>
    <x v="1"/>
    <x v="20"/>
    <n v="0"/>
    <n v="1"/>
    <n v="1"/>
    <n v="0.74"/>
    <n v="46"/>
    <n v="0.79"/>
  </r>
  <r>
    <x v="1"/>
    <x v="15"/>
    <n v="1"/>
    <n v="1"/>
    <n v="0"/>
    <n v="0.56000000000000005"/>
    <n v="51"/>
    <n v="0.73"/>
  </r>
  <r>
    <x v="1"/>
    <x v="24"/>
    <n v="0"/>
    <n v="0"/>
    <n v="1"/>
    <n v="0.59"/>
    <n v="79"/>
    <n v="0.86"/>
  </r>
  <r>
    <x v="0"/>
    <x v="16"/>
    <n v="1"/>
    <n v="1"/>
    <n v="1"/>
    <n v="0.36"/>
    <n v="8"/>
    <n v="0.72"/>
  </r>
  <r>
    <x v="2"/>
    <x v="16"/>
    <n v="1"/>
    <n v="1"/>
    <n v="1"/>
    <n v="0.7"/>
    <n v="32"/>
    <n v="0.73"/>
  </r>
  <r>
    <x v="1"/>
    <x v="0"/>
    <n v="0"/>
    <n v="0"/>
    <n v="1"/>
    <n v="0.49"/>
    <n v="59"/>
    <n v="0.77"/>
  </r>
  <r>
    <x v="0"/>
    <x v="22"/>
    <n v="0"/>
    <n v="1"/>
    <n v="1"/>
    <n v="1"/>
    <n v="76"/>
    <n v="0.84"/>
  </r>
  <r>
    <x v="2"/>
    <x v="22"/>
    <n v="0"/>
    <n v="1"/>
    <n v="1"/>
    <n v="0.57999999999999996"/>
    <n v="20"/>
    <n v="0.83"/>
  </r>
  <r>
    <x v="3"/>
    <x v="0"/>
    <n v="0"/>
    <n v="0"/>
    <n v="1"/>
    <n v="0.59"/>
    <n v="57"/>
    <n v="0.94"/>
  </r>
  <r>
    <x v="1"/>
    <x v="14"/>
    <n v="0"/>
    <n v="1"/>
    <n v="1"/>
    <n v="0.65"/>
    <n v="68"/>
    <n v="0.92"/>
  </r>
  <r>
    <x v="2"/>
    <x v="13"/>
    <n v="1"/>
    <n v="1"/>
    <n v="0"/>
    <n v="0.93"/>
    <n v="9"/>
    <n v="0.83"/>
  </r>
  <r>
    <x v="1"/>
    <x v="11"/>
    <n v="1"/>
    <n v="1"/>
    <n v="1"/>
    <n v="0.84"/>
    <n v="5"/>
    <n v="0.8"/>
  </r>
  <r>
    <x v="1"/>
    <x v="9"/>
    <n v="1"/>
    <n v="1"/>
    <n v="0"/>
    <n v="0.56000000000000005"/>
    <n v="12"/>
    <n v="0.79"/>
  </r>
  <r>
    <x v="1"/>
    <x v="7"/>
    <n v="1"/>
    <n v="1"/>
    <n v="1"/>
    <n v="0.77"/>
    <n v="64"/>
    <n v="0.93"/>
  </r>
  <r>
    <x v="2"/>
    <x v="8"/>
    <n v="0"/>
    <n v="1"/>
    <n v="1"/>
    <n v="0.67"/>
    <n v="19"/>
    <n v="0.72"/>
  </r>
  <r>
    <x v="0"/>
    <x v="15"/>
    <n v="0"/>
    <n v="1"/>
    <n v="0"/>
    <n v="0.59"/>
    <n v="56"/>
    <n v="0.7"/>
  </r>
  <r>
    <x v="2"/>
    <x v="9"/>
    <n v="1"/>
    <n v="1"/>
    <n v="1"/>
    <n v="0.35"/>
    <n v="45"/>
    <n v="0.94"/>
  </r>
  <r>
    <x v="1"/>
    <x v="1"/>
    <n v="0"/>
    <n v="1"/>
    <n v="0"/>
    <n v="0.56999999999999995"/>
    <n v="7"/>
    <n v="0.84"/>
  </r>
  <r>
    <x v="2"/>
    <x v="21"/>
    <n v="0"/>
    <n v="1"/>
    <n v="1"/>
    <n v="0.4"/>
    <n v="9"/>
    <n v="0.74"/>
  </r>
  <r>
    <x v="3"/>
    <x v="9"/>
    <n v="1"/>
    <n v="1"/>
    <n v="1"/>
    <n v="0.93"/>
    <n v="72"/>
    <n v="0.77"/>
  </r>
  <r>
    <x v="0"/>
    <x v="25"/>
    <n v="1"/>
    <n v="1"/>
    <n v="1"/>
    <n v="0.47"/>
    <n v="66"/>
    <n v="0.98"/>
  </r>
  <r>
    <x v="2"/>
    <x v="6"/>
    <n v="1"/>
    <n v="1"/>
    <n v="1"/>
    <n v="0.96"/>
    <n v="10"/>
    <n v="0.96"/>
  </r>
  <r>
    <x v="3"/>
    <x v="16"/>
    <n v="1"/>
    <n v="0"/>
    <n v="0"/>
    <n v="0.63"/>
    <n v="11"/>
    <n v="0.91"/>
  </r>
  <r>
    <x v="0"/>
    <x v="12"/>
    <n v="1"/>
    <n v="1"/>
    <n v="1"/>
    <n v="0.71"/>
    <n v="9"/>
    <n v="0.84"/>
  </r>
  <r>
    <x v="3"/>
    <x v="20"/>
    <n v="0"/>
    <n v="1"/>
    <n v="0"/>
    <n v="0.63"/>
    <n v="24"/>
    <n v="0.86"/>
  </r>
  <r>
    <x v="0"/>
    <x v="24"/>
    <n v="1"/>
    <n v="1"/>
    <n v="0"/>
    <n v="0.3"/>
    <n v="48"/>
    <n v="0.99"/>
  </r>
  <r>
    <x v="2"/>
    <x v="15"/>
    <n v="0"/>
    <n v="1"/>
    <n v="1"/>
    <n v="0.5"/>
    <n v="48"/>
    <n v="0.99"/>
  </r>
  <r>
    <x v="3"/>
    <x v="14"/>
    <n v="0"/>
    <n v="0"/>
    <n v="1"/>
    <n v="0.28000000000000003"/>
    <n v="10"/>
    <n v="0.76"/>
  </r>
  <r>
    <x v="1"/>
    <x v="19"/>
    <n v="0"/>
    <n v="1"/>
    <n v="0"/>
    <n v="0.7"/>
    <n v="61"/>
    <n v="0.94"/>
  </r>
  <r>
    <x v="3"/>
    <x v="26"/>
    <n v="0"/>
    <n v="0"/>
    <n v="0"/>
    <n v="0.56000000000000005"/>
    <n v="35"/>
    <n v="0.76"/>
  </r>
  <r>
    <x v="0"/>
    <x v="6"/>
    <n v="1"/>
    <n v="1"/>
    <n v="1"/>
    <n v="0.82"/>
    <n v="38"/>
    <n v="0.76"/>
  </r>
  <r>
    <x v="2"/>
    <x v="23"/>
    <n v="0"/>
    <n v="1"/>
    <n v="1"/>
    <n v="0.38"/>
    <n v="52"/>
    <n v="0.9"/>
  </r>
  <r>
    <x v="0"/>
    <x v="1"/>
    <n v="0"/>
    <n v="1"/>
    <n v="1"/>
    <n v="0.33"/>
    <n v="77"/>
    <n v="0.82"/>
  </r>
  <r>
    <x v="3"/>
    <x v="10"/>
    <n v="1"/>
    <n v="0"/>
    <n v="1"/>
    <n v="0.53"/>
    <n v="55"/>
    <n v="0.98"/>
  </r>
  <r>
    <x v="3"/>
    <x v="0"/>
    <n v="1"/>
    <n v="1"/>
    <n v="1"/>
    <n v="0.94"/>
    <n v="0"/>
    <n v="0.73"/>
  </r>
  <r>
    <x v="1"/>
    <x v="20"/>
    <n v="0"/>
    <n v="1"/>
    <n v="0"/>
    <n v="0.77"/>
    <n v="55"/>
    <n v="0.85"/>
  </r>
  <r>
    <x v="2"/>
    <x v="14"/>
    <n v="0"/>
    <n v="1"/>
    <n v="1"/>
    <n v="0.54"/>
    <n v="3"/>
    <n v="0.98"/>
  </r>
  <r>
    <x v="2"/>
    <x v="14"/>
    <n v="0"/>
    <n v="1"/>
    <n v="1"/>
    <n v="0.61"/>
    <n v="29"/>
    <n v="0.97"/>
  </r>
  <r>
    <x v="3"/>
    <x v="6"/>
    <n v="0"/>
    <n v="0"/>
    <n v="1"/>
    <n v="0.27"/>
    <n v="11"/>
    <n v="0.75"/>
  </r>
  <r>
    <x v="2"/>
    <x v="24"/>
    <n v="0"/>
    <n v="1"/>
    <n v="1"/>
    <n v="0.99"/>
    <n v="34"/>
    <n v="0.81"/>
  </r>
  <r>
    <x v="1"/>
    <x v="13"/>
    <n v="1"/>
    <n v="1"/>
    <n v="1"/>
    <n v="0.73"/>
    <n v="76"/>
    <n v="0.89"/>
  </r>
  <r>
    <x v="0"/>
    <x v="3"/>
    <n v="0"/>
    <n v="1"/>
    <n v="1"/>
    <n v="0.43"/>
    <n v="51"/>
    <n v="0.75"/>
  </r>
  <r>
    <x v="2"/>
    <x v="27"/>
    <n v="1"/>
    <n v="1"/>
    <n v="1"/>
    <n v="0.67"/>
    <n v="30"/>
    <n v="0.99"/>
  </r>
  <r>
    <x v="3"/>
    <x v="11"/>
    <n v="1"/>
    <n v="0"/>
    <n v="1"/>
    <n v="0.28999999999999998"/>
    <n v="67"/>
    <n v="0.97"/>
  </r>
  <r>
    <x v="0"/>
    <x v="27"/>
    <n v="0"/>
    <n v="1"/>
    <n v="1"/>
    <n v="0.97"/>
    <n v="51"/>
    <n v="0.75"/>
  </r>
  <r>
    <x v="0"/>
    <x v="21"/>
    <n v="0"/>
    <n v="1"/>
    <n v="0"/>
    <n v="0.34"/>
    <n v="79"/>
    <n v="0.74"/>
  </r>
  <r>
    <x v="1"/>
    <x v="6"/>
    <n v="0"/>
    <n v="0"/>
    <n v="1"/>
    <n v="0.72"/>
    <n v="6"/>
    <n v="0.73"/>
  </r>
  <r>
    <x v="3"/>
    <x v="29"/>
    <n v="0"/>
    <n v="1"/>
    <n v="1"/>
    <n v="0.4"/>
    <n v="21"/>
    <n v="0.97"/>
  </r>
  <r>
    <x v="2"/>
    <x v="28"/>
    <n v="0"/>
    <n v="1"/>
    <n v="1"/>
    <n v="0.77"/>
    <n v="74"/>
    <n v="0.76"/>
  </r>
  <r>
    <x v="3"/>
    <x v="19"/>
    <n v="1"/>
    <n v="1"/>
    <n v="0"/>
    <n v="0.82"/>
    <n v="55"/>
    <n v="0.82"/>
  </r>
  <r>
    <x v="0"/>
    <x v="17"/>
    <n v="1"/>
    <n v="1"/>
    <n v="1"/>
    <n v="0.74"/>
    <n v="57"/>
    <n v="0.83"/>
  </r>
  <r>
    <x v="3"/>
    <x v="12"/>
    <n v="1"/>
    <n v="1"/>
    <n v="1"/>
    <n v="0.69"/>
    <n v="63"/>
    <n v="0.88"/>
  </r>
  <r>
    <x v="2"/>
    <x v="7"/>
    <n v="0"/>
    <n v="0"/>
    <n v="0"/>
    <n v="0.91"/>
    <n v="11"/>
    <n v="0.72"/>
  </r>
  <r>
    <x v="2"/>
    <x v="25"/>
    <n v="0"/>
    <n v="1"/>
    <n v="1"/>
    <n v="0.26"/>
    <n v="6"/>
    <n v="0.77"/>
  </r>
  <r>
    <x v="1"/>
    <x v="27"/>
    <n v="0"/>
    <n v="1"/>
    <n v="1"/>
    <n v="0.46"/>
    <n v="54"/>
    <n v="0.98"/>
  </r>
  <r>
    <x v="2"/>
    <x v="28"/>
    <n v="0"/>
    <n v="0"/>
    <n v="1"/>
    <n v="0.4"/>
    <n v="61"/>
    <n v="0.97"/>
  </r>
  <r>
    <x v="2"/>
    <x v="24"/>
    <n v="0"/>
    <n v="1"/>
    <n v="1"/>
    <n v="0.99"/>
    <n v="72"/>
    <n v="0.93"/>
  </r>
  <r>
    <x v="3"/>
    <x v="23"/>
    <n v="1"/>
    <n v="1"/>
    <n v="1"/>
    <n v="0.51"/>
    <n v="76"/>
    <n v="0.71"/>
  </r>
  <r>
    <x v="3"/>
    <x v="24"/>
    <n v="1"/>
    <n v="1"/>
    <n v="0"/>
    <n v="0.79"/>
    <n v="54"/>
    <n v="0.8"/>
  </r>
  <r>
    <x v="0"/>
    <x v="28"/>
    <n v="0"/>
    <n v="0"/>
    <n v="1"/>
    <n v="0.75"/>
    <n v="35"/>
    <n v="0.89"/>
  </r>
  <r>
    <x v="1"/>
    <x v="23"/>
    <n v="0"/>
    <n v="1"/>
    <n v="0"/>
    <n v="0.37"/>
    <n v="23"/>
    <n v="0.78"/>
  </r>
  <r>
    <x v="3"/>
    <x v="2"/>
    <n v="0"/>
    <n v="1"/>
    <n v="1"/>
    <n v="0.39"/>
    <n v="43"/>
    <n v="0.97"/>
  </r>
  <r>
    <x v="2"/>
    <x v="29"/>
    <n v="1"/>
    <n v="0"/>
    <n v="0"/>
    <n v="0.43"/>
    <n v="16"/>
    <n v="0.89"/>
  </r>
  <r>
    <x v="0"/>
    <x v="6"/>
    <n v="0"/>
    <n v="1"/>
    <n v="1"/>
    <n v="0.53"/>
    <n v="1"/>
    <n v="0.72"/>
  </r>
  <r>
    <x v="3"/>
    <x v="14"/>
    <n v="0"/>
    <n v="1"/>
    <n v="1"/>
    <n v="0.39"/>
    <n v="12"/>
    <n v="0.97"/>
  </r>
  <r>
    <x v="1"/>
    <x v="28"/>
    <n v="1"/>
    <n v="0"/>
    <n v="1"/>
    <n v="0.22"/>
    <n v="30"/>
    <n v="0.99"/>
  </r>
  <r>
    <x v="1"/>
    <x v="23"/>
    <n v="0"/>
    <n v="1"/>
    <n v="0"/>
    <n v="0.9"/>
    <n v="27"/>
    <n v="0.72"/>
  </r>
  <r>
    <x v="0"/>
    <x v="15"/>
    <n v="0"/>
    <n v="1"/>
    <n v="1"/>
    <n v="0.97"/>
    <n v="59"/>
    <n v="0.86"/>
  </r>
  <r>
    <x v="0"/>
    <x v="21"/>
    <n v="0"/>
    <n v="0"/>
    <n v="1"/>
    <n v="0.47"/>
    <n v="26"/>
    <n v="0.79"/>
  </r>
  <r>
    <x v="0"/>
    <x v="25"/>
    <n v="1"/>
    <n v="1"/>
    <n v="1"/>
    <n v="0.47"/>
    <n v="14"/>
    <n v="0.82"/>
  </r>
  <r>
    <x v="0"/>
    <x v="17"/>
    <n v="0"/>
    <n v="1"/>
    <n v="1"/>
    <n v="0.21"/>
    <n v="78"/>
    <n v="0.75"/>
  </r>
  <r>
    <x v="0"/>
    <x v="24"/>
    <n v="0"/>
    <n v="0"/>
    <n v="1"/>
    <n v="0.74"/>
    <n v="32"/>
    <n v="0.87"/>
  </r>
  <r>
    <x v="4"/>
    <x v="3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B7893-A505-40AA-83FA-AAC25309067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3:AB8" firstHeaderRow="0" firstDataRow="1" firstDataCol="1"/>
  <pivotFields count="8"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dataField="1" showAll="0">
      <items count="32">
        <item x="1"/>
        <item x="17"/>
        <item x="15"/>
        <item x="22"/>
        <item x="11"/>
        <item x="8"/>
        <item x="18"/>
        <item x="5"/>
        <item x="14"/>
        <item x="24"/>
        <item x="16"/>
        <item x="26"/>
        <item x="12"/>
        <item x="23"/>
        <item x="27"/>
        <item x="25"/>
        <item x="0"/>
        <item x="10"/>
        <item x="13"/>
        <item x="21"/>
        <item x="4"/>
        <item x="9"/>
        <item x="6"/>
        <item x="7"/>
        <item x="28"/>
        <item x="2"/>
        <item x="20"/>
        <item x="19"/>
        <item x="3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WorkHoursPerWeek" fld="1" subtotal="average" baseField="0" baseItem="0"/>
    <dataField name="Average of Overtime" fld="2" subtotal="average" baseField="0" baseItem="0"/>
    <dataField name="Average of PromotionLast5Years" fld="3" subtotal="average" baseField="0" baseItem="0"/>
    <dataField name="Average of Attrition" fld="4" subtotal="average" baseField="0" baseItem="0"/>
    <dataField name="Average of SatisfactionLevel" fld="5" subtotal="average" baseField="0" baseItem="0"/>
    <dataField name="Average of TrainingHoursLastYear" fld="6" subtotal="average" baseField="0" baseItem="0"/>
    <dataField name="Average of AttendanceRat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AF4C2-8BF6-4BCC-852E-0F9C60F768D3}" name="Table2" displayName="Table2" ref="U11:Y14" headerRowCount="0" totalsRowShown="0" headerRowDxfId="10" dataDxfId="9">
  <tableColumns count="5">
    <tableColumn id="1" xr3:uid="{62D7132C-F9EF-4E3F-A55F-618F740169D3}" name="Performance" dataDxfId="8"/>
    <tableColumn id="2" xr3:uid="{63D92E76-1231-449D-B67D-A5C1DE472568}" name="WorkHoursPerWeek" headerRowDxfId="7" dataDxfId="6"/>
    <tableColumn id="3" xr3:uid="{D216AB98-D85B-45A3-A542-3C9981DB6672}" name="Overtime" headerRowDxfId="5" dataDxfId="4"/>
    <tableColumn id="5" xr3:uid="{55087121-80AF-4560-812C-C166EFBEB7D5}" name="Attrition" headerRowDxfId="3" dataDxfId="2"/>
    <tableColumn id="6" xr3:uid="{28E363C2-CE0C-4F92-9816-2C874EAD4A69}" name="SatisfactionLevel" headerRowDxfId="1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G14" sqref="G14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7.7109375" bestFit="1" customWidth="1"/>
    <col min="4" max="4" width="4.42578125" bestFit="1" customWidth="1"/>
    <col min="5" max="5" width="17.28515625" bestFit="1" customWidth="1"/>
    <col min="6" max="6" width="11.5703125" bestFit="1" customWidth="1"/>
    <col min="7" max="7" width="14.5703125" bestFit="1" customWidth="1"/>
    <col min="8" max="8" width="12.85546875" bestFit="1" customWidth="1"/>
    <col min="9" max="9" width="18.28515625" style="10" bestFit="1" customWidth="1"/>
    <col min="10" max="10" width="16.28515625" bestFit="1" customWidth="1"/>
    <col min="11" max="11" width="7" bestFit="1" customWidth="1"/>
    <col min="12" max="12" width="6.42578125" bestFit="1" customWidth="1"/>
    <col min="13" max="13" width="18.28515625" bestFit="1" customWidth="1"/>
    <col min="14" max="14" width="19.5703125" bestFit="1" customWidth="1"/>
    <col min="15" max="15" width="9.42578125" bestFit="1" customWidth="1"/>
    <col min="16" max="16" width="20" bestFit="1" customWidth="1"/>
    <col min="17" max="17" width="8.5703125" bestFit="1" customWidth="1"/>
    <col min="18" max="18" width="16.140625" bestFit="1" customWidth="1"/>
    <col min="19" max="19" width="21" bestFit="1" customWidth="1"/>
    <col min="20" max="20" width="15.42578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520</v>
      </c>
      <c r="C2" t="s">
        <v>1020</v>
      </c>
      <c r="D2">
        <v>31</v>
      </c>
      <c r="E2" t="s">
        <v>1023</v>
      </c>
      <c r="F2" t="s">
        <v>1030</v>
      </c>
      <c r="G2" t="s">
        <v>1037</v>
      </c>
      <c r="H2" t="s">
        <v>1041</v>
      </c>
      <c r="I2" s="10">
        <v>42932</v>
      </c>
      <c r="J2">
        <v>11</v>
      </c>
      <c r="K2">
        <v>75671</v>
      </c>
      <c r="L2">
        <v>2481</v>
      </c>
      <c r="M2" t="s">
        <v>1044</v>
      </c>
      <c r="N2">
        <v>46</v>
      </c>
      <c r="O2" t="s">
        <v>1048</v>
      </c>
      <c r="P2" t="s">
        <v>1048</v>
      </c>
      <c r="Q2" t="s">
        <v>1049</v>
      </c>
      <c r="R2">
        <v>0.3</v>
      </c>
      <c r="S2">
        <v>25</v>
      </c>
      <c r="T2">
        <v>0.95</v>
      </c>
    </row>
    <row r="3" spans="1:20" x14ac:dyDescent="0.25">
      <c r="A3" t="s">
        <v>21</v>
      </c>
      <c r="B3" t="s">
        <v>521</v>
      </c>
      <c r="C3" t="s">
        <v>1021</v>
      </c>
      <c r="D3">
        <v>40</v>
      </c>
      <c r="E3" t="s">
        <v>1023</v>
      </c>
      <c r="F3" t="s">
        <v>1031</v>
      </c>
      <c r="G3" t="s">
        <v>1038</v>
      </c>
      <c r="H3" t="s">
        <v>1041</v>
      </c>
      <c r="I3" s="10">
        <v>43361</v>
      </c>
      <c r="J3">
        <v>1</v>
      </c>
      <c r="K3">
        <v>120306</v>
      </c>
      <c r="L3">
        <v>4731</v>
      </c>
      <c r="M3" t="s">
        <v>1044</v>
      </c>
      <c r="N3">
        <v>30</v>
      </c>
      <c r="O3" t="s">
        <v>1048</v>
      </c>
      <c r="P3" t="s">
        <v>1048</v>
      </c>
      <c r="Q3" t="s">
        <v>1048</v>
      </c>
      <c r="R3">
        <v>0.43</v>
      </c>
      <c r="S3">
        <v>28</v>
      </c>
      <c r="T3">
        <v>0.9</v>
      </c>
    </row>
    <row r="4" spans="1:20" x14ac:dyDescent="0.25">
      <c r="A4" t="s">
        <v>22</v>
      </c>
      <c r="B4" t="s">
        <v>522</v>
      </c>
      <c r="C4" t="s">
        <v>1020</v>
      </c>
      <c r="D4">
        <v>53</v>
      </c>
      <c r="E4" t="s">
        <v>1024</v>
      </c>
      <c r="F4" t="s">
        <v>1032</v>
      </c>
      <c r="G4" t="s">
        <v>1039</v>
      </c>
      <c r="H4" t="s">
        <v>1041</v>
      </c>
      <c r="I4" s="10">
        <v>42994</v>
      </c>
      <c r="J4">
        <v>11</v>
      </c>
      <c r="K4">
        <v>124108</v>
      </c>
      <c r="L4">
        <v>17835</v>
      </c>
      <c r="M4" t="s">
        <v>1044</v>
      </c>
      <c r="N4">
        <v>55</v>
      </c>
      <c r="O4" t="s">
        <v>1049</v>
      </c>
      <c r="P4" t="s">
        <v>1048</v>
      </c>
      <c r="Q4" t="s">
        <v>1048</v>
      </c>
      <c r="R4">
        <v>0.39</v>
      </c>
      <c r="S4">
        <v>66</v>
      </c>
      <c r="T4">
        <v>0.8</v>
      </c>
    </row>
    <row r="5" spans="1:20" x14ac:dyDescent="0.25">
      <c r="A5" t="s">
        <v>23</v>
      </c>
      <c r="B5" t="s">
        <v>523</v>
      </c>
      <c r="C5" t="s">
        <v>1020</v>
      </c>
      <c r="D5">
        <v>22</v>
      </c>
      <c r="E5" t="s">
        <v>1024</v>
      </c>
      <c r="F5" t="s">
        <v>1030</v>
      </c>
      <c r="G5" t="s">
        <v>1038</v>
      </c>
      <c r="H5" t="s">
        <v>1042</v>
      </c>
      <c r="I5" s="10">
        <v>45192</v>
      </c>
      <c r="J5">
        <v>2</v>
      </c>
      <c r="K5">
        <v>136984</v>
      </c>
      <c r="L5">
        <v>18266</v>
      </c>
      <c r="M5" t="s">
        <v>1045</v>
      </c>
      <c r="N5">
        <v>58</v>
      </c>
      <c r="O5" t="s">
        <v>1049</v>
      </c>
      <c r="P5" t="s">
        <v>1049</v>
      </c>
      <c r="Q5" t="s">
        <v>1048</v>
      </c>
      <c r="R5">
        <v>0.37</v>
      </c>
      <c r="S5">
        <v>77</v>
      </c>
      <c r="T5">
        <v>0.98</v>
      </c>
    </row>
    <row r="6" spans="1:20" x14ac:dyDescent="0.25">
      <c r="A6" t="s">
        <v>24</v>
      </c>
      <c r="B6" t="s">
        <v>524</v>
      </c>
      <c r="C6" t="s">
        <v>1021</v>
      </c>
      <c r="D6">
        <v>26</v>
      </c>
      <c r="E6" t="s">
        <v>1025</v>
      </c>
      <c r="F6" t="s">
        <v>1031</v>
      </c>
      <c r="G6" t="s">
        <v>1039</v>
      </c>
      <c r="H6" t="s">
        <v>1043</v>
      </c>
      <c r="I6" s="10">
        <v>41989</v>
      </c>
      <c r="J6">
        <v>10</v>
      </c>
      <c r="K6">
        <v>32204</v>
      </c>
      <c r="L6">
        <v>11758</v>
      </c>
      <c r="M6" t="s">
        <v>1045</v>
      </c>
      <c r="N6">
        <v>50</v>
      </c>
      <c r="O6" t="s">
        <v>1048</v>
      </c>
      <c r="P6" t="s">
        <v>1049</v>
      </c>
      <c r="Q6" t="s">
        <v>1048</v>
      </c>
      <c r="R6">
        <v>0.53</v>
      </c>
      <c r="S6">
        <v>24</v>
      </c>
      <c r="T6">
        <v>0.97</v>
      </c>
    </row>
    <row r="7" spans="1:20" x14ac:dyDescent="0.25">
      <c r="A7" t="s">
        <v>25</v>
      </c>
      <c r="B7" t="s">
        <v>525</v>
      </c>
      <c r="C7" t="s">
        <v>1021</v>
      </c>
      <c r="D7">
        <v>25</v>
      </c>
      <c r="E7" t="s">
        <v>1026</v>
      </c>
      <c r="F7" t="s">
        <v>1032</v>
      </c>
      <c r="G7" t="s">
        <v>1040</v>
      </c>
      <c r="H7" t="s">
        <v>1042</v>
      </c>
      <c r="I7" s="10">
        <v>43229</v>
      </c>
      <c r="J7">
        <v>10</v>
      </c>
      <c r="K7">
        <v>122769</v>
      </c>
      <c r="L7">
        <v>17311</v>
      </c>
      <c r="M7" t="s">
        <v>1046</v>
      </c>
      <c r="N7">
        <v>50</v>
      </c>
      <c r="O7" t="s">
        <v>1048</v>
      </c>
      <c r="P7" t="s">
        <v>1049</v>
      </c>
      <c r="Q7" t="s">
        <v>1048</v>
      </c>
      <c r="R7">
        <v>0.76</v>
      </c>
      <c r="S7">
        <v>47</v>
      </c>
      <c r="T7">
        <v>0.76</v>
      </c>
    </row>
    <row r="8" spans="1:20" x14ac:dyDescent="0.25">
      <c r="A8" t="s">
        <v>26</v>
      </c>
      <c r="B8" t="s">
        <v>526</v>
      </c>
      <c r="C8" t="s">
        <v>1020</v>
      </c>
      <c r="D8">
        <v>37</v>
      </c>
      <c r="E8" t="s">
        <v>1023</v>
      </c>
      <c r="F8" t="s">
        <v>1033</v>
      </c>
      <c r="G8" t="s">
        <v>1040</v>
      </c>
      <c r="H8" t="s">
        <v>1043</v>
      </c>
      <c r="I8" s="10">
        <v>44099</v>
      </c>
      <c r="J8">
        <v>10</v>
      </c>
      <c r="K8">
        <v>117265</v>
      </c>
      <c r="L8">
        <v>9566</v>
      </c>
      <c r="M8" t="s">
        <v>1044</v>
      </c>
      <c r="N8">
        <v>37</v>
      </c>
      <c r="O8" t="s">
        <v>1049</v>
      </c>
      <c r="P8" t="s">
        <v>1048</v>
      </c>
      <c r="Q8" t="s">
        <v>1049</v>
      </c>
      <c r="R8">
        <v>0.37</v>
      </c>
      <c r="S8">
        <v>64</v>
      </c>
      <c r="T8">
        <v>0.71</v>
      </c>
    </row>
    <row r="9" spans="1:20" x14ac:dyDescent="0.25">
      <c r="A9" t="s">
        <v>27</v>
      </c>
      <c r="B9" t="s">
        <v>527</v>
      </c>
      <c r="C9" t="s">
        <v>1022</v>
      </c>
      <c r="D9">
        <v>45</v>
      </c>
      <c r="E9" t="s">
        <v>1027</v>
      </c>
      <c r="F9" t="s">
        <v>1034</v>
      </c>
      <c r="G9" t="s">
        <v>1040</v>
      </c>
      <c r="H9" t="s">
        <v>1043</v>
      </c>
      <c r="I9" s="10">
        <v>43539</v>
      </c>
      <c r="J9">
        <v>0</v>
      </c>
      <c r="K9">
        <v>61131</v>
      </c>
      <c r="L9">
        <v>12889</v>
      </c>
      <c r="M9" t="s">
        <v>1046</v>
      </c>
      <c r="N9">
        <v>52</v>
      </c>
      <c r="O9" t="s">
        <v>1049</v>
      </c>
      <c r="P9" t="s">
        <v>1048</v>
      </c>
      <c r="Q9" t="s">
        <v>1048</v>
      </c>
      <c r="R9">
        <v>0.49</v>
      </c>
      <c r="S9">
        <v>52</v>
      </c>
      <c r="T9">
        <v>0.92</v>
      </c>
    </row>
    <row r="10" spans="1:20" x14ac:dyDescent="0.25">
      <c r="A10" t="s">
        <v>28</v>
      </c>
      <c r="B10" t="s">
        <v>528</v>
      </c>
      <c r="C10" t="s">
        <v>1020</v>
      </c>
      <c r="D10">
        <v>37</v>
      </c>
      <c r="E10" t="s">
        <v>1028</v>
      </c>
      <c r="F10" t="s">
        <v>1032</v>
      </c>
      <c r="G10" t="s">
        <v>1038</v>
      </c>
      <c r="H10" t="s">
        <v>1043</v>
      </c>
      <c r="I10" s="10">
        <v>43472</v>
      </c>
      <c r="J10">
        <v>0</v>
      </c>
      <c r="K10">
        <v>82428</v>
      </c>
      <c r="L10">
        <v>12254</v>
      </c>
      <c r="M10" t="s">
        <v>1047</v>
      </c>
      <c r="N10">
        <v>53</v>
      </c>
      <c r="O10" t="s">
        <v>1049</v>
      </c>
      <c r="P10" t="s">
        <v>1048</v>
      </c>
      <c r="Q10" t="s">
        <v>1048</v>
      </c>
      <c r="R10">
        <v>0.51</v>
      </c>
      <c r="S10">
        <v>66</v>
      </c>
      <c r="T10">
        <v>0.95</v>
      </c>
    </row>
    <row r="11" spans="1:20" x14ac:dyDescent="0.25">
      <c r="A11" t="s">
        <v>29</v>
      </c>
      <c r="B11" t="s">
        <v>529</v>
      </c>
      <c r="C11" t="s">
        <v>1020</v>
      </c>
      <c r="D11">
        <v>23</v>
      </c>
      <c r="E11" t="s">
        <v>1027</v>
      </c>
      <c r="F11" t="s">
        <v>1035</v>
      </c>
      <c r="G11" t="s">
        <v>1040</v>
      </c>
      <c r="H11" t="s">
        <v>1042</v>
      </c>
      <c r="I11" s="10">
        <v>44201</v>
      </c>
      <c r="J11">
        <v>5</v>
      </c>
      <c r="K11">
        <v>63870</v>
      </c>
      <c r="L11">
        <v>12442</v>
      </c>
      <c r="M11" t="s">
        <v>1047</v>
      </c>
      <c r="N11">
        <v>35</v>
      </c>
      <c r="O11" t="s">
        <v>1048</v>
      </c>
      <c r="P11" t="s">
        <v>1048</v>
      </c>
      <c r="Q11" t="s">
        <v>1048</v>
      </c>
      <c r="R11">
        <v>0.98</v>
      </c>
      <c r="S11">
        <v>17</v>
      </c>
      <c r="T11">
        <v>0.99</v>
      </c>
    </row>
    <row r="12" spans="1:20" x14ac:dyDescent="0.25">
      <c r="A12" t="s">
        <v>30</v>
      </c>
      <c r="B12" t="s">
        <v>530</v>
      </c>
      <c r="C12" t="s">
        <v>1020</v>
      </c>
      <c r="D12">
        <v>49</v>
      </c>
      <c r="E12" t="s">
        <v>1029</v>
      </c>
      <c r="F12" t="s">
        <v>1036</v>
      </c>
      <c r="G12" t="s">
        <v>1037</v>
      </c>
      <c r="H12" t="s">
        <v>1043</v>
      </c>
      <c r="I12" s="10">
        <v>44495</v>
      </c>
      <c r="J12">
        <v>4</v>
      </c>
      <c r="K12">
        <v>133547</v>
      </c>
      <c r="L12">
        <v>14521</v>
      </c>
      <c r="M12" t="s">
        <v>1044</v>
      </c>
      <c r="N12">
        <v>51</v>
      </c>
      <c r="O12" t="s">
        <v>1048</v>
      </c>
      <c r="P12" t="s">
        <v>1048</v>
      </c>
      <c r="Q12" t="s">
        <v>1049</v>
      </c>
      <c r="R12">
        <v>0.96</v>
      </c>
      <c r="S12">
        <v>8</v>
      </c>
      <c r="T12">
        <v>0.97</v>
      </c>
    </row>
    <row r="13" spans="1:20" x14ac:dyDescent="0.25">
      <c r="A13" t="s">
        <v>31</v>
      </c>
      <c r="B13" t="s">
        <v>531</v>
      </c>
      <c r="C13" t="s">
        <v>1020</v>
      </c>
      <c r="D13">
        <v>53</v>
      </c>
      <c r="E13" t="s">
        <v>1029</v>
      </c>
      <c r="F13" t="s">
        <v>1032</v>
      </c>
      <c r="G13" t="s">
        <v>1039</v>
      </c>
      <c r="H13" t="s">
        <v>1042</v>
      </c>
      <c r="I13" s="10">
        <v>43856</v>
      </c>
      <c r="J13">
        <v>7</v>
      </c>
      <c r="K13">
        <v>134918</v>
      </c>
      <c r="L13">
        <v>5559</v>
      </c>
      <c r="M13" t="s">
        <v>1044</v>
      </c>
      <c r="N13">
        <v>47</v>
      </c>
      <c r="O13" t="s">
        <v>1049</v>
      </c>
      <c r="P13" t="s">
        <v>1048</v>
      </c>
      <c r="Q13" t="s">
        <v>1048</v>
      </c>
      <c r="R13">
        <v>0.84</v>
      </c>
      <c r="S13">
        <v>37</v>
      </c>
      <c r="T13">
        <v>0.88</v>
      </c>
    </row>
    <row r="14" spans="1:20" x14ac:dyDescent="0.25">
      <c r="A14" t="s">
        <v>32</v>
      </c>
      <c r="B14" t="s">
        <v>532</v>
      </c>
      <c r="C14" t="s">
        <v>1021</v>
      </c>
      <c r="D14">
        <v>48</v>
      </c>
      <c r="E14" t="s">
        <v>1024</v>
      </c>
      <c r="F14" t="s">
        <v>1032</v>
      </c>
      <c r="G14" t="s">
        <v>1039</v>
      </c>
      <c r="H14" t="s">
        <v>1041</v>
      </c>
      <c r="I14" s="10">
        <v>44868</v>
      </c>
      <c r="J14">
        <v>1</v>
      </c>
      <c r="K14">
        <v>79067</v>
      </c>
      <c r="L14">
        <v>17199</v>
      </c>
      <c r="M14" t="s">
        <v>1047</v>
      </c>
      <c r="N14">
        <v>35</v>
      </c>
      <c r="O14" t="s">
        <v>1049</v>
      </c>
      <c r="P14" t="s">
        <v>1048</v>
      </c>
      <c r="Q14" t="s">
        <v>1048</v>
      </c>
      <c r="R14">
        <v>0.39</v>
      </c>
      <c r="S14">
        <v>20</v>
      </c>
      <c r="T14">
        <v>0.86</v>
      </c>
    </row>
    <row r="15" spans="1:20" x14ac:dyDescent="0.25">
      <c r="A15" t="s">
        <v>33</v>
      </c>
      <c r="B15" t="s">
        <v>533</v>
      </c>
      <c r="C15" t="s">
        <v>1020</v>
      </c>
      <c r="D15">
        <v>41</v>
      </c>
      <c r="E15" t="s">
        <v>1025</v>
      </c>
      <c r="F15" t="s">
        <v>1034</v>
      </c>
      <c r="G15" t="s">
        <v>1037</v>
      </c>
      <c r="H15" t="s">
        <v>1041</v>
      </c>
      <c r="I15" s="10">
        <v>43722</v>
      </c>
      <c r="J15">
        <v>3</v>
      </c>
      <c r="K15">
        <v>88585</v>
      </c>
      <c r="L15">
        <v>8291</v>
      </c>
      <c r="M15" t="s">
        <v>1044</v>
      </c>
      <c r="N15">
        <v>34</v>
      </c>
      <c r="O15" t="s">
        <v>1048</v>
      </c>
      <c r="P15" t="s">
        <v>1049</v>
      </c>
      <c r="Q15" t="s">
        <v>1048</v>
      </c>
      <c r="R15">
        <v>0.25</v>
      </c>
      <c r="S15">
        <v>64</v>
      </c>
      <c r="T15">
        <v>0.71</v>
      </c>
    </row>
    <row r="16" spans="1:20" x14ac:dyDescent="0.25">
      <c r="A16" t="s">
        <v>34</v>
      </c>
      <c r="B16" t="s">
        <v>534</v>
      </c>
      <c r="C16" t="s">
        <v>1022</v>
      </c>
      <c r="D16">
        <v>45</v>
      </c>
      <c r="E16" t="s">
        <v>1029</v>
      </c>
      <c r="F16" t="s">
        <v>1036</v>
      </c>
      <c r="G16" t="s">
        <v>1038</v>
      </c>
      <c r="H16" t="s">
        <v>1043</v>
      </c>
      <c r="I16" s="10">
        <v>43492</v>
      </c>
      <c r="J16">
        <v>7</v>
      </c>
      <c r="K16">
        <v>137011</v>
      </c>
      <c r="L16">
        <v>9160</v>
      </c>
      <c r="M16" t="s">
        <v>1045</v>
      </c>
      <c r="N16">
        <v>42</v>
      </c>
      <c r="O16" t="s">
        <v>1049</v>
      </c>
      <c r="P16" t="s">
        <v>1048</v>
      </c>
      <c r="Q16" t="s">
        <v>1049</v>
      </c>
      <c r="R16">
        <v>0.45</v>
      </c>
      <c r="S16">
        <v>20</v>
      </c>
      <c r="T16">
        <v>0.77</v>
      </c>
    </row>
    <row r="17" spans="1:20" x14ac:dyDescent="0.25">
      <c r="A17" t="s">
        <v>35</v>
      </c>
      <c r="B17" t="s">
        <v>535</v>
      </c>
      <c r="C17" t="s">
        <v>1021</v>
      </c>
      <c r="D17">
        <v>33</v>
      </c>
      <c r="E17" t="s">
        <v>1023</v>
      </c>
      <c r="F17" t="s">
        <v>1035</v>
      </c>
      <c r="G17" t="s">
        <v>1038</v>
      </c>
      <c r="H17" t="s">
        <v>1042</v>
      </c>
      <c r="I17" s="10">
        <v>41070</v>
      </c>
      <c r="J17">
        <v>11</v>
      </c>
      <c r="K17">
        <v>142217</v>
      </c>
      <c r="L17">
        <v>1112</v>
      </c>
      <c r="M17" t="s">
        <v>1045</v>
      </c>
      <c r="N17">
        <v>48</v>
      </c>
      <c r="O17" t="s">
        <v>1048</v>
      </c>
      <c r="P17" t="s">
        <v>1048</v>
      </c>
      <c r="Q17" t="s">
        <v>1048</v>
      </c>
      <c r="R17">
        <v>0.41</v>
      </c>
      <c r="S17">
        <v>26</v>
      </c>
      <c r="T17">
        <v>0.84</v>
      </c>
    </row>
    <row r="18" spans="1:20" x14ac:dyDescent="0.25">
      <c r="A18" t="s">
        <v>36</v>
      </c>
      <c r="B18" t="s">
        <v>536</v>
      </c>
      <c r="C18" t="s">
        <v>1022</v>
      </c>
      <c r="D18">
        <v>56</v>
      </c>
      <c r="E18" t="s">
        <v>1027</v>
      </c>
      <c r="F18" t="s">
        <v>1031</v>
      </c>
      <c r="G18" t="s">
        <v>1039</v>
      </c>
      <c r="H18" t="s">
        <v>1041</v>
      </c>
      <c r="I18" s="10">
        <v>41502</v>
      </c>
      <c r="J18">
        <v>5</v>
      </c>
      <c r="K18">
        <v>51607</v>
      </c>
      <c r="L18">
        <v>16924</v>
      </c>
      <c r="M18" t="s">
        <v>1044</v>
      </c>
      <c r="N18">
        <v>51</v>
      </c>
      <c r="O18" t="s">
        <v>1049</v>
      </c>
      <c r="P18" t="s">
        <v>1048</v>
      </c>
      <c r="Q18" t="s">
        <v>1048</v>
      </c>
      <c r="R18">
        <v>0.6</v>
      </c>
      <c r="S18">
        <v>69</v>
      </c>
      <c r="T18">
        <v>0.89</v>
      </c>
    </row>
    <row r="19" spans="1:20" x14ac:dyDescent="0.25">
      <c r="A19" t="s">
        <v>37</v>
      </c>
      <c r="B19" t="s">
        <v>537</v>
      </c>
      <c r="C19" t="s">
        <v>1022</v>
      </c>
      <c r="D19">
        <v>54</v>
      </c>
      <c r="E19" t="s">
        <v>1027</v>
      </c>
      <c r="F19" t="s">
        <v>1031</v>
      </c>
      <c r="G19" t="s">
        <v>1040</v>
      </c>
      <c r="H19" t="s">
        <v>1042</v>
      </c>
      <c r="I19" s="10">
        <v>44168</v>
      </c>
      <c r="J19">
        <v>0</v>
      </c>
      <c r="K19">
        <v>54968</v>
      </c>
      <c r="L19">
        <v>17523</v>
      </c>
      <c r="M19" t="s">
        <v>1047</v>
      </c>
      <c r="N19">
        <v>37</v>
      </c>
      <c r="O19" t="s">
        <v>1049</v>
      </c>
      <c r="P19" t="s">
        <v>1048</v>
      </c>
      <c r="Q19" t="s">
        <v>1049</v>
      </c>
      <c r="R19">
        <v>0.82</v>
      </c>
      <c r="S19">
        <v>43</v>
      </c>
      <c r="T19">
        <v>0.87</v>
      </c>
    </row>
    <row r="20" spans="1:20" x14ac:dyDescent="0.25">
      <c r="A20" t="s">
        <v>38</v>
      </c>
      <c r="B20" t="s">
        <v>538</v>
      </c>
      <c r="C20" t="s">
        <v>1022</v>
      </c>
      <c r="D20">
        <v>54</v>
      </c>
      <c r="E20" t="s">
        <v>1024</v>
      </c>
      <c r="F20" t="s">
        <v>1032</v>
      </c>
      <c r="G20" t="s">
        <v>1038</v>
      </c>
      <c r="H20" t="s">
        <v>1042</v>
      </c>
      <c r="I20" s="10">
        <v>45064</v>
      </c>
      <c r="J20">
        <v>3</v>
      </c>
      <c r="K20">
        <v>128934</v>
      </c>
      <c r="L20">
        <v>2424</v>
      </c>
      <c r="M20" t="s">
        <v>1046</v>
      </c>
      <c r="N20">
        <v>38</v>
      </c>
      <c r="O20" t="s">
        <v>1048</v>
      </c>
      <c r="P20" t="s">
        <v>1048</v>
      </c>
      <c r="Q20" t="s">
        <v>1049</v>
      </c>
      <c r="R20">
        <v>0.89</v>
      </c>
      <c r="S20">
        <v>27</v>
      </c>
      <c r="T20">
        <v>0.92</v>
      </c>
    </row>
    <row r="21" spans="1:20" x14ac:dyDescent="0.25">
      <c r="A21" t="s">
        <v>39</v>
      </c>
      <c r="B21" t="s">
        <v>539</v>
      </c>
      <c r="C21" t="s">
        <v>1022</v>
      </c>
      <c r="D21">
        <v>58</v>
      </c>
      <c r="E21" t="s">
        <v>1026</v>
      </c>
      <c r="F21" t="s">
        <v>1036</v>
      </c>
      <c r="G21" t="s">
        <v>1038</v>
      </c>
      <c r="H21" t="s">
        <v>1043</v>
      </c>
      <c r="I21" s="10">
        <v>43871</v>
      </c>
      <c r="J21">
        <v>0</v>
      </c>
      <c r="K21">
        <v>41908</v>
      </c>
      <c r="L21">
        <v>11808</v>
      </c>
      <c r="M21" t="s">
        <v>1044</v>
      </c>
      <c r="N21">
        <v>46</v>
      </c>
      <c r="O21" t="s">
        <v>1049</v>
      </c>
      <c r="P21" t="s">
        <v>1049</v>
      </c>
      <c r="Q21" t="s">
        <v>1049</v>
      </c>
      <c r="R21">
        <v>0.88</v>
      </c>
      <c r="S21">
        <v>44</v>
      </c>
      <c r="T21">
        <v>0.78</v>
      </c>
    </row>
    <row r="22" spans="1:20" x14ac:dyDescent="0.25">
      <c r="A22" t="s">
        <v>40</v>
      </c>
      <c r="B22" t="s">
        <v>540</v>
      </c>
      <c r="C22" t="s">
        <v>1021</v>
      </c>
      <c r="D22">
        <v>33</v>
      </c>
      <c r="E22" t="s">
        <v>1026</v>
      </c>
      <c r="F22" t="s">
        <v>1036</v>
      </c>
      <c r="G22" t="s">
        <v>1037</v>
      </c>
      <c r="H22" t="s">
        <v>1041</v>
      </c>
      <c r="I22" s="10">
        <v>44797</v>
      </c>
      <c r="J22">
        <v>1</v>
      </c>
      <c r="K22">
        <v>56423</v>
      </c>
      <c r="L22">
        <v>7043</v>
      </c>
      <c r="M22" t="s">
        <v>1044</v>
      </c>
      <c r="N22">
        <v>32</v>
      </c>
      <c r="O22" t="s">
        <v>1049</v>
      </c>
      <c r="P22" t="s">
        <v>1049</v>
      </c>
      <c r="Q22" t="s">
        <v>1048</v>
      </c>
      <c r="R22">
        <v>0.49</v>
      </c>
      <c r="S22">
        <v>16</v>
      </c>
      <c r="T22">
        <v>0.87</v>
      </c>
    </row>
    <row r="23" spans="1:20" x14ac:dyDescent="0.25">
      <c r="A23" t="s">
        <v>41</v>
      </c>
      <c r="B23" t="s">
        <v>541</v>
      </c>
      <c r="C23" t="s">
        <v>1021</v>
      </c>
      <c r="D23">
        <v>24</v>
      </c>
      <c r="E23" t="s">
        <v>1028</v>
      </c>
      <c r="F23" t="s">
        <v>1035</v>
      </c>
      <c r="G23" t="s">
        <v>1037</v>
      </c>
      <c r="H23" t="s">
        <v>1043</v>
      </c>
      <c r="I23" s="10">
        <v>44299</v>
      </c>
      <c r="J23">
        <v>4</v>
      </c>
      <c r="K23">
        <v>139151</v>
      </c>
      <c r="L23">
        <v>7989</v>
      </c>
      <c r="M23" t="s">
        <v>1046</v>
      </c>
      <c r="N23">
        <v>48</v>
      </c>
      <c r="O23" t="s">
        <v>1049</v>
      </c>
      <c r="P23" t="s">
        <v>1049</v>
      </c>
      <c r="Q23" t="s">
        <v>1048</v>
      </c>
      <c r="R23">
        <v>0.75</v>
      </c>
      <c r="S23">
        <v>39</v>
      </c>
      <c r="T23">
        <v>0.73</v>
      </c>
    </row>
    <row r="24" spans="1:20" x14ac:dyDescent="0.25">
      <c r="A24" t="s">
        <v>42</v>
      </c>
      <c r="B24" t="s">
        <v>542</v>
      </c>
      <c r="C24" t="s">
        <v>1022</v>
      </c>
      <c r="D24">
        <v>22</v>
      </c>
      <c r="E24" t="s">
        <v>1024</v>
      </c>
      <c r="F24" t="s">
        <v>1034</v>
      </c>
      <c r="G24" t="s">
        <v>1040</v>
      </c>
      <c r="H24" t="s">
        <v>1043</v>
      </c>
      <c r="I24" s="10">
        <v>41572</v>
      </c>
      <c r="J24">
        <v>7</v>
      </c>
      <c r="K24">
        <v>104707</v>
      </c>
      <c r="L24">
        <v>7261</v>
      </c>
      <c r="M24" t="s">
        <v>1044</v>
      </c>
      <c r="N24">
        <v>40</v>
      </c>
      <c r="O24" t="s">
        <v>1049</v>
      </c>
      <c r="P24" t="s">
        <v>1049</v>
      </c>
      <c r="Q24" t="s">
        <v>1049</v>
      </c>
      <c r="R24">
        <v>0.45</v>
      </c>
      <c r="S24">
        <v>2</v>
      </c>
      <c r="T24">
        <v>0.82</v>
      </c>
    </row>
    <row r="25" spans="1:20" x14ac:dyDescent="0.25">
      <c r="A25" t="s">
        <v>43</v>
      </c>
      <c r="B25" t="s">
        <v>543</v>
      </c>
      <c r="C25" t="s">
        <v>1022</v>
      </c>
      <c r="D25">
        <v>54</v>
      </c>
      <c r="E25" t="s">
        <v>1028</v>
      </c>
      <c r="F25" t="s">
        <v>1033</v>
      </c>
      <c r="G25" t="s">
        <v>1038</v>
      </c>
      <c r="H25" t="s">
        <v>1041</v>
      </c>
      <c r="I25" s="10">
        <v>42041</v>
      </c>
      <c r="J25">
        <v>7</v>
      </c>
      <c r="K25">
        <v>108257</v>
      </c>
      <c r="L25">
        <v>1887</v>
      </c>
      <c r="M25" t="s">
        <v>1046</v>
      </c>
      <c r="N25">
        <v>53</v>
      </c>
      <c r="O25" t="s">
        <v>1048</v>
      </c>
      <c r="P25" t="s">
        <v>1048</v>
      </c>
      <c r="Q25" t="s">
        <v>1048</v>
      </c>
      <c r="R25">
        <v>0.25</v>
      </c>
      <c r="S25">
        <v>75</v>
      </c>
      <c r="T25">
        <v>0.93</v>
      </c>
    </row>
    <row r="26" spans="1:20" x14ac:dyDescent="0.25">
      <c r="A26" t="s">
        <v>44</v>
      </c>
      <c r="B26" t="s">
        <v>544</v>
      </c>
      <c r="C26" t="s">
        <v>1021</v>
      </c>
      <c r="D26">
        <v>31</v>
      </c>
      <c r="E26" t="s">
        <v>1026</v>
      </c>
      <c r="F26" t="s">
        <v>1031</v>
      </c>
      <c r="G26" t="s">
        <v>1038</v>
      </c>
      <c r="H26" t="s">
        <v>1041</v>
      </c>
      <c r="I26" s="10">
        <v>41450</v>
      </c>
      <c r="J26">
        <v>10</v>
      </c>
      <c r="K26">
        <v>91215</v>
      </c>
      <c r="L26">
        <v>17433</v>
      </c>
      <c r="M26" t="s">
        <v>1047</v>
      </c>
      <c r="N26">
        <v>46</v>
      </c>
      <c r="O26" t="s">
        <v>1049</v>
      </c>
      <c r="P26" t="s">
        <v>1048</v>
      </c>
      <c r="Q26" t="s">
        <v>1049</v>
      </c>
      <c r="R26">
        <v>0.76</v>
      </c>
      <c r="S26">
        <v>75</v>
      </c>
      <c r="T26">
        <v>0.91</v>
      </c>
    </row>
    <row r="27" spans="1:20" x14ac:dyDescent="0.25">
      <c r="A27" t="s">
        <v>45</v>
      </c>
      <c r="B27" t="s">
        <v>545</v>
      </c>
      <c r="C27" t="s">
        <v>1021</v>
      </c>
      <c r="D27">
        <v>50</v>
      </c>
      <c r="E27" t="s">
        <v>1024</v>
      </c>
      <c r="F27" t="s">
        <v>1034</v>
      </c>
      <c r="G27" t="s">
        <v>1037</v>
      </c>
      <c r="H27" t="s">
        <v>1042</v>
      </c>
      <c r="I27" s="10">
        <v>43883</v>
      </c>
      <c r="J27">
        <v>2</v>
      </c>
      <c r="K27">
        <v>85835</v>
      </c>
      <c r="L27">
        <v>17402</v>
      </c>
      <c r="M27" t="s">
        <v>1045</v>
      </c>
      <c r="N27">
        <v>50</v>
      </c>
      <c r="O27" t="s">
        <v>1048</v>
      </c>
      <c r="P27" t="s">
        <v>1048</v>
      </c>
      <c r="Q27" t="s">
        <v>1048</v>
      </c>
      <c r="R27">
        <v>0.21</v>
      </c>
      <c r="S27">
        <v>65</v>
      </c>
      <c r="T27">
        <v>1</v>
      </c>
    </row>
    <row r="28" spans="1:20" x14ac:dyDescent="0.25">
      <c r="A28" t="s">
        <v>46</v>
      </c>
      <c r="B28" t="s">
        <v>546</v>
      </c>
      <c r="C28" t="s">
        <v>1021</v>
      </c>
      <c r="D28">
        <v>34</v>
      </c>
      <c r="E28" t="s">
        <v>1024</v>
      </c>
      <c r="F28" t="s">
        <v>1030</v>
      </c>
      <c r="G28" t="s">
        <v>1038</v>
      </c>
      <c r="H28" t="s">
        <v>1041</v>
      </c>
      <c r="I28" s="10">
        <v>41776</v>
      </c>
      <c r="J28">
        <v>10</v>
      </c>
      <c r="K28">
        <v>79429</v>
      </c>
      <c r="L28">
        <v>13253</v>
      </c>
      <c r="M28" t="s">
        <v>1047</v>
      </c>
      <c r="N28">
        <v>48</v>
      </c>
      <c r="O28" t="s">
        <v>1049</v>
      </c>
      <c r="P28" t="s">
        <v>1048</v>
      </c>
      <c r="Q28" t="s">
        <v>1048</v>
      </c>
      <c r="R28">
        <v>0.53</v>
      </c>
      <c r="S28">
        <v>45</v>
      </c>
      <c r="T28">
        <v>0.78</v>
      </c>
    </row>
    <row r="29" spans="1:20" x14ac:dyDescent="0.25">
      <c r="A29" t="s">
        <v>47</v>
      </c>
      <c r="B29" t="s">
        <v>547</v>
      </c>
      <c r="C29" t="s">
        <v>1020</v>
      </c>
      <c r="D29">
        <v>33</v>
      </c>
      <c r="E29" t="s">
        <v>1024</v>
      </c>
      <c r="F29" t="s">
        <v>1031</v>
      </c>
      <c r="G29" t="s">
        <v>1039</v>
      </c>
      <c r="H29" t="s">
        <v>1042</v>
      </c>
      <c r="I29" s="10">
        <v>42975</v>
      </c>
      <c r="J29">
        <v>3</v>
      </c>
      <c r="K29">
        <v>112152</v>
      </c>
      <c r="L29">
        <v>19990</v>
      </c>
      <c r="M29" t="s">
        <v>1045</v>
      </c>
      <c r="N29">
        <v>31</v>
      </c>
      <c r="O29" t="s">
        <v>1049</v>
      </c>
      <c r="P29" t="s">
        <v>1048</v>
      </c>
      <c r="Q29" t="s">
        <v>1048</v>
      </c>
      <c r="R29">
        <v>0.46</v>
      </c>
      <c r="S29">
        <v>29</v>
      </c>
      <c r="T29">
        <v>0.85</v>
      </c>
    </row>
    <row r="30" spans="1:20" x14ac:dyDescent="0.25">
      <c r="A30" t="s">
        <v>48</v>
      </c>
      <c r="B30" t="s">
        <v>548</v>
      </c>
      <c r="C30" t="s">
        <v>1020</v>
      </c>
      <c r="D30">
        <v>52</v>
      </c>
      <c r="E30" t="s">
        <v>1026</v>
      </c>
      <c r="F30" t="s">
        <v>1034</v>
      </c>
      <c r="G30" t="s">
        <v>1037</v>
      </c>
      <c r="H30" t="s">
        <v>1042</v>
      </c>
      <c r="I30" s="10">
        <v>41340</v>
      </c>
      <c r="J30">
        <v>9</v>
      </c>
      <c r="K30">
        <v>138048</v>
      </c>
      <c r="L30">
        <v>8846</v>
      </c>
      <c r="M30" t="s">
        <v>1046</v>
      </c>
      <c r="N30">
        <v>37</v>
      </c>
      <c r="O30" t="s">
        <v>1049</v>
      </c>
      <c r="P30" t="s">
        <v>1048</v>
      </c>
      <c r="Q30" t="s">
        <v>1048</v>
      </c>
      <c r="R30">
        <v>0.75</v>
      </c>
      <c r="S30">
        <v>68</v>
      </c>
      <c r="T30">
        <v>0.8</v>
      </c>
    </row>
    <row r="31" spans="1:20" x14ac:dyDescent="0.25">
      <c r="A31" t="s">
        <v>49</v>
      </c>
      <c r="B31" t="s">
        <v>549</v>
      </c>
      <c r="C31" t="s">
        <v>1020</v>
      </c>
      <c r="D31">
        <v>23</v>
      </c>
      <c r="E31" t="s">
        <v>1028</v>
      </c>
      <c r="F31" t="s">
        <v>1031</v>
      </c>
      <c r="G31" t="s">
        <v>1040</v>
      </c>
      <c r="H31" t="s">
        <v>1042</v>
      </c>
      <c r="I31" s="10">
        <v>45187</v>
      </c>
      <c r="J31">
        <v>10</v>
      </c>
      <c r="K31">
        <v>68458</v>
      </c>
      <c r="L31">
        <v>7432</v>
      </c>
      <c r="M31" t="s">
        <v>1045</v>
      </c>
      <c r="N31">
        <v>48</v>
      </c>
      <c r="O31" t="s">
        <v>1048</v>
      </c>
      <c r="P31" t="s">
        <v>1048</v>
      </c>
      <c r="Q31" t="s">
        <v>1048</v>
      </c>
      <c r="R31">
        <v>0.81</v>
      </c>
      <c r="S31">
        <v>8</v>
      </c>
      <c r="T31">
        <v>0.83</v>
      </c>
    </row>
    <row r="32" spans="1:20" x14ac:dyDescent="0.25">
      <c r="A32" t="s">
        <v>50</v>
      </c>
      <c r="B32" t="s">
        <v>550</v>
      </c>
      <c r="C32" t="s">
        <v>1022</v>
      </c>
      <c r="D32">
        <v>56</v>
      </c>
      <c r="E32" t="s">
        <v>1028</v>
      </c>
      <c r="F32" t="s">
        <v>1033</v>
      </c>
      <c r="G32" t="s">
        <v>1037</v>
      </c>
      <c r="H32" t="s">
        <v>1041</v>
      </c>
      <c r="I32" s="10">
        <v>42115</v>
      </c>
      <c r="J32">
        <v>5</v>
      </c>
      <c r="K32">
        <v>76169</v>
      </c>
      <c r="L32">
        <v>14452</v>
      </c>
      <c r="M32" t="s">
        <v>1047</v>
      </c>
      <c r="N32">
        <v>36</v>
      </c>
      <c r="O32" t="s">
        <v>1049</v>
      </c>
      <c r="P32" t="s">
        <v>1048</v>
      </c>
      <c r="Q32" t="s">
        <v>1048</v>
      </c>
      <c r="R32">
        <v>0.44</v>
      </c>
      <c r="S32">
        <v>10</v>
      </c>
      <c r="T32">
        <v>0.96</v>
      </c>
    </row>
    <row r="33" spans="1:20" x14ac:dyDescent="0.25">
      <c r="A33" t="s">
        <v>51</v>
      </c>
      <c r="B33" t="s">
        <v>551</v>
      </c>
      <c r="C33" t="s">
        <v>1020</v>
      </c>
      <c r="D33">
        <v>44</v>
      </c>
      <c r="E33" t="s">
        <v>1024</v>
      </c>
      <c r="F33" t="s">
        <v>1030</v>
      </c>
      <c r="G33" t="s">
        <v>1038</v>
      </c>
      <c r="H33" t="s">
        <v>1043</v>
      </c>
      <c r="I33" s="10">
        <v>43437</v>
      </c>
      <c r="J33">
        <v>10</v>
      </c>
      <c r="K33">
        <v>37659</v>
      </c>
      <c r="L33">
        <v>14395</v>
      </c>
      <c r="M33" t="s">
        <v>1045</v>
      </c>
      <c r="N33">
        <v>57</v>
      </c>
      <c r="O33" t="s">
        <v>1049</v>
      </c>
      <c r="P33" t="s">
        <v>1048</v>
      </c>
      <c r="Q33" t="s">
        <v>1049</v>
      </c>
      <c r="R33">
        <v>0.85</v>
      </c>
      <c r="S33">
        <v>68</v>
      </c>
      <c r="T33">
        <v>0.91</v>
      </c>
    </row>
    <row r="34" spans="1:20" x14ac:dyDescent="0.25">
      <c r="A34" t="s">
        <v>52</v>
      </c>
      <c r="B34" t="s">
        <v>552</v>
      </c>
      <c r="C34" t="s">
        <v>1022</v>
      </c>
      <c r="D34">
        <v>38</v>
      </c>
      <c r="E34" t="s">
        <v>1029</v>
      </c>
      <c r="F34" t="s">
        <v>1033</v>
      </c>
      <c r="G34" t="s">
        <v>1040</v>
      </c>
      <c r="H34" t="s">
        <v>1042</v>
      </c>
      <c r="I34" s="10">
        <v>42078</v>
      </c>
      <c r="J34">
        <v>10</v>
      </c>
      <c r="K34">
        <v>90614</v>
      </c>
      <c r="L34">
        <v>4765</v>
      </c>
      <c r="M34" t="s">
        <v>1046</v>
      </c>
      <c r="N34">
        <v>56</v>
      </c>
      <c r="O34" t="s">
        <v>1049</v>
      </c>
      <c r="P34" t="s">
        <v>1048</v>
      </c>
      <c r="Q34" t="s">
        <v>1048</v>
      </c>
      <c r="R34">
        <v>0.44</v>
      </c>
      <c r="S34">
        <v>65</v>
      </c>
      <c r="T34">
        <v>0.96</v>
      </c>
    </row>
    <row r="35" spans="1:20" x14ac:dyDescent="0.25">
      <c r="A35" t="s">
        <v>53</v>
      </c>
      <c r="B35" t="s">
        <v>553</v>
      </c>
      <c r="C35" t="s">
        <v>1022</v>
      </c>
      <c r="D35">
        <v>47</v>
      </c>
      <c r="E35" t="s">
        <v>1025</v>
      </c>
      <c r="F35" t="s">
        <v>1035</v>
      </c>
      <c r="G35" t="s">
        <v>1037</v>
      </c>
      <c r="H35" t="s">
        <v>1043</v>
      </c>
      <c r="I35" s="10">
        <v>41739</v>
      </c>
      <c r="J35">
        <v>9</v>
      </c>
      <c r="K35">
        <v>138905</v>
      </c>
      <c r="L35">
        <v>19822</v>
      </c>
      <c r="M35" t="s">
        <v>1045</v>
      </c>
      <c r="N35">
        <v>46</v>
      </c>
      <c r="O35" t="s">
        <v>1048</v>
      </c>
      <c r="P35" t="s">
        <v>1048</v>
      </c>
      <c r="Q35" t="s">
        <v>1048</v>
      </c>
      <c r="R35">
        <v>0.56000000000000005</v>
      </c>
      <c r="S35">
        <v>30</v>
      </c>
      <c r="T35">
        <v>0.76</v>
      </c>
    </row>
    <row r="36" spans="1:20" x14ac:dyDescent="0.25">
      <c r="A36" t="s">
        <v>54</v>
      </c>
      <c r="B36" t="s">
        <v>554</v>
      </c>
      <c r="C36" t="s">
        <v>1020</v>
      </c>
      <c r="D36">
        <v>29</v>
      </c>
      <c r="E36" t="s">
        <v>1026</v>
      </c>
      <c r="F36" t="s">
        <v>1030</v>
      </c>
      <c r="G36" t="s">
        <v>1039</v>
      </c>
      <c r="H36" t="s">
        <v>1043</v>
      </c>
      <c r="I36" s="10">
        <v>42560</v>
      </c>
      <c r="J36">
        <v>2</v>
      </c>
      <c r="K36">
        <v>107240</v>
      </c>
      <c r="L36">
        <v>16950</v>
      </c>
      <c r="M36" t="s">
        <v>1044</v>
      </c>
      <c r="N36">
        <v>35</v>
      </c>
      <c r="O36" t="s">
        <v>1048</v>
      </c>
      <c r="P36" t="s">
        <v>1048</v>
      </c>
      <c r="Q36" t="s">
        <v>1049</v>
      </c>
      <c r="R36">
        <v>0.78</v>
      </c>
      <c r="S36">
        <v>32</v>
      </c>
      <c r="T36">
        <v>0.96</v>
      </c>
    </row>
    <row r="37" spans="1:20" x14ac:dyDescent="0.25">
      <c r="A37" t="s">
        <v>55</v>
      </c>
      <c r="B37" t="s">
        <v>555</v>
      </c>
      <c r="C37" t="s">
        <v>1022</v>
      </c>
      <c r="D37">
        <v>50</v>
      </c>
      <c r="E37" t="s">
        <v>1025</v>
      </c>
      <c r="F37" t="s">
        <v>1032</v>
      </c>
      <c r="G37" t="s">
        <v>1039</v>
      </c>
      <c r="H37" t="s">
        <v>1041</v>
      </c>
      <c r="I37" s="10">
        <v>42045</v>
      </c>
      <c r="J37">
        <v>1</v>
      </c>
      <c r="K37">
        <v>62793</v>
      </c>
      <c r="L37">
        <v>13502</v>
      </c>
      <c r="M37" t="s">
        <v>1047</v>
      </c>
      <c r="N37">
        <v>48</v>
      </c>
      <c r="O37" t="s">
        <v>1049</v>
      </c>
      <c r="P37" t="s">
        <v>1048</v>
      </c>
      <c r="Q37" t="s">
        <v>1048</v>
      </c>
      <c r="R37">
        <v>0.75</v>
      </c>
      <c r="S37">
        <v>38</v>
      </c>
      <c r="T37">
        <v>0.72</v>
      </c>
    </row>
    <row r="38" spans="1:20" x14ac:dyDescent="0.25">
      <c r="A38" t="s">
        <v>56</v>
      </c>
      <c r="B38" t="s">
        <v>556</v>
      </c>
      <c r="C38" t="s">
        <v>1020</v>
      </c>
      <c r="D38">
        <v>47</v>
      </c>
      <c r="E38" t="s">
        <v>1025</v>
      </c>
      <c r="F38" t="s">
        <v>1034</v>
      </c>
      <c r="G38" t="s">
        <v>1037</v>
      </c>
      <c r="H38" t="s">
        <v>1043</v>
      </c>
      <c r="I38" s="10">
        <v>43719</v>
      </c>
      <c r="J38">
        <v>5</v>
      </c>
      <c r="K38">
        <v>143688</v>
      </c>
      <c r="L38">
        <v>10741</v>
      </c>
      <c r="M38" t="s">
        <v>1044</v>
      </c>
      <c r="N38">
        <v>53</v>
      </c>
      <c r="O38" t="s">
        <v>1049</v>
      </c>
      <c r="P38" t="s">
        <v>1048</v>
      </c>
      <c r="Q38" t="s">
        <v>1048</v>
      </c>
      <c r="R38">
        <v>0.99</v>
      </c>
      <c r="S38">
        <v>45</v>
      </c>
      <c r="T38">
        <v>0.97</v>
      </c>
    </row>
    <row r="39" spans="1:20" x14ac:dyDescent="0.25">
      <c r="A39" t="s">
        <v>57</v>
      </c>
      <c r="B39" t="s">
        <v>557</v>
      </c>
      <c r="C39" t="s">
        <v>1020</v>
      </c>
      <c r="D39">
        <v>31</v>
      </c>
      <c r="E39" t="s">
        <v>1028</v>
      </c>
      <c r="F39" t="s">
        <v>1030</v>
      </c>
      <c r="G39" t="s">
        <v>1039</v>
      </c>
      <c r="H39" t="s">
        <v>1043</v>
      </c>
      <c r="I39" s="10">
        <v>41384</v>
      </c>
      <c r="J39">
        <v>10</v>
      </c>
      <c r="K39">
        <v>76473</v>
      </c>
      <c r="L39">
        <v>6941</v>
      </c>
      <c r="M39" t="s">
        <v>1046</v>
      </c>
      <c r="N39">
        <v>35</v>
      </c>
      <c r="O39" t="s">
        <v>1048</v>
      </c>
      <c r="P39" t="s">
        <v>1048</v>
      </c>
      <c r="Q39" t="s">
        <v>1049</v>
      </c>
      <c r="R39">
        <v>0.38</v>
      </c>
      <c r="S39">
        <v>36</v>
      </c>
      <c r="T39">
        <v>0.8</v>
      </c>
    </row>
    <row r="40" spans="1:20" x14ac:dyDescent="0.25">
      <c r="A40" t="s">
        <v>58</v>
      </c>
      <c r="B40" t="s">
        <v>558</v>
      </c>
      <c r="C40" t="s">
        <v>1021</v>
      </c>
      <c r="D40">
        <v>47</v>
      </c>
      <c r="E40" t="s">
        <v>1028</v>
      </c>
      <c r="F40" t="s">
        <v>1035</v>
      </c>
      <c r="G40" t="s">
        <v>1039</v>
      </c>
      <c r="H40" t="s">
        <v>1041</v>
      </c>
      <c r="I40" s="10">
        <v>43719</v>
      </c>
      <c r="J40">
        <v>4</v>
      </c>
      <c r="K40">
        <v>126762</v>
      </c>
      <c r="L40">
        <v>5855</v>
      </c>
      <c r="M40" t="s">
        <v>1045</v>
      </c>
      <c r="N40">
        <v>57</v>
      </c>
      <c r="O40" t="s">
        <v>1049</v>
      </c>
      <c r="P40" t="s">
        <v>1048</v>
      </c>
      <c r="Q40" t="s">
        <v>1048</v>
      </c>
      <c r="R40">
        <v>0.73</v>
      </c>
      <c r="S40">
        <v>59</v>
      </c>
      <c r="T40">
        <v>0.79</v>
      </c>
    </row>
    <row r="41" spans="1:20" x14ac:dyDescent="0.25">
      <c r="A41" t="s">
        <v>59</v>
      </c>
      <c r="B41" t="s">
        <v>559</v>
      </c>
      <c r="C41" t="s">
        <v>1020</v>
      </c>
      <c r="D41">
        <v>55</v>
      </c>
      <c r="E41" t="s">
        <v>1029</v>
      </c>
      <c r="F41" t="s">
        <v>1035</v>
      </c>
      <c r="G41" t="s">
        <v>1039</v>
      </c>
      <c r="H41" t="s">
        <v>1042</v>
      </c>
      <c r="I41" s="10">
        <v>42235</v>
      </c>
      <c r="J41">
        <v>9</v>
      </c>
      <c r="K41">
        <v>119388</v>
      </c>
      <c r="L41">
        <v>16166</v>
      </c>
      <c r="M41" t="s">
        <v>1044</v>
      </c>
      <c r="N41">
        <v>31</v>
      </c>
      <c r="O41" t="s">
        <v>1049</v>
      </c>
      <c r="P41" t="s">
        <v>1048</v>
      </c>
      <c r="Q41" t="s">
        <v>1049</v>
      </c>
      <c r="R41">
        <v>0.69</v>
      </c>
      <c r="S41">
        <v>30</v>
      </c>
      <c r="T41">
        <v>0.85</v>
      </c>
    </row>
    <row r="42" spans="1:20" x14ac:dyDescent="0.25">
      <c r="A42" t="s">
        <v>60</v>
      </c>
      <c r="B42" t="s">
        <v>560</v>
      </c>
      <c r="C42" t="s">
        <v>1021</v>
      </c>
      <c r="D42">
        <v>28</v>
      </c>
      <c r="E42" t="s">
        <v>1025</v>
      </c>
      <c r="F42" t="s">
        <v>1033</v>
      </c>
      <c r="G42" t="s">
        <v>1040</v>
      </c>
      <c r="H42" t="s">
        <v>1043</v>
      </c>
      <c r="I42" s="10">
        <v>41928</v>
      </c>
      <c r="J42">
        <v>4</v>
      </c>
      <c r="K42">
        <v>127618</v>
      </c>
      <c r="L42">
        <v>6788</v>
      </c>
      <c r="M42" t="s">
        <v>1044</v>
      </c>
      <c r="N42">
        <v>35</v>
      </c>
      <c r="O42" t="s">
        <v>1049</v>
      </c>
      <c r="P42" t="s">
        <v>1048</v>
      </c>
      <c r="Q42" t="s">
        <v>1049</v>
      </c>
      <c r="R42">
        <v>0.93</v>
      </c>
      <c r="S42">
        <v>10</v>
      </c>
      <c r="T42">
        <v>0.98</v>
      </c>
    </row>
    <row r="43" spans="1:20" x14ac:dyDescent="0.25">
      <c r="A43" t="s">
        <v>61</v>
      </c>
      <c r="B43" t="s">
        <v>561</v>
      </c>
      <c r="C43" t="s">
        <v>1020</v>
      </c>
      <c r="D43">
        <v>25</v>
      </c>
      <c r="E43" t="s">
        <v>1025</v>
      </c>
      <c r="F43" t="s">
        <v>1031</v>
      </c>
      <c r="G43" t="s">
        <v>1039</v>
      </c>
      <c r="H43" t="s">
        <v>1041</v>
      </c>
      <c r="I43" s="10">
        <v>42745</v>
      </c>
      <c r="J43">
        <v>9</v>
      </c>
      <c r="K43">
        <v>118330</v>
      </c>
      <c r="L43">
        <v>1201</v>
      </c>
      <c r="M43" t="s">
        <v>1045</v>
      </c>
      <c r="N43">
        <v>52</v>
      </c>
      <c r="O43" t="s">
        <v>1048</v>
      </c>
      <c r="P43" t="s">
        <v>1048</v>
      </c>
      <c r="Q43" t="s">
        <v>1049</v>
      </c>
      <c r="R43">
        <v>0.33</v>
      </c>
      <c r="S43">
        <v>1</v>
      </c>
      <c r="T43">
        <v>0.71</v>
      </c>
    </row>
    <row r="44" spans="1:20" x14ac:dyDescent="0.25">
      <c r="A44" t="s">
        <v>62</v>
      </c>
      <c r="B44" t="s">
        <v>562</v>
      </c>
      <c r="C44" t="s">
        <v>1020</v>
      </c>
      <c r="D44">
        <v>32</v>
      </c>
      <c r="E44" t="s">
        <v>1024</v>
      </c>
      <c r="F44" t="s">
        <v>1030</v>
      </c>
      <c r="G44" t="s">
        <v>1039</v>
      </c>
      <c r="H44" t="s">
        <v>1043</v>
      </c>
      <c r="I44" s="10">
        <v>45165</v>
      </c>
      <c r="J44">
        <v>4</v>
      </c>
      <c r="K44">
        <v>136956</v>
      </c>
      <c r="L44">
        <v>11561</v>
      </c>
      <c r="M44" t="s">
        <v>1045</v>
      </c>
      <c r="N44">
        <v>34</v>
      </c>
      <c r="O44" t="s">
        <v>1048</v>
      </c>
      <c r="P44" t="s">
        <v>1048</v>
      </c>
      <c r="Q44" t="s">
        <v>1048</v>
      </c>
      <c r="R44">
        <v>0.8</v>
      </c>
      <c r="S44">
        <v>26</v>
      </c>
      <c r="T44">
        <v>0.81</v>
      </c>
    </row>
    <row r="45" spans="1:20" x14ac:dyDescent="0.25">
      <c r="A45" t="s">
        <v>63</v>
      </c>
      <c r="B45" t="s">
        <v>563</v>
      </c>
      <c r="C45" t="s">
        <v>1021</v>
      </c>
      <c r="D45">
        <v>50</v>
      </c>
      <c r="E45" t="s">
        <v>1028</v>
      </c>
      <c r="F45" t="s">
        <v>1034</v>
      </c>
      <c r="G45" t="s">
        <v>1039</v>
      </c>
      <c r="H45" t="s">
        <v>1043</v>
      </c>
      <c r="I45" s="10">
        <v>43357</v>
      </c>
      <c r="J45">
        <v>9</v>
      </c>
      <c r="K45">
        <v>148452</v>
      </c>
      <c r="L45">
        <v>17901</v>
      </c>
      <c r="M45" t="s">
        <v>1047</v>
      </c>
      <c r="N45">
        <v>48</v>
      </c>
      <c r="O45" t="s">
        <v>1049</v>
      </c>
      <c r="P45" t="s">
        <v>1048</v>
      </c>
      <c r="Q45" t="s">
        <v>1048</v>
      </c>
      <c r="R45">
        <v>0.65</v>
      </c>
      <c r="S45">
        <v>1</v>
      </c>
      <c r="T45">
        <v>0.96</v>
      </c>
    </row>
    <row r="46" spans="1:20" x14ac:dyDescent="0.25">
      <c r="A46" t="s">
        <v>64</v>
      </c>
      <c r="B46" t="s">
        <v>564</v>
      </c>
      <c r="C46" t="s">
        <v>1021</v>
      </c>
      <c r="D46">
        <v>57</v>
      </c>
      <c r="E46" t="s">
        <v>1025</v>
      </c>
      <c r="F46" t="s">
        <v>1030</v>
      </c>
      <c r="G46" t="s">
        <v>1040</v>
      </c>
      <c r="H46" t="s">
        <v>1042</v>
      </c>
      <c r="I46" s="10">
        <v>45202</v>
      </c>
      <c r="J46">
        <v>11</v>
      </c>
      <c r="K46">
        <v>85751</v>
      </c>
      <c r="L46">
        <v>8737</v>
      </c>
      <c r="M46" t="s">
        <v>1044</v>
      </c>
      <c r="N46">
        <v>49</v>
      </c>
      <c r="O46" t="s">
        <v>1048</v>
      </c>
      <c r="P46" t="s">
        <v>1048</v>
      </c>
      <c r="Q46" t="s">
        <v>1048</v>
      </c>
      <c r="R46">
        <v>0.42</v>
      </c>
      <c r="S46">
        <v>20</v>
      </c>
      <c r="T46">
        <v>0.82</v>
      </c>
    </row>
    <row r="47" spans="1:20" x14ac:dyDescent="0.25">
      <c r="A47" t="s">
        <v>65</v>
      </c>
      <c r="B47" t="s">
        <v>565</v>
      </c>
      <c r="C47" t="s">
        <v>1020</v>
      </c>
      <c r="D47">
        <v>46</v>
      </c>
      <c r="E47" t="s">
        <v>1027</v>
      </c>
      <c r="F47" t="s">
        <v>1036</v>
      </c>
      <c r="G47" t="s">
        <v>1037</v>
      </c>
      <c r="H47" t="s">
        <v>1043</v>
      </c>
      <c r="I47" s="10">
        <v>42192</v>
      </c>
      <c r="J47">
        <v>4</v>
      </c>
      <c r="K47">
        <v>108915</v>
      </c>
      <c r="L47">
        <v>2988</v>
      </c>
      <c r="M47" t="s">
        <v>1044</v>
      </c>
      <c r="N47">
        <v>33</v>
      </c>
      <c r="O47" t="s">
        <v>1049</v>
      </c>
      <c r="P47" t="s">
        <v>1048</v>
      </c>
      <c r="Q47" t="s">
        <v>1048</v>
      </c>
      <c r="R47">
        <v>0.57999999999999996</v>
      </c>
      <c r="S47">
        <v>57</v>
      </c>
      <c r="T47">
        <v>0.76</v>
      </c>
    </row>
    <row r="48" spans="1:20" x14ac:dyDescent="0.25">
      <c r="A48" t="s">
        <v>66</v>
      </c>
      <c r="B48" t="s">
        <v>566</v>
      </c>
      <c r="C48" t="s">
        <v>1022</v>
      </c>
      <c r="D48">
        <v>42</v>
      </c>
      <c r="E48" t="s">
        <v>1029</v>
      </c>
      <c r="F48" t="s">
        <v>1031</v>
      </c>
      <c r="G48" t="s">
        <v>1038</v>
      </c>
      <c r="H48" t="s">
        <v>1041</v>
      </c>
      <c r="I48" s="10">
        <v>41568</v>
      </c>
      <c r="J48">
        <v>2</v>
      </c>
      <c r="K48">
        <v>84254</v>
      </c>
      <c r="L48">
        <v>16441</v>
      </c>
      <c r="M48" t="s">
        <v>1046</v>
      </c>
      <c r="N48">
        <v>51</v>
      </c>
      <c r="O48" t="s">
        <v>1049</v>
      </c>
      <c r="P48" t="s">
        <v>1048</v>
      </c>
      <c r="Q48" t="s">
        <v>1049</v>
      </c>
      <c r="R48">
        <v>0.47</v>
      </c>
      <c r="S48">
        <v>4</v>
      </c>
      <c r="T48">
        <v>0.83</v>
      </c>
    </row>
    <row r="49" spans="1:20" x14ac:dyDescent="0.25">
      <c r="A49" t="s">
        <v>67</v>
      </c>
      <c r="B49" t="s">
        <v>567</v>
      </c>
      <c r="C49" t="s">
        <v>1021</v>
      </c>
      <c r="D49">
        <v>57</v>
      </c>
      <c r="E49" t="s">
        <v>1027</v>
      </c>
      <c r="F49" t="s">
        <v>1034</v>
      </c>
      <c r="G49" t="s">
        <v>1039</v>
      </c>
      <c r="H49" t="s">
        <v>1043</v>
      </c>
      <c r="I49" s="10">
        <v>42919</v>
      </c>
      <c r="J49">
        <v>6</v>
      </c>
      <c r="K49">
        <v>37006</v>
      </c>
      <c r="L49">
        <v>12737</v>
      </c>
      <c r="M49" t="s">
        <v>1047</v>
      </c>
      <c r="N49">
        <v>55</v>
      </c>
      <c r="O49" t="s">
        <v>1049</v>
      </c>
      <c r="P49" t="s">
        <v>1048</v>
      </c>
      <c r="Q49" t="s">
        <v>1048</v>
      </c>
      <c r="R49">
        <v>0.66</v>
      </c>
      <c r="S49">
        <v>51</v>
      </c>
      <c r="T49">
        <v>0.82</v>
      </c>
    </row>
    <row r="50" spans="1:20" x14ac:dyDescent="0.25">
      <c r="A50" t="s">
        <v>68</v>
      </c>
      <c r="B50" t="s">
        <v>568</v>
      </c>
      <c r="C50" t="s">
        <v>1022</v>
      </c>
      <c r="D50">
        <v>31</v>
      </c>
      <c r="E50" t="s">
        <v>1027</v>
      </c>
      <c r="F50" t="s">
        <v>1034</v>
      </c>
      <c r="G50" t="s">
        <v>1037</v>
      </c>
      <c r="H50" t="s">
        <v>1042</v>
      </c>
      <c r="I50" s="10">
        <v>41307</v>
      </c>
      <c r="J50">
        <v>5</v>
      </c>
      <c r="K50">
        <v>148171</v>
      </c>
      <c r="L50">
        <v>15256</v>
      </c>
      <c r="M50" t="s">
        <v>1046</v>
      </c>
      <c r="N50">
        <v>46</v>
      </c>
      <c r="O50" t="s">
        <v>1049</v>
      </c>
      <c r="P50" t="s">
        <v>1048</v>
      </c>
      <c r="Q50" t="s">
        <v>1048</v>
      </c>
      <c r="R50">
        <v>0.91</v>
      </c>
      <c r="S50">
        <v>44</v>
      </c>
      <c r="T50">
        <v>0.97</v>
      </c>
    </row>
    <row r="51" spans="1:20" x14ac:dyDescent="0.25">
      <c r="A51" t="s">
        <v>69</v>
      </c>
      <c r="B51" t="s">
        <v>569</v>
      </c>
      <c r="C51" t="s">
        <v>1022</v>
      </c>
      <c r="D51">
        <v>58</v>
      </c>
      <c r="E51" t="s">
        <v>1026</v>
      </c>
      <c r="F51" t="s">
        <v>1032</v>
      </c>
      <c r="G51" t="s">
        <v>1039</v>
      </c>
      <c r="H51" t="s">
        <v>1042</v>
      </c>
      <c r="I51" s="10">
        <v>42642</v>
      </c>
      <c r="J51">
        <v>3</v>
      </c>
      <c r="K51">
        <v>146682</v>
      </c>
      <c r="L51">
        <v>8162</v>
      </c>
      <c r="M51" t="s">
        <v>1044</v>
      </c>
      <c r="N51">
        <v>40</v>
      </c>
      <c r="O51" t="s">
        <v>1049</v>
      </c>
      <c r="P51" t="s">
        <v>1048</v>
      </c>
      <c r="Q51" t="s">
        <v>1049</v>
      </c>
      <c r="R51">
        <v>0.66</v>
      </c>
      <c r="S51">
        <v>19</v>
      </c>
      <c r="T51">
        <v>0.93</v>
      </c>
    </row>
    <row r="52" spans="1:20" x14ac:dyDescent="0.25">
      <c r="A52" t="s">
        <v>70</v>
      </c>
      <c r="B52" t="s">
        <v>570</v>
      </c>
      <c r="C52" t="s">
        <v>1022</v>
      </c>
      <c r="D52">
        <v>30</v>
      </c>
      <c r="E52" t="s">
        <v>1026</v>
      </c>
      <c r="F52" t="s">
        <v>1033</v>
      </c>
      <c r="G52" t="s">
        <v>1040</v>
      </c>
      <c r="H52" t="s">
        <v>1041</v>
      </c>
      <c r="I52" s="10">
        <v>43034</v>
      </c>
      <c r="J52">
        <v>1</v>
      </c>
      <c r="K52">
        <v>104218</v>
      </c>
      <c r="L52">
        <v>14065</v>
      </c>
      <c r="M52" t="s">
        <v>1046</v>
      </c>
      <c r="N52">
        <v>33</v>
      </c>
      <c r="O52" t="s">
        <v>1048</v>
      </c>
      <c r="P52" t="s">
        <v>1048</v>
      </c>
      <c r="Q52" t="s">
        <v>1048</v>
      </c>
      <c r="R52">
        <v>0.71</v>
      </c>
      <c r="S52">
        <v>60</v>
      </c>
      <c r="T52">
        <v>0.85</v>
      </c>
    </row>
    <row r="53" spans="1:20" x14ac:dyDescent="0.25">
      <c r="A53" t="s">
        <v>71</v>
      </c>
      <c r="B53" t="s">
        <v>571</v>
      </c>
      <c r="C53" t="s">
        <v>1021</v>
      </c>
      <c r="D53">
        <v>45</v>
      </c>
      <c r="E53" t="s">
        <v>1029</v>
      </c>
      <c r="F53" t="s">
        <v>1032</v>
      </c>
      <c r="G53" t="s">
        <v>1037</v>
      </c>
      <c r="H53" t="s">
        <v>1042</v>
      </c>
      <c r="I53" s="10">
        <v>43080</v>
      </c>
      <c r="J53">
        <v>11</v>
      </c>
      <c r="K53">
        <v>95344</v>
      </c>
      <c r="L53">
        <v>15114</v>
      </c>
      <c r="M53" t="s">
        <v>1044</v>
      </c>
      <c r="N53">
        <v>55</v>
      </c>
      <c r="O53" t="s">
        <v>1049</v>
      </c>
      <c r="P53" t="s">
        <v>1048</v>
      </c>
      <c r="Q53" t="s">
        <v>1048</v>
      </c>
      <c r="R53">
        <v>0.61</v>
      </c>
      <c r="S53">
        <v>37</v>
      </c>
      <c r="T53">
        <v>1</v>
      </c>
    </row>
    <row r="54" spans="1:20" x14ac:dyDescent="0.25">
      <c r="A54" t="s">
        <v>72</v>
      </c>
      <c r="B54" t="s">
        <v>572</v>
      </c>
      <c r="C54" t="s">
        <v>1022</v>
      </c>
      <c r="D54">
        <v>56</v>
      </c>
      <c r="E54" t="s">
        <v>1027</v>
      </c>
      <c r="F54" t="s">
        <v>1034</v>
      </c>
      <c r="G54" t="s">
        <v>1040</v>
      </c>
      <c r="H54" t="s">
        <v>1043</v>
      </c>
      <c r="I54" s="10">
        <v>40983</v>
      </c>
      <c r="J54">
        <v>8</v>
      </c>
      <c r="K54">
        <v>63840</v>
      </c>
      <c r="L54">
        <v>9399</v>
      </c>
      <c r="M54" t="s">
        <v>1044</v>
      </c>
      <c r="N54">
        <v>42</v>
      </c>
      <c r="O54" t="s">
        <v>1049</v>
      </c>
      <c r="P54" t="s">
        <v>1048</v>
      </c>
      <c r="Q54" t="s">
        <v>1048</v>
      </c>
      <c r="R54">
        <v>0.24</v>
      </c>
      <c r="S54">
        <v>19</v>
      </c>
      <c r="T54">
        <v>0.84</v>
      </c>
    </row>
    <row r="55" spans="1:20" x14ac:dyDescent="0.25">
      <c r="A55" t="s">
        <v>73</v>
      </c>
      <c r="B55" t="s">
        <v>573</v>
      </c>
      <c r="C55" t="s">
        <v>1021</v>
      </c>
      <c r="D55">
        <v>56</v>
      </c>
      <c r="E55" t="s">
        <v>1025</v>
      </c>
      <c r="F55" t="s">
        <v>1031</v>
      </c>
      <c r="G55" t="s">
        <v>1039</v>
      </c>
      <c r="H55" t="s">
        <v>1042</v>
      </c>
      <c r="I55" s="10">
        <v>44380</v>
      </c>
      <c r="J55">
        <v>0</v>
      </c>
      <c r="K55">
        <v>62430</v>
      </c>
      <c r="L55">
        <v>6633</v>
      </c>
      <c r="M55" t="s">
        <v>1046</v>
      </c>
      <c r="N55">
        <v>49</v>
      </c>
      <c r="O55" t="s">
        <v>1049</v>
      </c>
      <c r="P55" t="s">
        <v>1048</v>
      </c>
      <c r="Q55" t="s">
        <v>1049</v>
      </c>
      <c r="R55">
        <v>0.39</v>
      </c>
      <c r="S55">
        <v>24</v>
      </c>
      <c r="T55">
        <v>0.72</v>
      </c>
    </row>
    <row r="56" spans="1:20" x14ac:dyDescent="0.25">
      <c r="A56" t="s">
        <v>74</v>
      </c>
      <c r="B56" t="s">
        <v>574</v>
      </c>
      <c r="C56" t="s">
        <v>1022</v>
      </c>
      <c r="D56">
        <v>57</v>
      </c>
      <c r="E56" t="s">
        <v>1028</v>
      </c>
      <c r="F56" t="s">
        <v>1030</v>
      </c>
      <c r="G56" t="s">
        <v>1039</v>
      </c>
      <c r="H56" t="s">
        <v>1041</v>
      </c>
      <c r="I56" s="10">
        <v>41745</v>
      </c>
      <c r="J56">
        <v>10</v>
      </c>
      <c r="K56">
        <v>53091</v>
      </c>
      <c r="L56">
        <v>6755</v>
      </c>
      <c r="M56" t="s">
        <v>1046</v>
      </c>
      <c r="N56">
        <v>55</v>
      </c>
      <c r="O56" t="s">
        <v>1048</v>
      </c>
      <c r="P56" t="s">
        <v>1048</v>
      </c>
      <c r="Q56" t="s">
        <v>1048</v>
      </c>
      <c r="R56">
        <v>0.59</v>
      </c>
      <c r="S56">
        <v>1</v>
      </c>
      <c r="T56">
        <v>0.78</v>
      </c>
    </row>
    <row r="57" spans="1:20" x14ac:dyDescent="0.25">
      <c r="A57" t="s">
        <v>75</v>
      </c>
      <c r="B57" t="s">
        <v>575</v>
      </c>
      <c r="C57" t="s">
        <v>1020</v>
      </c>
      <c r="D57">
        <v>39</v>
      </c>
      <c r="E57" t="s">
        <v>1029</v>
      </c>
      <c r="F57" t="s">
        <v>1030</v>
      </c>
      <c r="G57" t="s">
        <v>1040</v>
      </c>
      <c r="H57" t="s">
        <v>1042</v>
      </c>
      <c r="I57" s="10">
        <v>41408</v>
      </c>
      <c r="J57">
        <v>3</v>
      </c>
      <c r="K57">
        <v>62983</v>
      </c>
      <c r="L57">
        <v>11825</v>
      </c>
      <c r="M57" t="s">
        <v>1045</v>
      </c>
      <c r="N57">
        <v>46</v>
      </c>
      <c r="O57" t="s">
        <v>1048</v>
      </c>
      <c r="P57" t="s">
        <v>1048</v>
      </c>
      <c r="Q57" t="s">
        <v>1049</v>
      </c>
      <c r="R57">
        <v>0.45</v>
      </c>
      <c r="S57">
        <v>31</v>
      </c>
      <c r="T57">
        <v>0.83</v>
      </c>
    </row>
    <row r="58" spans="1:20" x14ac:dyDescent="0.25">
      <c r="A58" t="s">
        <v>76</v>
      </c>
      <c r="B58" t="s">
        <v>576</v>
      </c>
      <c r="C58" t="s">
        <v>1020</v>
      </c>
      <c r="D58">
        <v>53</v>
      </c>
      <c r="E58" t="s">
        <v>1024</v>
      </c>
      <c r="F58" t="s">
        <v>1031</v>
      </c>
      <c r="G58" t="s">
        <v>1038</v>
      </c>
      <c r="H58" t="s">
        <v>1042</v>
      </c>
      <c r="I58" s="10">
        <v>41046</v>
      </c>
      <c r="J58">
        <v>0</v>
      </c>
      <c r="K58">
        <v>53989</v>
      </c>
      <c r="L58">
        <v>5117</v>
      </c>
      <c r="M58" t="s">
        <v>1045</v>
      </c>
      <c r="N58">
        <v>38</v>
      </c>
      <c r="O58" t="s">
        <v>1048</v>
      </c>
      <c r="P58" t="s">
        <v>1048</v>
      </c>
      <c r="Q58" t="s">
        <v>1048</v>
      </c>
      <c r="R58">
        <v>0.35</v>
      </c>
      <c r="S58">
        <v>25</v>
      </c>
      <c r="T58">
        <v>0.75</v>
      </c>
    </row>
    <row r="59" spans="1:20" x14ac:dyDescent="0.25">
      <c r="A59" t="s">
        <v>77</v>
      </c>
      <c r="B59" t="s">
        <v>577</v>
      </c>
      <c r="C59" t="s">
        <v>1021</v>
      </c>
      <c r="D59">
        <v>45</v>
      </c>
      <c r="E59" t="s">
        <v>1027</v>
      </c>
      <c r="F59" t="s">
        <v>1034</v>
      </c>
      <c r="G59" t="s">
        <v>1040</v>
      </c>
      <c r="H59" t="s">
        <v>1042</v>
      </c>
      <c r="I59" s="10">
        <v>43006</v>
      </c>
      <c r="J59">
        <v>5</v>
      </c>
      <c r="K59">
        <v>105451</v>
      </c>
      <c r="L59">
        <v>2518</v>
      </c>
      <c r="M59" t="s">
        <v>1045</v>
      </c>
      <c r="N59">
        <v>33</v>
      </c>
      <c r="O59" t="s">
        <v>1049</v>
      </c>
      <c r="P59" t="s">
        <v>1048</v>
      </c>
      <c r="Q59" t="s">
        <v>1049</v>
      </c>
      <c r="R59">
        <v>0.6</v>
      </c>
      <c r="S59">
        <v>69</v>
      </c>
      <c r="T59">
        <v>0.98</v>
      </c>
    </row>
    <row r="60" spans="1:20" x14ac:dyDescent="0.25">
      <c r="A60" t="s">
        <v>78</v>
      </c>
      <c r="B60" t="s">
        <v>578</v>
      </c>
      <c r="C60" t="s">
        <v>1020</v>
      </c>
      <c r="D60">
        <v>44</v>
      </c>
      <c r="E60" t="s">
        <v>1029</v>
      </c>
      <c r="F60" t="s">
        <v>1035</v>
      </c>
      <c r="G60" t="s">
        <v>1039</v>
      </c>
      <c r="H60" t="s">
        <v>1041</v>
      </c>
      <c r="I60" s="10">
        <v>44605</v>
      </c>
      <c r="J60">
        <v>3</v>
      </c>
      <c r="K60">
        <v>138088</v>
      </c>
      <c r="L60">
        <v>17346</v>
      </c>
      <c r="M60" t="s">
        <v>1044</v>
      </c>
      <c r="N60">
        <v>52</v>
      </c>
      <c r="O60" t="s">
        <v>1049</v>
      </c>
      <c r="P60" t="s">
        <v>1048</v>
      </c>
      <c r="Q60" t="s">
        <v>1049</v>
      </c>
      <c r="R60">
        <v>0.46</v>
      </c>
      <c r="S60">
        <v>40</v>
      </c>
      <c r="T60">
        <v>0.93</v>
      </c>
    </row>
    <row r="61" spans="1:20" x14ac:dyDescent="0.25">
      <c r="A61" t="s">
        <v>79</v>
      </c>
      <c r="B61" t="s">
        <v>579</v>
      </c>
      <c r="C61" t="s">
        <v>1020</v>
      </c>
      <c r="D61">
        <v>53</v>
      </c>
      <c r="E61" t="s">
        <v>1023</v>
      </c>
      <c r="F61" t="s">
        <v>1030</v>
      </c>
      <c r="G61" t="s">
        <v>1040</v>
      </c>
      <c r="H61" t="s">
        <v>1042</v>
      </c>
      <c r="I61" s="10">
        <v>42794</v>
      </c>
      <c r="J61">
        <v>4</v>
      </c>
      <c r="K61">
        <v>48990</v>
      </c>
      <c r="L61">
        <v>3600</v>
      </c>
      <c r="M61" t="s">
        <v>1046</v>
      </c>
      <c r="N61">
        <v>57</v>
      </c>
      <c r="O61" t="s">
        <v>1049</v>
      </c>
      <c r="P61" t="s">
        <v>1048</v>
      </c>
      <c r="Q61" t="s">
        <v>1048</v>
      </c>
      <c r="R61">
        <v>0.41</v>
      </c>
      <c r="S61">
        <v>66</v>
      </c>
      <c r="T61">
        <v>0.78</v>
      </c>
    </row>
    <row r="62" spans="1:20" x14ac:dyDescent="0.25">
      <c r="A62" t="s">
        <v>80</v>
      </c>
      <c r="B62" t="s">
        <v>580</v>
      </c>
      <c r="C62" t="s">
        <v>1022</v>
      </c>
      <c r="D62">
        <v>58</v>
      </c>
      <c r="E62" t="s">
        <v>1023</v>
      </c>
      <c r="F62" t="s">
        <v>1035</v>
      </c>
      <c r="G62" t="s">
        <v>1038</v>
      </c>
      <c r="H62" t="s">
        <v>1042</v>
      </c>
      <c r="I62" s="10">
        <v>43666</v>
      </c>
      <c r="J62">
        <v>4</v>
      </c>
      <c r="K62">
        <v>120270</v>
      </c>
      <c r="L62">
        <v>14237</v>
      </c>
      <c r="M62" t="s">
        <v>1047</v>
      </c>
      <c r="N62">
        <v>43</v>
      </c>
      <c r="O62" t="s">
        <v>1048</v>
      </c>
      <c r="P62" t="s">
        <v>1049</v>
      </c>
      <c r="Q62" t="s">
        <v>1048</v>
      </c>
      <c r="R62">
        <v>0.56999999999999995</v>
      </c>
      <c r="S62">
        <v>0</v>
      </c>
      <c r="T62">
        <v>0.88</v>
      </c>
    </row>
    <row r="63" spans="1:20" x14ac:dyDescent="0.25">
      <c r="A63" t="s">
        <v>81</v>
      </c>
      <c r="B63" t="s">
        <v>581</v>
      </c>
      <c r="C63" t="s">
        <v>1021</v>
      </c>
      <c r="D63">
        <v>33</v>
      </c>
      <c r="E63" t="s">
        <v>1026</v>
      </c>
      <c r="F63" t="s">
        <v>1030</v>
      </c>
      <c r="G63" t="s">
        <v>1040</v>
      </c>
      <c r="H63" t="s">
        <v>1043</v>
      </c>
      <c r="I63" s="10">
        <v>44829</v>
      </c>
      <c r="J63">
        <v>8</v>
      </c>
      <c r="K63">
        <v>110360</v>
      </c>
      <c r="L63">
        <v>19579</v>
      </c>
      <c r="M63" t="s">
        <v>1044</v>
      </c>
      <c r="N63">
        <v>48</v>
      </c>
      <c r="O63" t="s">
        <v>1048</v>
      </c>
      <c r="P63" t="s">
        <v>1048</v>
      </c>
      <c r="Q63" t="s">
        <v>1048</v>
      </c>
      <c r="R63">
        <v>0.31</v>
      </c>
      <c r="S63">
        <v>50</v>
      </c>
      <c r="T63">
        <v>0.92</v>
      </c>
    </row>
    <row r="64" spans="1:20" x14ac:dyDescent="0.25">
      <c r="A64" t="s">
        <v>82</v>
      </c>
      <c r="B64" t="s">
        <v>582</v>
      </c>
      <c r="C64" t="s">
        <v>1022</v>
      </c>
      <c r="D64">
        <v>34</v>
      </c>
      <c r="E64" t="s">
        <v>1028</v>
      </c>
      <c r="F64" t="s">
        <v>1030</v>
      </c>
      <c r="G64" t="s">
        <v>1038</v>
      </c>
      <c r="H64" t="s">
        <v>1041</v>
      </c>
      <c r="I64" s="10">
        <v>42809</v>
      </c>
      <c r="J64">
        <v>0</v>
      </c>
      <c r="K64">
        <v>149469</v>
      </c>
      <c r="L64">
        <v>4554</v>
      </c>
      <c r="M64" t="s">
        <v>1047</v>
      </c>
      <c r="N64">
        <v>55</v>
      </c>
      <c r="O64" t="s">
        <v>1049</v>
      </c>
      <c r="P64" t="s">
        <v>1048</v>
      </c>
      <c r="Q64" t="s">
        <v>1049</v>
      </c>
      <c r="R64">
        <v>0.94</v>
      </c>
      <c r="S64">
        <v>4</v>
      </c>
      <c r="T64">
        <v>0.98</v>
      </c>
    </row>
    <row r="65" spans="1:20" x14ac:dyDescent="0.25">
      <c r="A65" t="s">
        <v>83</v>
      </c>
      <c r="B65" t="s">
        <v>583</v>
      </c>
      <c r="C65" t="s">
        <v>1022</v>
      </c>
      <c r="D65">
        <v>44</v>
      </c>
      <c r="E65" t="s">
        <v>1025</v>
      </c>
      <c r="F65" t="s">
        <v>1033</v>
      </c>
      <c r="G65" t="s">
        <v>1038</v>
      </c>
      <c r="H65" t="s">
        <v>1042</v>
      </c>
      <c r="I65" s="10">
        <v>43519</v>
      </c>
      <c r="J65">
        <v>1</v>
      </c>
      <c r="K65">
        <v>66081</v>
      </c>
      <c r="L65">
        <v>17193</v>
      </c>
      <c r="M65" t="s">
        <v>1046</v>
      </c>
      <c r="N65">
        <v>57</v>
      </c>
      <c r="O65" t="s">
        <v>1049</v>
      </c>
      <c r="P65" t="s">
        <v>1048</v>
      </c>
      <c r="Q65" t="s">
        <v>1048</v>
      </c>
      <c r="R65">
        <v>0.89</v>
      </c>
      <c r="S65">
        <v>12</v>
      </c>
      <c r="T65">
        <v>0.96</v>
      </c>
    </row>
    <row r="66" spans="1:20" x14ac:dyDescent="0.25">
      <c r="A66" t="s">
        <v>84</v>
      </c>
      <c r="B66" t="s">
        <v>584</v>
      </c>
      <c r="C66" t="s">
        <v>1022</v>
      </c>
      <c r="D66">
        <v>46</v>
      </c>
      <c r="E66" t="s">
        <v>1028</v>
      </c>
      <c r="F66" t="s">
        <v>1033</v>
      </c>
      <c r="G66" t="s">
        <v>1040</v>
      </c>
      <c r="H66" t="s">
        <v>1041</v>
      </c>
      <c r="I66" s="10">
        <v>44895</v>
      </c>
      <c r="J66">
        <v>5</v>
      </c>
      <c r="K66">
        <v>41033</v>
      </c>
      <c r="L66">
        <v>16253</v>
      </c>
      <c r="M66" t="s">
        <v>1044</v>
      </c>
      <c r="N66">
        <v>32</v>
      </c>
      <c r="O66" t="s">
        <v>1048</v>
      </c>
      <c r="P66" t="s">
        <v>1048</v>
      </c>
      <c r="Q66" t="s">
        <v>1048</v>
      </c>
      <c r="R66">
        <v>0.77</v>
      </c>
      <c r="S66">
        <v>18</v>
      </c>
      <c r="T66">
        <v>0.85</v>
      </c>
    </row>
    <row r="67" spans="1:20" x14ac:dyDescent="0.25">
      <c r="A67" t="s">
        <v>85</v>
      </c>
      <c r="B67" t="s">
        <v>585</v>
      </c>
      <c r="C67" t="s">
        <v>1022</v>
      </c>
      <c r="D67">
        <v>56</v>
      </c>
      <c r="E67" t="s">
        <v>1028</v>
      </c>
      <c r="F67" t="s">
        <v>1036</v>
      </c>
      <c r="G67" t="s">
        <v>1040</v>
      </c>
      <c r="H67" t="s">
        <v>1042</v>
      </c>
      <c r="I67" s="10">
        <v>42358</v>
      </c>
      <c r="J67">
        <v>4</v>
      </c>
      <c r="K67">
        <v>138272</v>
      </c>
      <c r="L67">
        <v>17194</v>
      </c>
      <c r="M67" t="s">
        <v>1047</v>
      </c>
      <c r="N67">
        <v>43</v>
      </c>
      <c r="O67" t="s">
        <v>1049</v>
      </c>
      <c r="P67" t="s">
        <v>1048</v>
      </c>
      <c r="Q67" t="s">
        <v>1048</v>
      </c>
      <c r="R67">
        <v>0.28000000000000003</v>
      </c>
      <c r="S67">
        <v>11</v>
      </c>
      <c r="T67">
        <v>0.93</v>
      </c>
    </row>
    <row r="68" spans="1:20" x14ac:dyDescent="0.25">
      <c r="A68" t="s">
        <v>86</v>
      </c>
      <c r="B68" t="s">
        <v>586</v>
      </c>
      <c r="C68" t="s">
        <v>1022</v>
      </c>
      <c r="D68">
        <v>51</v>
      </c>
      <c r="E68" t="s">
        <v>1028</v>
      </c>
      <c r="F68" t="s">
        <v>1032</v>
      </c>
      <c r="G68" t="s">
        <v>1037</v>
      </c>
      <c r="H68" t="s">
        <v>1042</v>
      </c>
      <c r="I68" s="10">
        <v>41455</v>
      </c>
      <c r="J68">
        <v>10</v>
      </c>
      <c r="K68">
        <v>46241</v>
      </c>
      <c r="L68">
        <v>2742</v>
      </c>
      <c r="M68" t="s">
        <v>1047</v>
      </c>
      <c r="N68">
        <v>37</v>
      </c>
      <c r="O68" t="s">
        <v>1048</v>
      </c>
      <c r="P68" t="s">
        <v>1048</v>
      </c>
      <c r="Q68" t="s">
        <v>1048</v>
      </c>
      <c r="R68">
        <v>0.82</v>
      </c>
      <c r="S68">
        <v>47</v>
      </c>
      <c r="T68">
        <v>0.87</v>
      </c>
    </row>
    <row r="69" spans="1:20" x14ac:dyDescent="0.25">
      <c r="A69" t="s">
        <v>87</v>
      </c>
      <c r="B69" t="s">
        <v>587</v>
      </c>
      <c r="C69" t="s">
        <v>1022</v>
      </c>
      <c r="D69">
        <v>38</v>
      </c>
      <c r="E69" t="s">
        <v>1028</v>
      </c>
      <c r="F69" t="s">
        <v>1031</v>
      </c>
      <c r="G69" t="s">
        <v>1039</v>
      </c>
      <c r="H69" t="s">
        <v>1042</v>
      </c>
      <c r="I69" s="10">
        <v>42912</v>
      </c>
      <c r="J69">
        <v>6</v>
      </c>
      <c r="K69">
        <v>35939</v>
      </c>
      <c r="L69">
        <v>2306</v>
      </c>
      <c r="M69" t="s">
        <v>1045</v>
      </c>
      <c r="N69">
        <v>53</v>
      </c>
      <c r="O69" t="s">
        <v>1049</v>
      </c>
      <c r="P69" t="s">
        <v>1048</v>
      </c>
      <c r="Q69" t="s">
        <v>1048</v>
      </c>
      <c r="R69">
        <v>0.85</v>
      </c>
      <c r="S69">
        <v>24</v>
      </c>
      <c r="T69">
        <v>0.87</v>
      </c>
    </row>
    <row r="70" spans="1:20" x14ac:dyDescent="0.25">
      <c r="A70" t="s">
        <v>88</v>
      </c>
      <c r="B70" t="s">
        <v>588</v>
      </c>
      <c r="C70" t="s">
        <v>1022</v>
      </c>
      <c r="D70">
        <v>41</v>
      </c>
      <c r="E70" t="s">
        <v>1024</v>
      </c>
      <c r="F70" t="s">
        <v>1031</v>
      </c>
      <c r="G70" t="s">
        <v>1038</v>
      </c>
      <c r="H70" t="s">
        <v>1043</v>
      </c>
      <c r="I70" s="10">
        <v>43005</v>
      </c>
      <c r="J70">
        <v>2</v>
      </c>
      <c r="K70">
        <v>143000</v>
      </c>
      <c r="L70">
        <v>4849</v>
      </c>
      <c r="M70" t="s">
        <v>1045</v>
      </c>
      <c r="N70">
        <v>56</v>
      </c>
      <c r="O70" t="s">
        <v>1049</v>
      </c>
      <c r="P70" t="s">
        <v>1049</v>
      </c>
      <c r="Q70" t="s">
        <v>1048</v>
      </c>
      <c r="R70">
        <v>0.81</v>
      </c>
      <c r="S70">
        <v>56</v>
      </c>
      <c r="T70">
        <v>0.73</v>
      </c>
    </row>
    <row r="71" spans="1:20" x14ac:dyDescent="0.25">
      <c r="A71" t="s">
        <v>89</v>
      </c>
      <c r="B71" t="s">
        <v>589</v>
      </c>
      <c r="C71" t="s">
        <v>1021</v>
      </c>
      <c r="D71">
        <v>46</v>
      </c>
      <c r="E71" t="s">
        <v>1024</v>
      </c>
      <c r="F71" t="s">
        <v>1031</v>
      </c>
      <c r="G71" t="s">
        <v>1037</v>
      </c>
      <c r="H71" t="s">
        <v>1043</v>
      </c>
      <c r="I71" s="10">
        <v>41612</v>
      </c>
      <c r="J71">
        <v>2</v>
      </c>
      <c r="K71">
        <v>77562</v>
      </c>
      <c r="L71">
        <v>13360</v>
      </c>
      <c r="M71" t="s">
        <v>1045</v>
      </c>
      <c r="N71">
        <v>57</v>
      </c>
      <c r="O71" t="s">
        <v>1048</v>
      </c>
      <c r="P71" t="s">
        <v>1048</v>
      </c>
      <c r="Q71" t="s">
        <v>1048</v>
      </c>
      <c r="R71">
        <v>0.28999999999999998</v>
      </c>
      <c r="S71">
        <v>34</v>
      </c>
      <c r="T71">
        <v>0.74</v>
      </c>
    </row>
    <row r="72" spans="1:20" x14ac:dyDescent="0.25">
      <c r="A72" t="s">
        <v>90</v>
      </c>
      <c r="B72" t="s">
        <v>590</v>
      </c>
      <c r="C72" t="s">
        <v>1020</v>
      </c>
      <c r="D72">
        <v>43</v>
      </c>
      <c r="E72" t="s">
        <v>1026</v>
      </c>
      <c r="F72" t="s">
        <v>1036</v>
      </c>
      <c r="G72" t="s">
        <v>1040</v>
      </c>
      <c r="H72" t="s">
        <v>1043</v>
      </c>
      <c r="I72" s="10">
        <v>43312</v>
      </c>
      <c r="J72">
        <v>9</v>
      </c>
      <c r="K72">
        <v>65063</v>
      </c>
      <c r="L72">
        <v>13768</v>
      </c>
      <c r="M72" t="s">
        <v>1044</v>
      </c>
      <c r="N72">
        <v>30</v>
      </c>
      <c r="O72" t="s">
        <v>1048</v>
      </c>
      <c r="P72" t="s">
        <v>1048</v>
      </c>
      <c r="Q72" t="s">
        <v>1049</v>
      </c>
      <c r="R72">
        <v>0.72</v>
      </c>
      <c r="S72">
        <v>75</v>
      </c>
      <c r="T72">
        <v>0.86</v>
      </c>
    </row>
    <row r="73" spans="1:20" x14ac:dyDescent="0.25">
      <c r="A73" t="s">
        <v>91</v>
      </c>
      <c r="B73" t="s">
        <v>591</v>
      </c>
      <c r="C73" t="s">
        <v>1022</v>
      </c>
      <c r="D73">
        <v>34</v>
      </c>
      <c r="E73" t="s">
        <v>1029</v>
      </c>
      <c r="F73" t="s">
        <v>1033</v>
      </c>
      <c r="G73" t="s">
        <v>1039</v>
      </c>
      <c r="H73" t="s">
        <v>1041</v>
      </c>
      <c r="I73" s="10">
        <v>42534</v>
      </c>
      <c r="J73">
        <v>1</v>
      </c>
      <c r="K73">
        <v>130000</v>
      </c>
      <c r="L73">
        <v>14032</v>
      </c>
      <c r="M73" t="s">
        <v>1046</v>
      </c>
      <c r="N73">
        <v>39</v>
      </c>
      <c r="O73" t="s">
        <v>1049</v>
      </c>
      <c r="P73" t="s">
        <v>1049</v>
      </c>
      <c r="Q73" t="s">
        <v>1048</v>
      </c>
      <c r="R73">
        <v>0.87</v>
      </c>
      <c r="S73">
        <v>4</v>
      </c>
      <c r="T73">
        <v>0.78</v>
      </c>
    </row>
    <row r="74" spans="1:20" x14ac:dyDescent="0.25">
      <c r="A74" t="s">
        <v>92</v>
      </c>
      <c r="B74" t="s">
        <v>592</v>
      </c>
      <c r="C74" t="s">
        <v>1022</v>
      </c>
      <c r="D74">
        <v>40</v>
      </c>
      <c r="E74" t="s">
        <v>1023</v>
      </c>
      <c r="F74" t="s">
        <v>1034</v>
      </c>
      <c r="G74" t="s">
        <v>1037</v>
      </c>
      <c r="H74" t="s">
        <v>1041</v>
      </c>
      <c r="I74" s="10">
        <v>44240</v>
      </c>
      <c r="J74">
        <v>2</v>
      </c>
      <c r="K74">
        <v>106721</v>
      </c>
      <c r="L74">
        <v>5195</v>
      </c>
      <c r="M74" t="s">
        <v>1046</v>
      </c>
      <c r="N74">
        <v>47</v>
      </c>
      <c r="O74" t="s">
        <v>1048</v>
      </c>
      <c r="P74" t="s">
        <v>1048</v>
      </c>
      <c r="Q74" t="s">
        <v>1048</v>
      </c>
      <c r="R74">
        <v>0.66</v>
      </c>
      <c r="S74">
        <v>21</v>
      </c>
      <c r="T74">
        <v>0.71</v>
      </c>
    </row>
    <row r="75" spans="1:20" x14ac:dyDescent="0.25">
      <c r="A75" t="s">
        <v>93</v>
      </c>
      <c r="B75" t="s">
        <v>593</v>
      </c>
      <c r="C75" t="s">
        <v>1022</v>
      </c>
      <c r="D75">
        <v>57</v>
      </c>
      <c r="E75" t="s">
        <v>1028</v>
      </c>
      <c r="F75" t="s">
        <v>1035</v>
      </c>
      <c r="G75" t="s">
        <v>1038</v>
      </c>
      <c r="H75" t="s">
        <v>1043</v>
      </c>
      <c r="I75" s="10">
        <v>43887</v>
      </c>
      <c r="J75">
        <v>9</v>
      </c>
      <c r="K75">
        <v>57045</v>
      </c>
      <c r="L75">
        <v>19939</v>
      </c>
      <c r="M75" t="s">
        <v>1045</v>
      </c>
      <c r="N75">
        <v>45</v>
      </c>
      <c r="O75" t="s">
        <v>1049</v>
      </c>
      <c r="P75" t="s">
        <v>1049</v>
      </c>
      <c r="Q75" t="s">
        <v>1049</v>
      </c>
      <c r="R75">
        <v>0.72</v>
      </c>
      <c r="S75">
        <v>76</v>
      </c>
      <c r="T75">
        <v>0.92</v>
      </c>
    </row>
    <row r="76" spans="1:20" x14ac:dyDescent="0.25">
      <c r="A76" t="s">
        <v>94</v>
      </c>
      <c r="B76" t="s">
        <v>594</v>
      </c>
      <c r="C76" t="s">
        <v>1022</v>
      </c>
      <c r="D76">
        <v>33</v>
      </c>
      <c r="E76" t="s">
        <v>1026</v>
      </c>
      <c r="F76" t="s">
        <v>1035</v>
      </c>
      <c r="G76" t="s">
        <v>1037</v>
      </c>
      <c r="H76" t="s">
        <v>1041</v>
      </c>
      <c r="I76" s="10">
        <v>43748</v>
      </c>
      <c r="J76">
        <v>0</v>
      </c>
      <c r="K76">
        <v>146634</v>
      </c>
      <c r="L76">
        <v>19689</v>
      </c>
      <c r="M76" t="s">
        <v>1045</v>
      </c>
      <c r="N76">
        <v>37</v>
      </c>
      <c r="O76" t="s">
        <v>1049</v>
      </c>
      <c r="P76" t="s">
        <v>1048</v>
      </c>
      <c r="Q76" t="s">
        <v>1049</v>
      </c>
      <c r="R76">
        <v>0.56999999999999995</v>
      </c>
      <c r="S76">
        <v>56</v>
      </c>
      <c r="T76">
        <v>0.71</v>
      </c>
    </row>
    <row r="77" spans="1:20" x14ac:dyDescent="0.25">
      <c r="A77" t="s">
        <v>95</v>
      </c>
      <c r="B77" t="s">
        <v>595</v>
      </c>
      <c r="C77" t="s">
        <v>1022</v>
      </c>
      <c r="D77">
        <v>40</v>
      </c>
      <c r="E77" t="s">
        <v>1029</v>
      </c>
      <c r="F77" t="s">
        <v>1034</v>
      </c>
      <c r="G77" t="s">
        <v>1038</v>
      </c>
      <c r="H77" t="s">
        <v>1042</v>
      </c>
      <c r="I77" s="10">
        <v>44293</v>
      </c>
      <c r="J77">
        <v>4</v>
      </c>
      <c r="K77">
        <v>74769</v>
      </c>
      <c r="L77">
        <v>8619</v>
      </c>
      <c r="M77" t="s">
        <v>1045</v>
      </c>
      <c r="N77">
        <v>30</v>
      </c>
      <c r="O77" t="s">
        <v>1049</v>
      </c>
      <c r="P77" t="s">
        <v>1049</v>
      </c>
      <c r="Q77" t="s">
        <v>1049</v>
      </c>
      <c r="R77">
        <v>0.62</v>
      </c>
      <c r="S77">
        <v>46</v>
      </c>
      <c r="T77">
        <v>0.88</v>
      </c>
    </row>
    <row r="78" spans="1:20" x14ac:dyDescent="0.25">
      <c r="A78" t="s">
        <v>96</v>
      </c>
      <c r="B78" t="s">
        <v>596</v>
      </c>
      <c r="C78" t="s">
        <v>1022</v>
      </c>
      <c r="D78">
        <v>33</v>
      </c>
      <c r="E78" t="s">
        <v>1023</v>
      </c>
      <c r="F78" t="s">
        <v>1036</v>
      </c>
      <c r="G78" t="s">
        <v>1040</v>
      </c>
      <c r="H78" t="s">
        <v>1042</v>
      </c>
      <c r="I78" s="10">
        <v>43568</v>
      </c>
      <c r="J78">
        <v>11</v>
      </c>
      <c r="K78">
        <v>77118</v>
      </c>
      <c r="L78">
        <v>10280</v>
      </c>
      <c r="M78" t="s">
        <v>1047</v>
      </c>
      <c r="N78">
        <v>41</v>
      </c>
      <c r="O78" t="s">
        <v>1049</v>
      </c>
      <c r="P78" t="s">
        <v>1048</v>
      </c>
      <c r="Q78" t="s">
        <v>1048</v>
      </c>
      <c r="R78">
        <v>0.23</v>
      </c>
      <c r="S78">
        <v>53</v>
      </c>
      <c r="T78">
        <v>0.86</v>
      </c>
    </row>
    <row r="79" spans="1:20" x14ac:dyDescent="0.25">
      <c r="A79" t="s">
        <v>97</v>
      </c>
      <c r="B79" t="s">
        <v>597</v>
      </c>
      <c r="C79" t="s">
        <v>1020</v>
      </c>
      <c r="D79">
        <v>30</v>
      </c>
      <c r="E79" t="s">
        <v>1027</v>
      </c>
      <c r="F79" t="s">
        <v>1034</v>
      </c>
      <c r="G79" t="s">
        <v>1039</v>
      </c>
      <c r="H79" t="s">
        <v>1042</v>
      </c>
      <c r="I79" s="10">
        <v>42770</v>
      </c>
      <c r="J79">
        <v>4</v>
      </c>
      <c r="K79">
        <v>114703</v>
      </c>
      <c r="L79">
        <v>3642</v>
      </c>
      <c r="M79" t="s">
        <v>1045</v>
      </c>
      <c r="N79">
        <v>37</v>
      </c>
      <c r="O79" t="s">
        <v>1049</v>
      </c>
      <c r="P79" t="s">
        <v>1048</v>
      </c>
      <c r="Q79" t="s">
        <v>1048</v>
      </c>
      <c r="R79">
        <v>0.71</v>
      </c>
      <c r="S79">
        <v>2</v>
      </c>
      <c r="T79">
        <v>0.99</v>
      </c>
    </row>
    <row r="80" spans="1:20" x14ac:dyDescent="0.25">
      <c r="A80" t="s">
        <v>98</v>
      </c>
      <c r="B80" t="s">
        <v>598</v>
      </c>
      <c r="C80" t="s">
        <v>1020</v>
      </c>
      <c r="D80">
        <v>28</v>
      </c>
      <c r="E80" t="s">
        <v>1025</v>
      </c>
      <c r="F80" t="s">
        <v>1031</v>
      </c>
      <c r="G80" t="s">
        <v>1039</v>
      </c>
      <c r="H80" t="s">
        <v>1043</v>
      </c>
      <c r="I80" s="10">
        <v>43765</v>
      </c>
      <c r="J80">
        <v>11</v>
      </c>
      <c r="K80">
        <v>131948</v>
      </c>
      <c r="L80">
        <v>10369</v>
      </c>
      <c r="M80" t="s">
        <v>1047</v>
      </c>
      <c r="N80">
        <v>53</v>
      </c>
      <c r="O80" t="s">
        <v>1048</v>
      </c>
      <c r="P80" t="s">
        <v>1049</v>
      </c>
      <c r="Q80" t="s">
        <v>1048</v>
      </c>
      <c r="R80">
        <v>0.27</v>
      </c>
      <c r="S80">
        <v>52</v>
      </c>
      <c r="T80">
        <v>0.85</v>
      </c>
    </row>
    <row r="81" spans="1:20" x14ac:dyDescent="0.25">
      <c r="A81" t="s">
        <v>99</v>
      </c>
      <c r="B81" t="s">
        <v>599</v>
      </c>
      <c r="C81" t="s">
        <v>1022</v>
      </c>
      <c r="D81">
        <v>49</v>
      </c>
      <c r="E81" t="s">
        <v>1024</v>
      </c>
      <c r="F81" t="s">
        <v>1032</v>
      </c>
      <c r="G81" t="s">
        <v>1039</v>
      </c>
      <c r="H81" t="s">
        <v>1041</v>
      </c>
      <c r="I81" s="10">
        <v>41594</v>
      </c>
      <c r="J81">
        <v>10</v>
      </c>
      <c r="K81">
        <v>51625</v>
      </c>
      <c r="L81">
        <v>15296</v>
      </c>
      <c r="M81" t="s">
        <v>1046</v>
      </c>
      <c r="N81">
        <v>45</v>
      </c>
      <c r="O81" t="s">
        <v>1049</v>
      </c>
      <c r="P81" t="s">
        <v>1048</v>
      </c>
      <c r="Q81" t="s">
        <v>1049</v>
      </c>
      <c r="R81">
        <v>0.55000000000000004</v>
      </c>
      <c r="S81">
        <v>30</v>
      </c>
      <c r="T81">
        <v>0.72</v>
      </c>
    </row>
    <row r="82" spans="1:20" x14ac:dyDescent="0.25">
      <c r="A82" t="s">
        <v>100</v>
      </c>
      <c r="B82" t="s">
        <v>600</v>
      </c>
      <c r="C82" t="s">
        <v>1020</v>
      </c>
      <c r="D82">
        <v>35</v>
      </c>
      <c r="E82" t="s">
        <v>1027</v>
      </c>
      <c r="F82" t="s">
        <v>1030</v>
      </c>
      <c r="G82" t="s">
        <v>1040</v>
      </c>
      <c r="H82" t="s">
        <v>1043</v>
      </c>
      <c r="I82" s="10">
        <v>45192</v>
      </c>
      <c r="J82">
        <v>6</v>
      </c>
      <c r="K82">
        <v>134724</v>
      </c>
      <c r="L82">
        <v>16438</v>
      </c>
      <c r="M82" t="s">
        <v>1044</v>
      </c>
      <c r="N82">
        <v>47</v>
      </c>
      <c r="O82" t="s">
        <v>1049</v>
      </c>
      <c r="P82" t="s">
        <v>1048</v>
      </c>
      <c r="Q82" t="s">
        <v>1048</v>
      </c>
      <c r="R82">
        <v>0.43</v>
      </c>
      <c r="S82">
        <v>68</v>
      </c>
      <c r="T82">
        <v>0.87</v>
      </c>
    </row>
    <row r="83" spans="1:20" x14ac:dyDescent="0.25">
      <c r="A83" t="s">
        <v>101</v>
      </c>
      <c r="B83" t="s">
        <v>601</v>
      </c>
      <c r="C83" t="s">
        <v>1021</v>
      </c>
      <c r="D83">
        <v>52</v>
      </c>
      <c r="E83" t="s">
        <v>1023</v>
      </c>
      <c r="F83" t="s">
        <v>1035</v>
      </c>
      <c r="G83" t="s">
        <v>1038</v>
      </c>
      <c r="H83" t="s">
        <v>1041</v>
      </c>
      <c r="I83" s="10">
        <v>42528</v>
      </c>
      <c r="J83">
        <v>3</v>
      </c>
      <c r="K83">
        <v>57076</v>
      </c>
      <c r="L83">
        <v>16674</v>
      </c>
      <c r="M83" t="s">
        <v>1044</v>
      </c>
      <c r="N83">
        <v>33</v>
      </c>
      <c r="O83" t="s">
        <v>1049</v>
      </c>
      <c r="P83" t="s">
        <v>1048</v>
      </c>
      <c r="Q83" t="s">
        <v>1048</v>
      </c>
      <c r="R83">
        <v>0.64</v>
      </c>
      <c r="S83">
        <v>32</v>
      </c>
      <c r="T83">
        <v>0.95</v>
      </c>
    </row>
    <row r="84" spans="1:20" x14ac:dyDescent="0.25">
      <c r="A84" t="s">
        <v>102</v>
      </c>
      <c r="B84" t="s">
        <v>602</v>
      </c>
      <c r="C84" t="s">
        <v>1022</v>
      </c>
      <c r="D84">
        <v>40</v>
      </c>
      <c r="E84" t="s">
        <v>1027</v>
      </c>
      <c r="F84" t="s">
        <v>1033</v>
      </c>
      <c r="G84" t="s">
        <v>1040</v>
      </c>
      <c r="H84" t="s">
        <v>1042</v>
      </c>
      <c r="I84" s="10">
        <v>42340</v>
      </c>
      <c r="J84">
        <v>2</v>
      </c>
      <c r="K84">
        <v>94805</v>
      </c>
      <c r="L84">
        <v>5757</v>
      </c>
      <c r="M84" t="s">
        <v>1044</v>
      </c>
      <c r="N84">
        <v>35</v>
      </c>
      <c r="O84" t="s">
        <v>1048</v>
      </c>
      <c r="P84" t="s">
        <v>1048</v>
      </c>
      <c r="Q84" t="s">
        <v>1048</v>
      </c>
      <c r="R84">
        <v>0.31</v>
      </c>
      <c r="S84">
        <v>71</v>
      </c>
      <c r="T84">
        <v>1</v>
      </c>
    </row>
    <row r="85" spans="1:20" x14ac:dyDescent="0.25">
      <c r="A85" t="s">
        <v>103</v>
      </c>
      <c r="B85" t="s">
        <v>603</v>
      </c>
      <c r="C85" t="s">
        <v>1021</v>
      </c>
      <c r="D85">
        <v>37</v>
      </c>
      <c r="E85" t="s">
        <v>1025</v>
      </c>
      <c r="F85" t="s">
        <v>1033</v>
      </c>
      <c r="G85" t="s">
        <v>1039</v>
      </c>
      <c r="H85" t="s">
        <v>1043</v>
      </c>
      <c r="I85" s="10">
        <v>41784</v>
      </c>
      <c r="J85">
        <v>0</v>
      </c>
      <c r="K85">
        <v>74605</v>
      </c>
      <c r="L85">
        <v>3994</v>
      </c>
      <c r="M85" t="s">
        <v>1044</v>
      </c>
      <c r="N85">
        <v>41</v>
      </c>
      <c r="O85" t="s">
        <v>1048</v>
      </c>
      <c r="P85" t="s">
        <v>1048</v>
      </c>
      <c r="Q85" t="s">
        <v>1048</v>
      </c>
      <c r="R85">
        <v>0.75</v>
      </c>
      <c r="S85">
        <v>49</v>
      </c>
      <c r="T85">
        <v>0.83</v>
      </c>
    </row>
    <row r="86" spans="1:20" x14ac:dyDescent="0.25">
      <c r="A86" t="s">
        <v>104</v>
      </c>
      <c r="B86" t="s">
        <v>604</v>
      </c>
      <c r="C86" t="s">
        <v>1021</v>
      </c>
      <c r="D86">
        <v>26</v>
      </c>
      <c r="E86" t="s">
        <v>1026</v>
      </c>
      <c r="F86" t="s">
        <v>1036</v>
      </c>
      <c r="G86" t="s">
        <v>1040</v>
      </c>
      <c r="H86" t="s">
        <v>1041</v>
      </c>
      <c r="I86" s="10">
        <v>43370</v>
      </c>
      <c r="J86">
        <v>11</v>
      </c>
      <c r="K86">
        <v>114565</v>
      </c>
      <c r="L86">
        <v>16226</v>
      </c>
      <c r="M86" t="s">
        <v>1047</v>
      </c>
      <c r="N86">
        <v>56</v>
      </c>
      <c r="O86" t="s">
        <v>1049</v>
      </c>
      <c r="P86" t="s">
        <v>1048</v>
      </c>
      <c r="Q86" t="s">
        <v>1048</v>
      </c>
      <c r="R86">
        <v>0.84</v>
      </c>
      <c r="S86">
        <v>15</v>
      </c>
      <c r="T86">
        <v>0.8</v>
      </c>
    </row>
    <row r="87" spans="1:20" x14ac:dyDescent="0.25">
      <c r="A87" t="s">
        <v>105</v>
      </c>
      <c r="B87" t="s">
        <v>605</v>
      </c>
      <c r="C87" t="s">
        <v>1022</v>
      </c>
      <c r="D87">
        <v>56</v>
      </c>
      <c r="E87" t="s">
        <v>1023</v>
      </c>
      <c r="F87" t="s">
        <v>1033</v>
      </c>
      <c r="G87" t="s">
        <v>1040</v>
      </c>
      <c r="H87" t="s">
        <v>1041</v>
      </c>
      <c r="I87" s="10">
        <v>42274</v>
      </c>
      <c r="J87">
        <v>7</v>
      </c>
      <c r="K87">
        <v>118509</v>
      </c>
      <c r="L87">
        <v>2271</v>
      </c>
      <c r="M87" t="s">
        <v>1047</v>
      </c>
      <c r="N87">
        <v>38</v>
      </c>
      <c r="O87" t="s">
        <v>1048</v>
      </c>
      <c r="P87" t="s">
        <v>1048</v>
      </c>
      <c r="Q87" t="s">
        <v>1048</v>
      </c>
      <c r="R87">
        <v>0.33</v>
      </c>
      <c r="S87">
        <v>75</v>
      </c>
      <c r="T87">
        <v>0.97</v>
      </c>
    </row>
    <row r="88" spans="1:20" x14ac:dyDescent="0.25">
      <c r="A88" t="s">
        <v>106</v>
      </c>
      <c r="B88" t="s">
        <v>606</v>
      </c>
      <c r="C88" t="s">
        <v>1020</v>
      </c>
      <c r="D88">
        <v>33</v>
      </c>
      <c r="E88" t="s">
        <v>1027</v>
      </c>
      <c r="F88" t="s">
        <v>1031</v>
      </c>
      <c r="G88" t="s">
        <v>1040</v>
      </c>
      <c r="H88" t="s">
        <v>1042</v>
      </c>
      <c r="I88" s="10">
        <v>42152</v>
      </c>
      <c r="J88">
        <v>2</v>
      </c>
      <c r="K88">
        <v>69121</v>
      </c>
      <c r="L88">
        <v>2813</v>
      </c>
      <c r="M88" t="s">
        <v>1045</v>
      </c>
      <c r="N88">
        <v>44</v>
      </c>
      <c r="O88" t="s">
        <v>1049</v>
      </c>
      <c r="P88" t="s">
        <v>1048</v>
      </c>
      <c r="Q88" t="s">
        <v>1048</v>
      </c>
      <c r="R88">
        <v>0.28000000000000003</v>
      </c>
      <c r="S88">
        <v>76</v>
      </c>
      <c r="T88">
        <v>0.76</v>
      </c>
    </row>
    <row r="89" spans="1:20" x14ac:dyDescent="0.25">
      <c r="A89" t="s">
        <v>107</v>
      </c>
      <c r="B89" t="s">
        <v>607</v>
      </c>
      <c r="C89" t="s">
        <v>1021</v>
      </c>
      <c r="D89">
        <v>46</v>
      </c>
      <c r="E89" t="s">
        <v>1024</v>
      </c>
      <c r="F89" t="s">
        <v>1035</v>
      </c>
      <c r="G89" t="s">
        <v>1038</v>
      </c>
      <c r="H89" t="s">
        <v>1043</v>
      </c>
      <c r="I89" s="10">
        <v>41071</v>
      </c>
      <c r="J89">
        <v>1</v>
      </c>
      <c r="K89">
        <v>95101</v>
      </c>
      <c r="L89">
        <v>19845</v>
      </c>
      <c r="M89" t="s">
        <v>1047</v>
      </c>
      <c r="N89">
        <v>45</v>
      </c>
      <c r="O89" t="s">
        <v>1049</v>
      </c>
      <c r="P89" t="s">
        <v>1048</v>
      </c>
      <c r="Q89" t="s">
        <v>1048</v>
      </c>
      <c r="R89">
        <v>0.32</v>
      </c>
      <c r="S89">
        <v>38</v>
      </c>
      <c r="T89">
        <v>0.88</v>
      </c>
    </row>
    <row r="90" spans="1:20" x14ac:dyDescent="0.25">
      <c r="A90" t="s">
        <v>108</v>
      </c>
      <c r="B90" t="s">
        <v>608</v>
      </c>
      <c r="C90" t="s">
        <v>1022</v>
      </c>
      <c r="D90">
        <v>42</v>
      </c>
      <c r="E90" t="s">
        <v>1024</v>
      </c>
      <c r="F90" t="s">
        <v>1034</v>
      </c>
      <c r="G90" t="s">
        <v>1037</v>
      </c>
      <c r="H90" t="s">
        <v>1043</v>
      </c>
      <c r="I90" s="10">
        <v>42883</v>
      </c>
      <c r="J90">
        <v>10</v>
      </c>
      <c r="K90">
        <v>61433</v>
      </c>
      <c r="L90">
        <v>9475</v>
      </c>
      <c r="M90" t="s">
        <v>1045</v>
      </c>
      <c r="N90">
        <v>53</v>
      </c>
      <c r="O90" t="s">
        <v>1049</v>
      </c>
      <c r="P90" t="s">
        <v>1048</v>
      </c>
      <c r="Q90" t="s">
        <v>1049</v>
      </c>
      <c r="R90">
        <v>0.9</v>
      </c>
      <c r="S90">
        <v>45</v>
      </c>
      <c r="T90">
        <v>0.82</v>
      </c>
    </row>
    <row r="91" spans="1:20" x14ac:dyDescent="0.25">
      <c r="A91" t="s">
        <v>109</v>
      </c>
      <c r="B91" t="s">
        <v>609</v>
      </c>
      <c r="C91" t="s">
        <v>1021</v>
      </c>
      <c r="D91">
        <v>57</v>
      </c>
      <c r="E91" t="s">
        <v>1029</v>
      </c>
      <c r="F91" t="s">
        <v>1031</v>
      </c>
      <c r="G91" t="s">
        <v>1037</v>
      </c>
      <c r="H91" t="s">
        <v>1043</v>
      </c>
      <c r="I91" s="10">
        <v>44200</v>
      </c>
      <c r="J91">
        <v>3</v>
      </c>
      <c r="K91">
        <v>73309</v>
      </c>
      <c r="L91">
        <v>5396</v>
      </c>
      <c r="M91" t="s">
        <v>1045</v>
      </c>
      <c r="N91">
        <v>41</v>
      </c>
      <c r="O91" t="s">
        <v>1049</v>
      </c>
      <c r="P91" t="s">
        <v>1048</v>
      </c>
      <c r="Q91" t="s">
        <v>1049</v>
      </c>
      <c r="R91">
        <v>0.62</v>
      </c>
      <c r="S91">
        <v>46</v>
      </c>
      <c r="T91">
        <v>0.71</v>
      </c>
    </row>
    <row r="92" spans="1:20" x14ac:dyDescent="0.25">
      <c r="A92" t="s">
        <v>110</v>
      </c>
      <c r="B92" t="s">
        <v>610</v>
      </c>
      <c r="C92" t="s">
        <v>1021</v>
      </c>
      <c r="D92">
        <v>44</v>
      </c>
      <c r="E92" t="s">
        <v>1027</v>
      </c>
      <c r="F92" t="s">
        <v>1036</v>
      </c>
      <c r="G92" t="s">
        <v>1040</v>
      </c>
      <c r="H92" t="s">
        <v>1042</v>
      </c>
      <c r="I92" s="10">
        <v>41178</v>
      </c>
      <c r="J92">
        <v>2</v>
      </c>
      <c r="K92">
        <v>97468</v>
      </c>
      <c r="L92">
        <v>10283</v>
      </c>
      <c r="M92" t="s">
        <v>1044</v>
      </c>
      <c r="N92">
        <v>53</v>
      </c>
      <c r="O92" t="s">
        <v>1049</v>
      </c>
      <c r="P92" t="s">
        <v>1048</v>
      </c>
      <c r="Q92" t="s">
        <v>1049</v>
      </c>
      <c r="R92">
        <v>0.56999999999999995</v>
      </c>
      <c r="S92">
        <v>43</v>
      </c>
      <c r="T92">
        <v>0.8</v>
      </c>
    </row>
    <row r="93" spans="1:20" x14ac:dyDescent="0.25">
      <c r="A93" t="s">
        <v>111</v>
      </c>
      <c r="B93" t="s">
        <v>611</v>
      </c>
      <c r="C93" t="s">
        <v>1021</v>
      </c>
      <c r="D93">
        <v>37</v>
      </c>
      <c r="E93" t="s">
        <v>1028</v>
      </c>
      <c r="F93" t="s">
        <v>1031</v>
      </c>
      <c r="G93" t="s">
        <v>1037</v>
      </c>
      <c r="H93" t="s">
        <v>1043</v>
      </c>
      <c r="I93" s="10">
        <v>41540</v>
      </c>
      <c r="J93">
        <v>0</v>
      </c>
      <c r="K93">
        <v>74254</v>
      </c>
      <c r="L93">
        <v>14318</v>
      </c>
      <c r="M93" t="s">
        <v>1047</v>
      </c>
      <c r="N93">
        <v>52</v>
      </c>
      <c r="O93" t="s">
        <v>1049</v>
      </c>
      <c r="P93" t="s">
        <v>1048</v>
      </c>
      <c r="Q93" t="s">
        <v>1049</v>
      </c>
      <c r="R93">
        <v>0.28999999999999998</v>
      </c>
      <c r="S93">
        <v>8</v>
      </c>
      <c r="T93">
        <v>0.78</v>
      </c>
    </row>
    <row r="94" spans="1:20" x14ac:dyDescent="0.25">
      <c r="A94" t="s">
        <v>112</v>
      </c>
      <c r="B94" t="s">
        <v>612</v>
      </c>
      <c r="C94" t="s">
        <v>1021</v>
      </c>
      <c r="D94">
        <v>35</v>
      </c>
      <c r="E94" t="s">
        <v>1027</v>
      </c>
      <c r="F94" t="s">
        <v>1034</v>
      </c>
      <c r="G94" t="s">
        <v>1037</v>
      </c>
      <c r="H94" t="s">
        <v>1042</v>
      </c>
      <c r="I94" s="10">
        <v>41814</v>
      </c>
      <c r="J94">
        <v>2</v>
      </c>
      <c r="K94">
        <v>97293</v>
      </c>
      <c r="L94">
        <v>18200</v>
      </c>
      <c r="M94" t="s">
        <v>1047</v>
      </c>
      <c r="N94">
        <v>43</v>
      </c>
      <c r="O94" t="s">
        <v>1048</v>
      </c>
      <c r="P94" t="s">
        <v>1048</v>
      </c>
      <c r="Q94" t="s">
        <v>1048</v>
      </c>
      <c r="R94">
        <v>0.72</v>
      </c>
      <c r="S94">
        <v>49</v>
      </c>
      <c r="T94">
        <v>0.91</v>
      </c>
    </row>
    <row r="95" spans="1:20" x14ac:dyDescent="0.25">
      <c r="A95" t="s">
        <v>113</v>
      </c>
      <c r="B95" t="s">
        <v>613</v>
      </c>
      <c r="C95" t="s">
        <v>1020</v>
      </c>
      <c r="D95">
        <v>52</v>
      </c>
      <c r="E95" t="s">
        <v>1026</v>
      </c>
      <c r="F95" t="s">
        <v>1032</v>
      </c>
      <c r="G95" t="s">
        <v>1040</v>
      </c>
      <c r="H95" t="s">
        <v>1042</v>
      </c>
      <c r="I95" s="10">
        <v>44380</v>
      </c>
      <c r="J95">
        <v>11</v>
      </c>
      <c r="K95">
        <v>126258</v>
      </c>
      <c r="L95">
        <v>1082</v>
      </c>
      <c r="M95" t="s">
        <v>1045</v>
      </c>
      <c r="N95">
        <v>42</v>
      </c>
      <c r="O95" t="s">
        <v>1049</v>
      </c>
      <c r="P95" t="s">
        <v>1048</v>
      </c>
      <c r="Q95" t="s">
        <v>1048</v>
      </c>
      <c r="R95">
        <v>0.89</v>
      </c>
      <c r="S95">
        <v>76</v>
      </c>
      <c r="T95">
        <v>0.98</v>
      </c>
    </row>
    <row r="96" spans="1:20" x14ac:dyDescent="0.25">
      <c r="A96" t="s">
        <v>114</v>
      </c>
      <c r="B96" t="s">
        <v>614</v>
      </c>
      <c r="C96" t="s">
        <v>1021</v>
      </c>
      <c r="D96">
        <v>26</v>
      </c>
      <c r="E96" t="s">
        <v>1023</v>
      </c>
      <c r="F96" t="s">
        <v>1036</v>
      </c>
      <c r="G96" t="s">
        <v>1040</v>
      </c>
      <c r="H96" t="s">
        <v>1042</v>
      </c>
      <c r="I96" s="10">
        <v>44162</v>
      </c>
      <c r="J96">
        <v>1</v>
      </c>
      <c r="K96">
        <v>67853</v>
      </c>
      <c r="L96">
        <v>2920</v>
      </c>
      <c r="M96" t="s">
        <v>1045</v>
      </c>
      <c r="N96">
        <v>54</v>
      </c>
      <c r="O96" t="s">
        <v>1049</v>
      </c>
      <c r="P96" t="s">
        <v>1048</v>
      </c>
      <c r="Q96" t="s">
        <v>1048</v>
      </c>
      <c r="R96">
        <v>0.86</v>
      </c>
      <c r="S96">
        <v>59</v>
      </c>
      <c r="T96">
        <v>0.78</v>
      </c>
    </row>
    <row r="97" spans="1:20" x14ac:dyDescent="0.25">
      <c r="A97" t="s">
        <v>115</v>
      </c>
      <c r="B97" t="s">
        <v>615</v>
      </c>
      <c r="C97" t="s">
        <v>1021</v>
      </c>
      <c r="D97">
        <v>56</v>
      </c>
      <c r="E97" t="s">
        <v>1023</v>
      </c>
      <c r="F97" t="s">
        <v>1032</v>
      </c>
      <c r="G97" t="s">
        <v>1039</v>
      </c>
      <c r="H97" t="s">
        <v>1041</v>
      </c>
      <c r="I97" s="10">
        <v>42923</v>
      </c>
      <c r="J97">
        <v>7</v>
      </c>
      <c r="K97">
        <v>68405</v>
      </c>
      <c r="L97">
        <v>8817</v>
      </c>
      <c r="M97" t="s">
        <v>1046</v>
      </c>
      <c r="N97">
        <v>31</v>
      </c>
      <c r="O97" t="s">
        <v>1049</v>
      </c>
      <c r="P97" t="s">
        <v>1048</v>
      </c>
      <c r="Q97" t="s">
        <v>1048</v>
      </c>
      <c r="R97">
        <v>0.7</v>
      </c>
      <c r="S97">
        <v>14</v>
      </c>
      <c r="T97">
        <v>0.94</v>
      </c>
    </row>
    <row r="98" spans="1:20" x14ac:dyDescent="0.25">
      <c r="A98" t="s">
        <v>116</v>
      </c>
      <c r="B98" t="s">
        <v>616</v>
      </c>
      <c r="C98" t="s">
        <v>1021</v>
      </c>
      <c r="D98">
        <v>44</v>
      </c>
      <c r="E98" t="s">
        <v>1026</v>
      </c>
      <c r="F98" t="s">
        <v>1030</v>
      </c>
      <c r="G98" t="s">
        <v>1037</v>
      </c>
      <c r="H98" t="s">
        <v>1043</v>
      </c>
      <c r="I98" s="10">
        <v>42550</v>
      </c>
      <c r="J98">
        <v>5</v>
      </c>
      <c r="K98">
        <v>96652</v>
      </c>
      <c r="L98">
        <v>12683</v>
      </c>
      <c r="M98" t="s">
        <v>1046</v>
      </c>
      <c r="N98">
        <v>32</v>
      </c>
      <c r="O98" t="s">
        <v>1049</v>
      </c>
      <c r="P98" t="s">
        <v>1049</v>
      </c>
      <c r="Q98" t="s">
        <v>1048</v>
      </c>
      <c r="R98">
        <v>0.26</v>
      </c>
      <c r="S98">
        <v>35</v>
      </c>
      <c r="T98">
        <v>0.72</v>
      </c>
    </row>
    <row r="99" spans="1:20" x14ac:dyDescent="0.25">
      <c r="A99" t="s">
        <v>117</v>
      </c>
      <c r="B99" t="s">
        <v>617</v>
      </c>
      <c r="C99" t="s">
        <v>1020</v>
      </c>
      <c r="D99">
        <v>50</v>
      </c>
      <c r="E99" t="s">
        <v>1027</v>
      </c>
      <c r="F99" t="s">
        <v>1032</v>
      </c>
      <c r="G99" t="s">
        <v>1038</v>
      </c>
      <c r="H99" t="s">
        <v>1043</v>
      </c>
      <c r="I99" s="10">
        <v>41113</v>
      </c>
      <c r="J99">
        <v>8</v>
      </c>
      <c r="K99">
        <v>73527</v>
      </c>
      <c r="L99">
        <v>12336</v>
      </c>
      <c r="M99" t="s">
        <v>1045</v>
      </c>
      <c r="N99">
        <v>55</v>
      </c>
      <c r="O99" t="s">
        <v>1049</v>
      </c>
      <c r="P99" t="s">
        <v>1048</v>
      </c>
      <c r="Q99" t="s">
        <v>1048</v>
      </c>
      <c r="R99">
        <v>0.28999999999999998</v>
      </c>
      <c r="S99">
        <v>62</v>
      </c>
      <c r="T99">
        <v>0.86</v>
      </c>
    </row>
    <row r="100" spans="1:20" x14ac:dyDescent="0.25">
      <c r="A100" t="s">
        <v>118</v>
      </c>
      <c r="B100" t="s">
        <v>618</v>
      </c>
      <c r="C100" t="s">
        <v>1021</v>
      </c>
      <c r="D100">
        <v>32</v>
      </c>
      <c r="E100" t="s">
        <v>1026</v>
      </c>
      <c r="F100" t="s">
        <v>1030</v>
      </c>
      <c r="G100" t="s">
        <v>1040</v>
      </c>
      <c r="H100" t="s">
        <v>1042</v>
      </c>
      <c r="I100" s="10">
        <v>41490</v>
      </c>
      <c r="J100">
        <v>7</v>
      </c>
      <c r="K100">
        <v>107227</v>
      </c>
      <c r="L100">
        <v>16596</v>
      </c>
      <c r="M100" t="s">
        <v>1046</v>
      </c>
      <c r="N100">
        <v>53</v>
      </c>
      <c r="O100" t="s">
        <v>1049</v>
      </c>
      <c r="P100" t="s">
        <v>1048</v>
      </c>
      <c r="Q100" t="s">
        <v>1048</v>
      </c>
      <c r="R100">
        <v>0.24</v>
      </c>
      <c r="S100">
        <v>68</v>
      </c>
      <c r="T100">
        <v>0.72</v>
      </c>
    </row>
    <row r="101" spans="1:20" x14ac:dyDescent="0.25">
      <c r="A101" t="s">
        <v>119</v>
      </c>
      <c r="B101" t="s">
        <v>619</v>
      </c>
      <c r="C101" t="s">
        <v>1021</v>
      </c>
      <c r="D101">
        <v>39</v>
      </c>
      <c r="E101" t="s">
        <v>1025</v>
      </c>
      <c r="F101" t="s">
        <v>1030</v>
      </c>
      <c r="G101" t="s">
        <v>1039</v>
      </c>
      <c r="H101" t="s">
        <v>1042</v>
      </c>
      <c r="I101" s="10">
        <v>41749</v>
      </c>
      <c r="J101">
        <v>9</v>
      </c>
      <c r="K101">
        <v>30492</v>
      </c>
      <c r="L101">
        <v>3093</v>
      </c>
      <c r="M101" t="s">
        <v>1046</v>
      </c>
      <c r="N101">
        <v>59</v>
      </c>
      <c r="O101" t="s">
        <v>1049</v>
      </c>
      <c r="P101" t="s">
        <v>1048</v>
      </c>
      <c r="Q101" t="s">
        <v>1048</v>
      </c>
      <c r="R101">
        <v>0.41</v>
      </c>
      <c r="S101">
        <v>79</v>
      </c>
      <c r="T101">
        <v>0.98</v>
      </c>
    </row>
    <row r="102" spans="1:20" x14ac:dyDescent="0.25">
      <c r="A102" t="s">
        <v>120</v>
      </c>
      <c r="B102" t="s">
        <v>620</v>
      </c>
      <c r="C102" t="s">
        <v>1020</v>
      </c>
      <c r="D102">
        <v>33</v>
      </c>
      <c r="E102" t="s">
        <v>1026</v>
      </c>
      <c r="F102" t="s">
        <v>1032</v>
      </c>
      <c r="G102" t="s">
        <v>1038</v>
      </c>
      <c r="H102" t="s">
        <v>1043</v>
      </c>
      <c r="I102" s="10">
        <v>42628</v>
      </c>
      <c r="J102">
        <v>2</v>
      </c>
      <c r="K102">
        <v>123418</v>
      </c>
      <c r="L102">
        <v>13905</v>
      </c>
      <c r="M102" t="s">
        <v>1045</v>
      </c>
      <c r="N102">
        <v>51</v>
      </c>
      <c r="O102" t="s">
        <v>1048</v>
      </c>
      <c r="P102" t="s">
        <v>1048</v>
      </c>
      <c r="Q102" t="s">
        <v>1048</v>
      </c>
      <c r="R102">
        <v>0.31</v>
      </c>
      <c r="S102">
        <v>40</v>
      </c>
      <c r="T102">
        <v>0.93</v>
      </c>
    </row>
    <row r="103" spans="1:20" x14ac:dyDescent="0.25">
      <c r="A103" t="s">
        <v>121</v>
      </c>
      <c r="B103" t="s">
        <v>621</v>
      </c>
      <c r="C103" t="s">
        <v>1020</v>
      </c>
      <c r="D103">
        <v>30</v>
      </c>
      <c r="E103" t="s">
        <v>1024</v>
      </c>
      <c r="F103" t="s">
        <v>1036</v>
      </c>
      <c r="G103" t="s">
        <v>1037</v>
      </c>
      <c r="H103" t="s">
        <v>1042</v>
      </c>
      <c r="I103" s="10">
        <v>43552</v>
      </c>
      <c r="J103">
        <v>4</v>
      </c>
      <c r="K103">
        <v>38811</v>
      </c>
      <c r="L103">
        <v>9367</v>
      </c>
      <c r="M103" t="s">
        <v>1045</v>
      </c>
      <c r="N103">
        <v>39</v>
      </c>
      <c r="O103" t="s">
        <v>1049</v>
      </c>
      <c r="P103" t="s">
        <v>1049</v>
      </c>
      <c r="Q103" t="s">
        <v>1048</v>
      </c>
      <c r="R103">
        <v>0.41</v>
      </c>
      <c r="S103">
        <v>73</v>
      </c>
      <c r="T103">
        <v>0.9</v>
      </c>
    </row>
    <row r="104" spans="1:20" x14ac:dyDescent="0.25">
      <c r="A104" t="s">
        <v>122</v>
      </c>
      <c r="B104" t="s">
        <v>622</v>
      </c>
      <c r="C104" t="s">
        <v>1020</v>
      </c>
      <c r="D104">
        <v>31</v>
      </c>
      <c r="E104" t="s">
        <v>1026</v>
      </c>
      <c r="F104" t="s">
        <v>1034</v>
      </c>
      <c r="G104" t="s">
        <v>1039</v>
      </c>
      <c r="H104" t="s">
        <v>1043</v>
      </c>
      <c r="I104" s="10">
        <v>43206</v>
      </c>
      <c r="J104">
        <v>6</v>
      </c>
      <c r="K104">
        <v>123344</v>
      </c>
      <c r="L104">
        <v>6285</v>
      </c>
      <c r="M104" t="s">
        <v>1047</v>
      </c>
      <c r="N104">
        <v>38</v>
      </c>
      <c r="O104" t="s">
        <v>1049</v>
      </c>
      <c r="P104" t="s">
        <v>1048</v>
      </c>
      <c r="Q104" t="s">
        <v>1049</v>
      </c>
      <c r="R104">
        <v>0.51</v>
      </c>
      <c r="S104">
        <v>23</v>
      </c>
      <c r="T104">
        <v>0.95</v>
      </c>
    </row>
    <row r="105" spans="1:20" x14ac:dyDescent="0.25">
      <c r="A105" t="s">
        <v>123</v>
      </c>
      <c r="B105" t="s">
        <v>623</v>
      </c>
      <c r="C105" t="s">
        <v>1021</v>
      </c>
      <c r="D105">
        <v>38</v>
      </c>
      <c r="E105" t="s">
        <v>1023</v>
      </c>
      <c r="F105" t="s">
        <v>1031</v>
      </c>
      <c r="G105" t="s">
        <v>1040</v>
      </c>
      <c r="H105" t="s">
        <v>1041</v>
      </c>
      <c r="I105" s="10">
        <v>41783</v>
      </c>
      <c r="J105">
        <v>4</v>
      </c>
      <c r="K105">
        <v>54272</v>
      </c>
      <c r="L105">
        <v>11896</v>
      </c>
      <c r="M105" t="s">
        <v>1045</v>
      </c>
      <c r="N105">
        <v>55</v>
      </c>
      <c r="O105" t="s">
        <v>1049</v>
      </c>
      <c r="P105" t="s">
        <v>1048</v>
      </c>
      <c r="Q105" t="s">
        <v>1048</v>
      </c>
      <c r="R105">
        <v>0.95</v>
      </c>
      <c r="S105">
        <v>48</v>
      </c>
      <c r="T105">
        <v>0.89</v>
      </c>
    </row>
    <row r="106" spans="1:20" x14ac:dyDescent="0.25">
      <c r="A106" t="s">
        <v>124</v>
      </c>
      <c r="B106" t="s">
        <v>624</v>
      </c>
      <c r="C106" t="s">
        <v>1020</v>
      </c>
      <c r="D106">
        <v>59</v>
      </c>
      <c r="E106" t="s">
        <v>1024</v>
      </c>
      <c r="F106" t="s">
        <v>1031</v>
      </c>
      <c r="G106" t="s">
        <v>1038</v>
      </c>
      <c r="H106" t="s">
        <v>1042</v>
      </c>
      <c r="I106" s="10">
        <v>41598</v>
      </c>
      <c r="J106">
        <v>7</v>
      </c>
      <c r="K106">
        <v>123935</v>
      </c>
      <c r="L106">
        <v>5937</v>
      </c>
      <c r="M106" t="s">
        <v>1045</v>
      </c>
      <c r="N106">
        <v>49</v>
      </c>
      <c r="O106" t="s">
        <v>1049</v>
      </c>
      <c r="P106" t="s">
        <v>1049</v>
      </c>
      <c r="Q106" t="s">
        <v>1048</v>
      </c>
      <c r="R106">
        <v>0.69</v>
      </c>
      <c r="S106">
        <v>17</v>
      </c>
      <c r="T106">
        <v>0.99</v>
      </c>
    </row>
    <row r="107" spans="1:20" x14ac:dyDescent="0.25">
      <c r="A107" t="s">
        <v>125</v>
      </c>
      <c r="B107" t="s">
        <v>625</v>
      </c>
      <c r="C107" t="s">
        <v>1020</v>
      </c>
      <c r="D107">
        <v>28</v>
      </c>
      <c r="E107" t="s">
        <v>1023</v>
      </c>
      <c r="F107" t="s">
        <v>1034</v>
      </c>
      <c r="G107" t="s">
        <v>1040</v>
      </c>
      <c r="H107" t="s">
        <v>1043</v>
      </c>
      <c r="I107" s="10">
        <v>44909</v>
      </c>
      <c r="J107">
        <v>11</v>
      </c>
      <c r="K107">
        <v>102010</v>
      </c>
      <c r="L107">
        <v>17753</v>
      </c>
      <c r="M107" t="s">
        <v>1044</v>
      </c>
      <c r="N107">
        <v>37</v>
      </c>
      <c r="O107" t="s">
        <v>1049</v>
      </c>
      <c r="P107" t="s">
        <v>1048</v>
      </c>
      <c r="Q107" t="s">
        <v>1048</v>
      </c>
      <c r="R107">
        <v>0.87</v>
      </c>
      <c r="S107">
        <v>6</v>
      </c>
      <c r="T107">
        <v>0.91</v>
      </c>
    </row>
    <row r="108" spans="1:20" x14ac:dyDescent="0.25">
      <c r="A108" t="s">
        <v>126</v>
      </c>
      <c r="B108" t="s">
        <v>626</v>
      </c>
      <c r="C108" t="s">
        <v>1021</v>
      </c>
      <c r="D108">
        <v>34</v>
      </c>
      <c r="E108" t="s">
        <v>1029</v>
      </c>
      <c r="F108" t="s">
        <v>1035</v>
      </c>
      <c r="G108" t="s">
        <v>1037</v>
      </c>
      <c r="H108" t="s">
        <v>1042</v>
      </c>
      <c r="I108" s="10">
        <v>44050</v>
      </c>
      <c r="J108">
        <v>4</v>
      </c>
      <c r="K108">
        <v>122492</v>
      </c>
      <c r="L108">
        <v>19202</v>
      </c>
      <c r="M108" t="s">
        <v>1047</v>
      </c>
      <c r="N108">
        <v>39</v>
      </c>
      <c r="O108" t="s">
        <v>1048</v>
      </c>
      <c r="P108" t="s">
        <v>1048</v>
      </c>
      <c r="Q108" t="s">
        <v>1048</v>
      </c>
      <c r="R108">
        <v>0.77</v>
      </c>
      <c r="S108">
        <v>3</v>
      </c>
      <c r="T108">
        <v>0.98</v>
      </c>
    </row>
    <row r="109" spans="1:20" x14ac:dyDescent="0.25">
      <c r="A109" t="s">
        <v>127</v>
      </c>
      <c r="B109" t="s">
        <v>627</v>
      </c>
      <c r="C109" t="s">
        <v>1020</v>
      </c>
      <c r="D109">
        <v>30</v>
      </c>
      <c r="E109" t="s">
        <v>1028</v>
      </c>
      <c r="F109" t="s">
        <v>1035</v>
      </c>
      <c r="G109" t="s">
        <v>1038</v>
      </c>
      <c r="H109" t="s">
        <v>1043</v>
      </c>
      <c r="I109" s="10">
        <v>42331</v>
      </c>
      <c r="J109">
        <v>0</v>
      </c>
      <c r="K109">
        <v>77153</v>
      </c>
      <c r="L109">
        <v>19485</v>
      </c>
      <c r="M109" t="s">
        <v>1047</v>
      </c>
      <c r="N109">
        <v>48</v>
      </c>
      <c r="O109" t="s">
        <v>1049</v>
      </c>
      <c r="P109" t="s">
        <v>1048</v>
      </c>
      <c r="Q109" t="s">
        <v>1048</v>
      </c>
      <c r="R109">
        <v>0.28999999999999998</v>
      </c>
      <c r="S109">
        <v>68</v>
      </c>
      <c r="T109">
        <v>0.86</v>
      </c>
    </row>
    <row r="110" spans="1:20" x14ac:dyDescent="0.25">
      <c r="A110" t="s">
        <v>128</v>
      </c>
      <c r="B110" t="s">
        <v>628</v>
      </c>
      <c r="C110" t="s">
        <v>1021</v>
      </c>
      <c r="D110">
        <v>48</v>
      </c>
      <c r="E110" t="s">
        <v>1023</v>
      </c>
      <c r="F110" t="s">
        <v>1030</v>
      </c>
      <c r="G110" t="s">
        <v>1037</v>
      </c>
      <c r="H110" t="s">
        <v>1043</v>
      </c>
      <c r="I110" s="10">
        <v>41580</v>
      </c>
      <c r="J110">
        <v>4</v>
      </c>
      <c r="K110">
        <v>138042</v>
      </c>
      <c r="L110">
        <v>13977</v>
      </c>
      <c r="M110" t="s">
        <v>1047</v>
      </c>
      <c r="N110">
        <v>32</v>
      </c>
      <c r="O110" t="s">
        <v>1048</v>
      </c>
      <c r="P110" t="s">
        <v>1048</v>
      </c>
      <c r="Q110" t="s">
        <v>1048</v>
      </c>
      <c r="R110">
        <v>0.79</v>
      </c>
      <c r="S110">
        <v>59</v>
      </c>
      <c r="T110">
        <v>0.74</v>
      </c>
    </row>
    <row r="111" spans="1:20" x14ac:dyDescent="0.25">
      <c r="A111" t="s">
        <v>129</v>
      </c>
      <c r="B111" t="s">
        <v>629</v>
      </c>
      <c r="C111" t="s">
        <v>1022</v>
      </c>
      <c r="D111">
        <v>23</v>
      </c>
      <c r="E111" t="s">
        <v>1024</v>
      </c>
      <c r="F111" t="s">
        <v>1030</v>
      </c>
      <c r="G111" t="s">
        <v>1037</v>
      </c>
      <c r="H111" t="s">
        <v>1042</v>
      </c>
      <c r="I111" s="10">
        <v>42080</v>
      </c>
      <c r="J111">
        <v>3</v>
      </c>
      <c r="K111">
        <v>84110</v>
      </c>
      <c r="L111">
        <v>19163</v>
      </c>
      <c r="M111" t="s">
        <v>1044</v>
      </c>
      <c r="N111">
        <v>53</v>
      </c>
      <c r="O111" t="s">
        <v>1049</v>
      </c>
      <c r="P111" t="s">
        <v>1049</v>
      </c>
      <c r="Q111" t="s">
        <v>1048</v>
      </c>
      <c r="R111">
        <v>0.42</v>
      </c>
      <c r="S111">
        <v>54</v>
      </c>
      <c r="T111">
        <v>0.86</v>
      </c>
    </row>
    <row r="112" spans="1:20" x14ac:dyDescent="0.25">
      <c r="A112" t="s">
        <v>130</v>
      </c>
      <c r="B112" t="s">
        <v>630</v>
      </c>
      <c r="C112" t="s">
        <v>1020</v>
      </c>
      <c r="D112">
        <v>26</v>
      </c>
      <c r="E112" t="s">
        <v>1029</v>
      </c>
      <c r="F112" t="s">
        <v>1036</v>
      </c>
      <c r="G112" t="s">
        <v>1039</v>
      </c>
      <c r="H112" t="s">
        <v>1041</v>
      </c>
      <c r="I112" s="10">
        <v>44635</v>
      </c>
      <c r="J112">
        <v>5</v>
      </c>
      <c r="K112">
        <v>43979</v>
      </c>
      <c r="L112">
        <v>8674</v>
      </c>
      <c r="M112" t="s">
        <v>1045</v>
      </c>
      <c r="N112">
        <v>34</v>
      </c>
      <c r="O112" t="s">
        <v>1049</v>
      </c>
      <c r="P112" t="s">
        <v>1049</v>
      </c>
      <c r="Q112" t="s">
        <v>1048</v>
      </c>
      <c r="R112">
        <v>0.71</v>
      </c>
      <c r="S112">
        <v>15</v>
      </c>
      <c r="T112">
        <v>0.74</v>
      </c>
    </row>
    <row r="113" spans="1:20" x14ac:dyDescent="0.25">
      <c r="A113" t="s">
        <v>131</v>
      </c>
      <c r="B113" t="s">
        <v>631</v>
      </c>
      <c r="C113" t="s">
        <v>1022</v>
      </c>
      <c r="D113">
        <v>50</v>
      </c>
      <c r="E113" t="s">
        <v>1023</v>
      </c>
      <c r="F113" t="s">
        <v>1033</v>
      </c>
      <c r="G113" t="s">
        <v>1040</v>
      </c>
      <c r="H113" t="s">
        <v>1043</v>
      </c>
      <c r="I113" s="10">
        <v>41852</v>
      </c>
      <c r="J113">
        <v>2</v>
      </c>
      <c r="K113">
        <v>140059</v>
      </c>
      <c r="L113">
        <v>18748</v>
      </c>
      <c r="M113" t="s">
        <v>1047</v>
      </c>
      <c r="N113">
        <v>32</v>
      </c>
      <c r="O113" t="s">
        <v>1048</v>
      </c>
      <c r="P113" t="s">
        <v>1048</v>
      </c>
      <c r="Q113" t="s">
        <v>1049</v>
      </c>
      <c r="R113">
        <v>0.47</v>
      </c>
      <c r="S113">
        <v>28</v>
      </c>
      <c r="T113">
        <v>0.88</v>
      </c>
    </row>
    <row r="114" spans="1:20" x14ac:dyDescent="0.25">
      <c r="A114" t="s">
        <v>132</v>
      </c>
      <c r="B114" t="s">
        <v>632</v>
      </c>
      <c r="C114" t="s">
        <v>1021</v>
      </c>
      <c r="D114">
        <v>58</v>
      </c>
      <c r="E114" t="s">
        <v>1025</v>
      </c>
      <c r="F114" t="s">
        <v>1032</v>
      </c>
      <c r="G114" t="s">
        <v>1038</v>
      </c>
      <c r="H114" t="s">
        <v>1043</v>
      </c>
      <c r="I114" s="10">
        <v>42358</v>
      </c>
      <c r="J114">
        <v>10</v>
      </c>
      <c r="K114">
        <v>138101</v>
      </c>
      <c r="L114">
        <v>4676</v>
      </c>
      <c r="M114" t="s">
        <v>1047</v>
      </c>
      <c r="N114">
        <v>55</v>
      </c>
      <c r="O114" t="s">
        <v>1048</v>
      </c>
      <c r="P114" t="s">
        <v>1048</v>
      </c>
      <c r="Q114" t="s">
        <v>1049</v>
      </c>
      <c r="R114">
        <v>1</v>
      </c>
      <c r="S114">
        <v>22</v>
      </c>
      <c r="T114">
        <v>0.84</v>
      </c>
    </row>
    <row r="115" spans="1:20" x14ac:dyDescent="0.25">
      <c r="A115" t="s">
        <v>133</v>
      </c>
      <c r="B115" t="s">
        <v>633</v>
      </c>
      <c r="C115" t="s">
        <v>1020</v>
      </c>
      <c r="D115">
        <v>59</v>
      </c>
      <c r="E115" t="s">
        <v>1026</v>
      </c>
      <c r="F115" t="s">
        <v>1030</v>
      </c>
      <c r="G115" t="s">
        <v>1037</v>
      </c>
      <c r="H115" t="s">
        <v>1043</v>
      </c>
      <c r="I115" s="10">
        <v>44646</v>
      </c>
      <c r="J115">
        <v>4</v>
      </c>
      <c r="K115">
        <v>58328</v>
      </c>
      <c r="L115">
        <v>3426</v>
      </c>
      <c r="M115" t="s">
        <v>1046</v>
      </c>
      <c r="N115">
        <v>56</v>
      </c>
      <c r="O115" t="s">
        <v>1049</v>
      </c>
      <c r="P115" t="s">
        <v>1049</v>
      </c>
      <c r="Q115" t="s">
        <v>1048</v>
      </c>
      <c r="R115">
        <v>0.41</v>
      </c>
      <c r="S115">
        <v>13</v>
      </c>
      <c r="T115">
        <v>0.89</v>
      </c>
    </row>
    <row r="116" spans="1:20" x14ac:dyDescent="0.25">
      <c r="A116" t="s">
        <v>134</v>
      </c>
      <c r="B116" t="s">
        <v>634</v>
      </c>
      <c r="C116" t="s">
        <v>1021</v>
      </c>
      <c r="D116">
        <v>40</v>
      </c>
      <c r="E116" t="s">
        <v>1028</v>
      </c>
      <c r="F116" t="s">
        <v>1031</v>
      </c>
      <c r="G116" t="s">
        <v>1037</v>
      </c>
      <c r="H116" t="s">
        <v>1041</v>
      </c>
      <c r="I116" s="10">
        <v>43448</v>
      </c>
      <c r="J116">
        <v>1</v>
      </c>
      <c r="K116">
        <v>142911</v>
      </c>
      <c r="L116">
        <v>3962</v>
      </c>
      <c r="M116" t="s">
        <v>1047</v>
      </c>
      <c r="N116">
        <v>45</v>
      </c>
      <c r="O116" t="s">
        <v>1048</v>
      </c>
      <c r="P116" t="s">
        <v>1048</v>
      </c>
      <c r="Q116" t="s">
        <v>1048</v>
      </c>
      <c r="R116">
        <v>0.42</v>
      </c>
      <c r="S116">
        <v>78</v>
      </c>
      <c r="T116">
        <v>0.7</v>
      </c>
    </row>
    <row r="117" spans="1:20" x14ac:dyDescent="0.25">
      <c r="A117" t="s">
        <v>135</v>
      </c>
      <c r="B117" t="s">
        <v>635</v>
      </c>
      <c r="C117" t="s">
        <v>1022</v>
      </c>
      <c r="D117">
        <v>29</v>
      </c>
      <c r="E117" t="s">
        <v>1023</v>
      </c>
      <c r="F117" t="s">
        <v>1036</v>
      </c>
      <c r="G117" t="s">
        <v>1038</v>
      </c>
      <c r="H117" t="s">
        <v>1041</v>
      </c>
      <c r="I117" s="10">
        <v>44868</v>
      </c>
      <c r="J117">
        <v>10</v>
      </c>
      <c r="K117">
        <v>42867</v>
      </c>
      <c r="L117">
        <v>1859</v>
      </c>
      <c r="M117" t="s">
        <v>1045</v>
      </c>
      <c r="N117">
        <v>46</v>
      </c>
      <c r="O117" t="s">
        <v>1049</v>
      </c>
      <c r="P117" t="s">
        <v>1048</v>
      </c>
      <c r="Q117" t="s">
        <v>1049</v>
      </c>
      <c r="R117">
        <v>0.94</v>
      </c>
      <c r="S117">
        <v>48</v>
      </c>
      <c r="T117">
        <v>0.76</v>
      </c>
    </row>
    <row r="118" spans="1:20" x14ac:dyDescent="0.25">
      <c r="A118" t="s">
        <v>136</v>
      </c>
      <c r="B118" t="s">
        <v>636</v>
      </c>
      <c r="C118" t="s">
        <v>1021</v>
      </c>
      <c r="D118">
        <v>22</v>
      </c>
      <c r="E118" t="s">
        <v>1029</v>
      </c>
      <c r="F118" t="s">
        <v>1032</v>
      </c>
      <c r="G118" t="s">
        <v>1037</v>
      </c>
      <c r="H118" t="s">
        <v>1042</v>
      </c>
      <c r="I118" s="10">
        <v>45169</v>
      </c>
      <c r="J118">
        <v>5</v>
      </c>
      <c r="K118">
        <v>89234</v>
      </c>
      <c r="L118">
        <v>13048</v>
      </c>
      <c r="M118" t="s">
        <v>1045</v>
      </c>
      <c r="N118">
        <v>44</v>
      </c>
      <c r="O118" t="s">
        <v>1048</v>
      </c>
      <c r="P118" t="s">
        <v>1049</v>
      </c>
      <c r="Q118" t="s">
        <v>1048</v>
      </c>
      <c r="R118">
        <v>0.22</v>
      </c>
      <c r="S118">
        <v>32</v>
      </c>
      <c r="T118">
        <v>0.85</v>
      </c>
    </row>
    <row r="119" spans="1:20" x14ac:dyDescent="0.25">
      <c r="A119" t="s">
        <v>137</v>
      </c>
      <c r="B119" t="s">
        <v>637</v>
      </c>
      <c r="C119" t="s">
        <v>1020</v>
      </c>
      <c r="D119">
        <v>43</v>
      </c>
      <c r="E119" t="s">
        <v>1025</v>
      </c>
      <c r="F119" t="s">
        <v>1036</v>
      </c>
      <c r="G119" t="s">
        <v>1039</v>
      </c>
      <c r="H119" t="s">
        <v>1041</v>
      </c>
      <c r="I119" s="10">
        <v>43270</v>
      </c>
      <c r="J119">
        <v>11</v>
      </c>
      <c r="K119">
        <v>55851</v>
      </c>
      <c r="L119">
        <v>5138</v>
      </c>
      <c r="M119" t="s">
        <v>1046</v>
      </c>
      <c r="N119">
        <v>32</v>
      </c>
      <c r="O119" t="s">
        <v>1048</v>
      </c>
      <c r="P119" t="s">
        <v>1048</v>
      </c>
      <c r="Q119" t="s">
        <v>1048</v>
      </c>
      <c r="R119">
        <v>0.76</v>
      </c>
      <c r="S119">
        <v>24</v>
      </c>
      <c r="T119">
        <v>0.99</v>
      </c>
    </row>
    <row r="120" spans="1:20" x14ac:dyDescent="0.25">
      <c r="A120" t="s">
        <v>138</v>
      </c>
      <c r="B120" t="s">
        <v>638</v>
      </c>
      <c r="C120" t="s">
        <v>1020</v>
      </c>
      <c r="D120">
        <v>38</v>
      </c>
      <c r="E120" t="s">
        <v>1027</v>
      </c>
      <c r="F120" t="s">
        <v>1032</v>
      </c>
      <c r="G120" t="s">
        <v>1039</v>
      </c>
      <c r="H120" t="s">
        <v>1042</v>
      </c>
      <c r="I120" s="10">
        <v>44561</v>
      </c>
      <c r="J120">
        <v>5</v>
      </c>
      <c r="K120">
        <v>61279</v>
      </c>
      <c r="L120">
        <v>3424</v>
      </c>
      <c r="M120" t="s">
        <v>1047</v>
      </c>
      <c r="N120">
        <v>41</v>
      </c>
      <c r="O120" t="s">
        <v>1049</v>
      </c>
      <c r="P120" t="s">
        <v>1048</v>
      </c>
      <c r="Q120" t="s">
        <v>1048</v>
      </c>
      <c r="R120">
        <v>0.78</v>
      </c>
      <c r="S120">
        <v>20</v>
      </c>
      <c r="T120">
        <v>0.82</v>
      </c>
    </row>
    <row r="121" spans="1:20" x14ac:dyDescent="0.25">
      <c r="A121" t="s">
        <v>139</v>
      </c>
      <c r="B121" t="s">
        <v>639</v>
      </c>
      <c r="C121" t="s">
        <v>1022</v>
      </c>
      <c r="D121">
        <v>28</v>
      </c>
      <c r="E121" t="s">
        <v>1029</v>
      </c>
      <c r="F121" t="s">
        <v>1032</v>
      </c>
      <c r="G121" t="s">
        <v>1039</v>
      </c>
      <c r="H121" t="s">
        <v>1042</v>
      </c>
      <c r="I121" s="10">
        <v>44579</v>
      </c>
      <c r="J121">
        <v>4</v>
      </c>
      <c r="K121">
        <v>147431</v>
      </c>
      <c r="L121">
        <v>11409</v>
      </c>
      <c r="M121" t="s">
        <v>1047</v>
      </c>
      <c r="N121">
        <v>38</v>
      </c>
      <c r="O121" t="s">
        <v>1049</v>
      </c>
      <c r="P121" t="s">
        <v>1048</v>
      </c>
      <c r="Q121" t="s">
        <v>1049</v>
      </c>
      <c r="R121">
        <v>0.87</v>
      </c>
      <c r="S121">
        <v>16</v>
      </c>
      <c r="T121">
        <v>0.83</v>
      </c>
    </row>
    <row r="122" spans="1:20" x14ac:dyDescent="0.25">
      <c r="A122" t="s">
        <v>140</v>
      </c>
      <c r="B122" t="s">
        <v>640</v>
      </c>
      <c r="C122" t="s">
        <v>1021</v>
      </c>
      <c r="D122">
        <v>46</v>
      </c>
      <c r="E122" t="s">
        <v>1026</v>
      </c>
      <c r="F122" t="s">
        <v>1034</v>
      </c>
      <c r="G122" t="s">
        <v>1039</v>
      </c>
      <c r="H122" t="s">
        <v>1041</v>
      </c>
      <c r="I122" s="10">
        <v>42662</v>
      </c>
      <c r="J122">
        <v>5</v>
      </c>
      <c r="K122">
        <v>126063</v>
      </c>
      <c r="L122">
        <v>5017</v>
      </c>
      <c r="M122" t="s">
        <v>1047</v>
      </c>
      <c r="N122">
        <v>50</v>
      </c>
      <c r="O122" t="s">
        <v>1049</v>
      </c>
      <c r="P122" t="s">
        <v>1049</v>
      </c>
      <c r="Q122" t="s">
        <v>1048</v>
      </c>
      <c r="R122">
        <v>0.98</v>
      </c>
      <c r="S122">
        <v>22</v>
      </c>
      <c r="T122">
        <v>0.91</v>
      </c>
    </row>
    <row r="123" spans="1:20" x14ac:dyDescent="0.25">
      <c r="A123" t="s">
        <v>141</v>
      </c>
      <c r="B123" t="s">
        <v>641</v>
      </c>
      <c r="C123" t="s">
        <v>1020</v>
      </c>
      <c r="D123">
        <v>25</v>
      </c>
      <c r="E123" t="s">
        <v>1029</v>
      </c>
      <c r="F123" t="s">
        <v>1030</v>
      </c>
      <c r="G123" t="s">
        <v>1037</v>
      </c>
      <c r="H123" t="s">
        <v>1042</v>
      </c>
      <c r="I123" s="10">
        <v>43261</v>
      </c>
      <c r="J123">
        <v>10</v>
      </c>
      <c r="K123">
        <v>103402</v>
      </c>
      <c r="L123">
        <v>11451</v>
      </c>
      <c r="M123" t="s">
        <v>1044</v>
      </c>
      <c r="N123">
        <v>41</v>
      </c>
      <c r="O123" t="s">
        <v>1049</v>
      </c>
      <c r="P123" t="s">
        <v>1048</v>
      </c>
      <c r="Q123" t="s">
        <v>1048</v>
      </c>
      <c r="R123">
        <v>0.98</v>
      </c>
      <c r="S123">
        <v>56</v>
      </c>
      <c r="T123">
        <v>0.88</v>
      </c>
    </row>
    <row r="124" spans="1:20" x14ac:dyDescent="0.25">
      <c r="A124" t="s">
        <v>142</v>
      </c>
      <c r="B124" t="s">
        <v>642</v>
      </c>
      <c r="C124" t="s">
        <v>1022</v>
      </c>
      <c r="D124">
        <v>57</v>
      </c>
      <c r="E124" t="s">
        <v>1025</v>
      </c>
      <c r="F124" t="s">
        <v>1036</v>
      </c>
      <c r="G124" t="s">
        <v>1038</v>
      </c>
      <c r="H124" t="s">
        <v>1041</v>
      </c>
      <c r="I124" s="10">
        <v>42847</v>
      </c>
      <c r="J124">
        <v>6</v>
      </c>
      <c r="K124">
        <v>45449</v>
      </c>
      <c r="L124">
        <v>11278</v>
      </c>
      <c r="M124" t="s">
        <v>1047</v>
      </c>
      <c r="N124">
        <v>55</v>
      </c>
      <c r="O124" t="s">
        <v>1049</v>
      </c>
      <c r="P124" t="s">
        <v>1048</v>
      </c>
      <c r="Q124" t="s">
        <v>1049</v>
      </c>
      <c r="R124">
        <v>0.25</v>
      </c>
      <c r="S124">
        <v>57</v>
      </c>
      <c r="T124">
        <v>0.79</v>
      </c>
    </row>
    <row r="125" spans="1:20" x14ac:dyDescent="0.25">
      <c r="A125" t="s">
        <v>143</v>
      </c>
      <c r="B125" t="s">
        <v>643</v>
      </c>
      <c r="C125" t="s">
        <v>1020</v>
      </c>
      <c r="D125">
        <v>27</v>
      </c>
      <c r="E125" t="s">
        <v>1029</v>
      </c>
      <c r="F125" t="s">
        <v>1036</v>
      </c>
      <c r="G125" t="s">
        <v>1038</v>
      </c>
      <c r="H125" t="s">
        <v>1042</v>
      </c>
      <c r="I125" s="10">
        <v>41279</v>
      </c>
      <c r="J125">
        <v>11</v>
      </c>
      <c r="K125">
        <v>106221</v>
      </c>
      <c r="L125">
        <v>11996</v>
      </c>
      <c r="M125" t="s">
        <v>1045</v>
      </c>
      <c r="N125">
        <v>44</v>
      </c>
      <c r="O125" t="s">
        <v>1049</v>
      </c>
      <c r="P125" t="s">
        <v>1048</v>
      </c>
      <c r="Q125" t="s">
        <v>1048</v>
      </c>
      <c r="R125">
        <v>0.86</v>
      </c>
      <c r="S125">
        <v>13</v>
      </c>
      <c r="T125">
        <v>0.82</v>
      </c>
    </row>
    <row r="126" spans="1:20" x14ac:dyDescent="0.25">
      <c r="A126" t="s">
        <v>144</v>
      </c>
      <c r="B126" t="s">
        <v>644</v>
      </c>
      <c r="C126" t="s">
        <v>1020</v>
      </c>
      <c r="D126">
        <v>52</v>
      </c>
      <c r="E126" t="s">
        <v>1025</v>
      </c>
      <c r="F126" t="s">
        <v>1034</v>
      </c>
      <c r="G126" t="s">
        <v>1038</v>
      </c>
      <c r="H126" t="s">
        <v>1041</v>
      </c>
      <c r="I126" s="10">
        <v>42840</v>
      </c>
      <c r="J126">
        <v>4</v>
      </c>
      <c r="K126">
        <v>119080</v>
      </c>
      <c r="L126">
        <v>2134</v>
      </c>
      <c r="M126" t="s">
        <v>1045</v>
      </c>
      <c r="N126">
        <v>31</v>
      </c>
      <c r="O126" t="s">
        <v>1049</v>
      </c>
      <c r="P126" t="s">
        <v>1048</v>
      </c>
      <c r="Q126" t="s">
        <v>1048</v>
      </c>
      <c r="R126">
        <v>0.72</v>
      </c>
      <c r="S126">
        <v>19</v>
      </c>
      <c r="T126">
        <v>0.77</v>
      </c>
    </row>
    <row r="127" spans="1:20" x14ac:dyDescent="0.25">
      <c r="A127" t="s">
        <v>145</v>
      </c>
      <c r="B127" t="s">
        <v>645</v>
      </c>
      <c r="C127" t="s">
        <v>1021</v>
      </c>
      <c r="D127">
        <v>40</v>
      </c>
      <c r="E127" t="s">
        <v>1023</v>
      </c>
      <c r="F127" t="s">
        <v>1031</v>
      </c>
      <c r="G127" t="s">
        <v>1038</v>
      </c>
      <c r="H127" t="s">
        <v>1041</v>
      </c>
      <c r="I127" s="10">
        <v>41333</v>
      </c>
      <c r="J127">
        <v>0</v>
      </c>
      <c r="K127">
        <v>35451</v>
      </c>
      <c r="L127">
        <v>6119</v>
      </c>
      <c r="M127" t="s">
        <v>1044</v>
      </c>
      <c r="N127">
        <v>52</v>
      </c>
      <c r="O127" t="s">
        <v>1049</v>
      </c>
      <c r="P127" t="s">
        <v>1048</v>
      </c>
      <c r="Q127" t="s">
        <v>1049</v>
      </c>
      <c r="R127">
        <v>0.72</v>
      </c>
      <c r="S127">
        <v>29</v>
      </c>
      <c r="T127">
        <v>0.99</v>
      </c>
    </row>
    <row r="128" spans="1:20" x14ac:dyDescent="0.25">
      <c r="A128" t="s">
        <v>146</v>
      </c>
      <c r="B128" t="s">
        <v>646</v>
      </c>
      <c r="C128" t="s">
        <v>1020</v>
      </c>
      <c r="D128">
        <v>48</v>
      </c>
      <c r="E128" t="s">
        <v>1025</v>
      </c>
      <c r="F128" t="s">
        <v>1031</v>
      </c>
      <c r="G128" t="s">
        <v>1040</v>
      </c>
      <c r="H128" t="s">
        <v>1042</v>
      </c>
      <c r="I128" s="10">
        <v>41803</v>
      </c>
      <c r="J128">
        <v>7</v>
      </c>
      <c r="K128">
        <v>117178</v>
      </c>
      <c r="L128">
        <v>6694</v>
      </c>
      <c r="M128" t="s">
        <v>1044</v>
      </c>
      <c r="N128">
        <v>47</v>
      </c>
      <c r="O128" t="s">
        <v>1049</v>
      </c>
      <c r="P128" t="s">
        <v>1048</v>
      </c>
      <c r="Q128" t="s">
        <v>1048</v>
      </c>
      <c r="R128">
        <v>0.3</v>
      </c>
      <c r="S128">
        <v>18</v>
      </c>
      <c r="T128">
        <v>0.74</v>
      </c>
    </row>
    <row r="129" spans="1:20" x14ac:dyDescent="0.25">
      <c r="A129" t="s">
        <v>147</v>
      </c>
      <c r="B129" t="s">
        <v>647</v>
      </c>
      <c r="C129" t="s">
        <v>1021</v>
      </c>
      <c r="D129">
        <v>31</v>
      </c>
      <c r="E129" t="s">
        <v>1025</v>
      </c>
      <c r="F129" t="s">
        <v>1035</v>
      </c>
      <c r="G129" t="s">
        <v>1038</v>
      </c>
      <c r="H129" t="s">
        <v>1043</v>
      </c>
      <c r="I129" s="10">
        <v>41506</v>
      </c>
      <c r="J129">
        <v>3</v>
      </c>
      <c r="K129">
        <v>71316</v>
      </c>
      <c r="L129">
        <v>5164</v>
      </c>
      <c r="M129" t="s">
        <v>1047</v>
      </c>
      <c r="N129">
        <v>49</v>
      </c>
      <c r="O129" t="s">
        <v>1049</v>
      </c>
      <c r="P129" t="s">
        <v>1048</v>
      </c>
      <c r="Q129" t="s">
        <v>1048</v>
      </c>
      <c r="R129">
        <v>0.72</v>
      </c>
      <c r="S129">
        <v>52</v>
      </c>
      <c r="T129">
        <v>0.81</v>
      </c>
    </row>
    <row r="130" spans="1:20" x14ac:dyDescent="0.25">
      <c r="A130" t="s">
        <v>148</v>
      </c>
      <c r="B130" t="s">
        <v>648</v>
      </c>
      <c r="C130" t="s">
        <v>1020</v>
      </c>
      <c r="D130">
        <v>47</v>
      </c>
      <c r="E130" t="s">
        <v>1028</v>
      </c>
      <c r="F130" t="s">
        <v>1030</v>
      </c>
      <c r="G130" t="s">
        <v>1040</v>
      </c>
      <c r="H130" t="s">
        <v>1042</v>
      </c>
      <c r="I130" s="10">
        <v>43971</v>
      </c>
      <c r="J130">
        <v>8</v>
      </c>
      <c r="K130">
        <v>93064</v>
      </c>
      <c r="L130">
        <v>19730</v>
      </c>
      <c r="M130" t="s">
        <v>1046</v>
      </c>
      <c r="N130">
        <v>41</v>
      </c>
      <c r="O130" t="s">
        <v>1048</v>
      </c>
      <c r="P130" t="s">
        <v>1048</v>
      </c>
      <c r="Q130" t="s">
        <v>1048</v>
      </c>
      <c r="R130">
        <v>0.99</v>
      </c>
      <c r="S130">
        <v>55</v>
      </c>
      <c r="T130">
        <v>0.71</v>
      </c>
    </row>
    <row r="131" spans="1:20" x14ac:dyDescent="0.25">
      <c r="A131" t="s">
        <v>149</v>
      </c>
      <c r="B131" t="s">
        <v>649</v>
      </c>
      <c r="C131" t="s">
        <v>1022</v>
      </c>
      <c r="D131">
        <v>40</v>
      </c>
      <c r="E131" t="s">
        <v>1025</v>
      </c>
      <c r="F131" t="s">
        <v>1030</v>
      </c>
      <c r="G131" t="s">
        <v>1040</v>
      </c>
      <c r="H131" t="s">
        <v>1041</v>
      </c>
      <c r="I131" s="10">
        <v>43245</v>
      </c>
      <c r="J131">
        <v>9</v>
      </c>
      <c r="K131">
        <v>93761</v>
      </c>
      <c r="L131">
        <v>6039</v>
      </c>
      <c r="M131" t="s">
        <v>1044</v>
      </c>
      <c r="N131">
        <v>52</v>
      </c>
      <c r="O131" t="s">
        <v>1049</v>
      </c>
      <c r="P131" t="s">
        <v>1049</v>
      </c>
      <c r="Q131" t="s">
        <v>1048</v>
      </c>
      <c r="R131">
        <v>0.93</v>
      </c>
      <c r="S131">
        <v>76</v>
      </c>
      <c r="T131">
        <v>0.77</v>
      </c>
    </row>
    <row r="132" spans="1:20" x14ac:dyDescent="0.25">
      <c r="A132" t="s">
        <v>150</v>
      </c>
      <c r="B132" t="s">
        <v>650</v>
      </c>
      <c r="C132" t="s">
        <v>1020</v>
      </c>
      <c r="D132">
        <v>24</v>
      </c>
      <c r="E132" t="s">
        <v>1025</v>
      </c>
      <c r="F132" t="s">
        <v>1033</v>
      </c>
      <c r="G132" t="s">
        <v>1039</v>
      </c>
      <c r="H132" t="s">
        <v>1043</v>
      </c>
      <c r="I132" s="10">
        <v>42596</v>
      </c>
      <c r="J132">
        <v>11</v>
      </c>
      <c r="K132">
        <v>135490</v>
      </c>
      <c r="L132">
        <v>15631</v>
      </c>
      <c r="M132" t="s">
        <v>1044</v>
      </c>
      <c r="N132">
        <v>33</v>
      </c>
      <c r="O132" t="s">
        <v>1048</v>
      </c>
      <c r="P132" t="s">
        <v>1048</v>
      </c>
      <c r="Q132" t="s">
        <v>1048</v>
      </c>
      <c r="R132">
        <v>0.55000000000000004</v>
      </c>
      <c r="S132">
        <v>22</v>
      </c>
      <c r="T132">
        <v>0.93</v>
      </c>
    </row>
    <row r="133" spans="1:20" x14ac:dyDescent="0.25">
      <c r="A133" t="s">
        <v>151</v>
      </c>
      <c r="B133" t="s">
        <v>651</v>
      </c>
      <c r="C133" t="s">
        <v>1021</v>
      </c>
      <c r="D133">
        <v>34</v>
      </c>
      <c r="E133" t="s">
        <v>1027</v>
      </c>
      <c r="F133" t="s">
        <v>1034</v>
      </c>
      <c r="G133" t="s">
        <v>1040</v>
      </c>
      <c r="H133" t="s">
        <v>1042</v>
      </c>
      <c r="I133" s="10">
        <v>41481</v>
      </c>
      <c r="J133">
        <v>5</v>
      </c>
      <c r="K133">
        <v>68870</v>
      </c>
      <c r="L133">
        <v>11442</v>
      </c>
      <c r="M133" t="s">
        <v>1047</v>
      </c>
      <c r="N133">
        <v>52</v>
      </c>
      <c r="O133" t="s">
        <v>1049</v>
      </c>
      <c r="P133" t="s">
        <v>1049</v>
      </c>
      <c r="Q133" t="s">
        <v>1048</v>
      </c>
      <c r="R133">
        <v>0.23</v>
      </c>
      <c r="S133">
        <v>61</v>
      </c>
      <c r="T133">
        <v>0.76</v>
      </c>
    </row>
    <row r="134" spans="1:20" x14ac:dyDescent="0.25">
      <c r="A134" t="s">
        <v>152</v>
      </c>
      <c r="B134" t="s">
        <v>652</v>
      </c>
      <c r="C134" t="s">
        <v>1021</v>
      </c>
      <c r="D134">
        <v>49</v>
      </c>
      <c r="E134" t="s">
        <v>1023</v>
      </c>
      <c r="F134" t="s">
        <v>1031</v>
      </c>
      <c r="G134" t="s">
        <v>1037</v>
      </c>
      <c r="H134" t="s">
        <v>1042</v>
      </c>
      <c r="I134" s="10">
        <v>42999</v>
      </c>
      <c r="J134">
        <v>0</v>
      </c>
      <c r="K134">
        <v>126566</v>
      </c>
      <c r="L134">
        <v>9252</v>
      </c>
      <c r="M134" t="s">
        <v>1047</v>
      </c>
      <c r="N134">
        <v>45</v>
      </c>
      <c r="O134" t="s">
        <v>1048</v>
      </c>
      <c r="P134" t="s">
        <v>1048</v>
      </c>
      <c r="Q134" t="s">
        <v>1048</v>
      </c>
      <c r="R134">
        <v>0.49</v>
      </c>
      <c r="S134">
        <v>32</v>
      </c>
      <c r="T134">
        <v>0.72</v>
      </c>
    </row>
    <row r="135" spans="1:20" x14ac:dyDescent="0.25">
      <c r="A135" t="s">
        <v>153</v>
      </c>
      <c r="B135" t="s">
        <v>653</v>
      </c>
      <c r="C135" t="s">
        <v>1022</v>
      </c>
      <c r="D135">
        <v>41</v>
      </c>
      <c r="E135" t="s">
        <v>1026</v>
      </c>
      <c r="F135" t="s">
        <v>1032</v>
      </c>
      <c r="G135" t="s">
        <v>1040</v>
      </c>
      <c r="H135" t="s">
        <v>1042</v>
      </c>
      <c r="I135" s="10">
        <v>44578</v>
      </c>
      <c r="J135">
        <v>2</v>
      </c>
      <c r="K135">
        <v>60873</v>
      </c>
      <c r="L135">
        <v>18721</v>
      </c>
      <c r="M135" t="s">
        <v>1044</v>
      </c>
      <c r="N135">
        <v>52</v>
      </c>
      <c r="O135" t="s">
        <v>1049</v>
      </c>
      <c r="P135" t="s">
        <v>1048</v>
      </c>
      <c r="Q135" t="s">
        <v>1049</v>
      </c>
      <c r="R135">
        <v>0.86</v>
      </c>
      <c r="S135">
        <v>17</v>
      </c>
      <c r="T135">
        <v>0.84</v>
      </c>
    </row>
    <row r="136" spans="1:20" x14ac:dyDescent="0.25">
      <c r="A136" t="s">
        <v>154</v>
      </c>
      <c r="B136" t="s">
        <v>654</v>
      </c>
      <c r="C136" t="s">
        <v>1020</v>
      </c>
      <c r="D136">
        <v>49</v>
      </c>
      <c r="E136" t="s">
        <v>1028</v>
      </c>
      <c r="F136" t="s">
        <v>1036</v>
      </c>
      <c r="G136" t="s">
        <v>1039</v>
      </c>
      <c r="H136" t="s">
        <v>1043</v>
      </c>
      <c r="I136" s="10">
        <v>45181</v>
      </c>
      <c r="J136">
        <v>2</v>
      </c>
      <c r="K136">
        <v>88627</v>
      </c>
      <c r="L136">
        <v>18568</v>
      </c>
      <c r="M136" t="s">
        <v>1046</v>
      </c>
      <c r="N136">
        <v>45</v>
      </c>
      <c r="O136" t="s">
        <v>1049</v>
      </c>
      <c r="P136" t="s">
        <v>1048</v>
      </c>
      <c r="Q136" t="s">
        <v>1048</v>
      </c>
      <c r="R136">
        <v>0.76</v>
      </c>
      <c r="S136">
        <v>72</v>
      </c>
      <c r="T136">
        <v>0.7</v>
      </c>
    </row>
    <row r="137" spans="1:20" x14ac:dyDescent="0.25">
      <c r="A137" t="s">
        <v>155</v>
      </c>
      <c r="B137" t="s">
        <v>655</v>
      </c>
      <c r="C137" t="s">
        <v>1020</v>
      </c>
      <c r="D137">
        <v>29</v>
      </c>
      <c r="E137" t="s">
        <v>1027</v>
      </c>
      <c r="F137" t="s">
        <v>1030</v>
      </c>
      <c r="G137" t="s">
        <v>1040</v>
      </c>
      <c r="H137" t="s">
        <v>1041</v>
      </c>
      <c r="I137" s="10">
        <v>42542</v>
      </c>
      <c r="J137">
        <v>9</v>
      </c>
      <c r="K137">
        <v>96155</v>
      </c>
      <c r="L137">
        <v>2551</v>
      </c>
      <c r="M137" t="s">
        <v>1044</v>
      </c>
      <c r="N137">
        <v>30</v>
      </c>
      <c r="O137" t="s">
        <v>1048</v>
      </c>
      <c r="P137" t="s">
        <v>1048</v>
      </c>
      <c r="Q137" t="s">
        <v>1048</v>
      </c>
      <c r="R137">
        <v>0.56999999999999995</v>
      </c>
      <c r="S137">
        <v>32</v>
      </c>
      <c r="T137">
        <v>0.73</v>
      </c>
    </row>
    <row r="138" spans="1:20" x14ac:dyDescent="0.25">
      <c r="A138" t="s">
        <v>156</v>
      </c>
      <c r="B138" t="s">
        <v>656</v>
      </c>
      <c r="C138" t="s">
        <v>1022</v>
      </c>
      <c r="D138">
        <v>22</v>
      </c>
      <c r="E138" t="s">
        <v>1024</v>
      </c>
      <c r="F138" t="s">
        <v>1036</v>
      </c>
      <c r="G138" t="s">
        <v>1037</v>
      </c>
      <c r="H138" t="s">
        <v>1042</v>
      </c>
      <c r="I138" s="10">
        <v>42426</v>
      </c>
      <c r="J138">
        <v>11</v>
      </c>
      <c r="K138">
        <v>129186</v>
      </c>
      <c r="L138">
        <v>13625</v>
      </c>
      <c r="M138" t="s">
        <v>1047</v>
      </c>
      <c r="N138">
        <v>51</v>
      </c>
      <c r="O138" t="s">
        <v>1048</v>
      </c>
      <c r="P138" t="s">
        <v>1049</v>
      </c>
      <c r="Q138" t="s">
        <v>1048</v>
      </c>
      <c r="R138">
        <v>0.24</v>
      </c>
      <c r="S138">
        <v>31</v>
      </c>
      <c r="T138">
        <v>0.94</v>
      </c>
    </row>
    <row r="139" spans="1:20" x14ac:dyDescent="0.25">
      <c r="A139" t="s">
        <v>157</v>
      </c>
      <c r="B139" t="s">
        <v>657</v>
      </c>
      <c r="C139" t="s">
        <v>1020</v>
      </c>
      <c r="D139">
        <v>24</v>
      </c>
      <c r="E139" t="s">
        <v>1023</v>
      </c>
      <c r="F139" t="s">
        <v>1036</v>
      </c>
      <c r="G139" t="s">
        <v>1037</v>
      </c>
      <c r="H139" t="s">
        <v>1042</v>
      </c>
      <c r="I139" s="10">
        <v>45202</v>
      </c>
      <c r="J139">
        <v>11</v>
      </c>
      <c r="K139">
        <v>55372</v>
      </c>
      <c r="L139">
        <v>2629</v>
      </c>
      <c r="M139" t="s">
        <v>1047</v>
      </c>
      <c r="N139">
        <v>54</v>
      </c>
      <c r="O139" t="s">
        <v>1048</v>
      </c>
      <c r="P139" t="s">
        <v>1048</v>
      </c>
      <c r="Q139" t="s">
        <v>1049</v>
      </c>
      <c r="R139">
        <v>0.54</v>
      </c>
      <c r="S139">
        <v>60</v>
      </c>
      <c r="T139">
        <v>0.93</v>
      </c>
    </row>
    <row r="140" spans="1:20" x14ac:dyDescent="0.25">
      <c r="A140" t="s">
        <v>158</v>
      </c>
      <c r="B140" t="s">
        <v>658</v>
      </c>
      <c r="C140" t="s">
        <v>1020</v>
      </c>
      <c r="D140">
        <v>34</v>
      </c>
      <c r="E140" t="s">
        <v>1023</v>
      </c>
      <c r="F140" t="s">
        <v>1033</v>
      </c>
      <c r="G140" t="s">
        <v>1037</v>
      </c>
      <c r="H140" t="s">
        <v>1042</v>
      </c>
      <c r="I140" s="10">
        <v>43566</v>
      </c>
      <c r="J140">
        <v>3</v>
      </c>
      <c r="K140">
        <v>33642</v>
      </c>
      <c r="L140">
        <v>18910</v>
      </c>
      <c r="M140" t="s">
        <v>1044</v>
      </c>
      <c r="N140">
        <v>31</v>
      </c>
      <c r="O140" t="s">
        <v>1049</v>
      </c>
      <c r="P140" t="s">
        <v>1048</v>
      </c>
      <c r="Q140" t="s">
        <v>1048</v>
      </c>
      <c r="R140">
        <v>0.57999999999999996</v>
      </c>
      <c r="S140">
        <v>53</v>
      </c>
      <c r="T140">
        <v>0.97</v>
      </c>
    </row>
    <row r="141" spans="1:20" x14ac:dyDescent="0.25">
      <c r="A141" t="s">
        <v>159</v>
      </c>
      <c r="B141" t="s">
        <v>659</v>
      </c>
      <c r="C141" t="s">
        <v>1021</v>
      </c>
      <c r="D141">
        <v>49</v>
      </c>
      <c r="E141" t="s">
        <v>1024</v>
      </c>
      <c r="F141" t="s">
        <v>1031</v>
      </c>
      <c r="G141" t="s">
        <v>1039</v>
      </c>
      <c r="H141" t="s">
        <v>1042</v>
      </c>
      <c r="I141" s="10">
        <v>44557</v>
      </c>
      <c r="J141">
        <v>5</v>
      </c>
      <c r="K141">
        <v>58001</v>
      </c>
      <c r="L141">
        <v>2361</v>
      </c>
      <c r="M141" t="s">
        <v>1046</v>
      </c>
      <c r="N141">
        <v>59</v>
      </c>
      <c r="O141" t="s">
        <v>1049</v>
      </c>
      <c r="P141" t="s">
        <v>1048</v>
      </c>
      <c r="Q141" t="s">
        <v>1048</v>
      </c>
      <c r="R141">
        <v>0.94</v>
      </c>
      <c r="S141">
        <v>16</v>
      </c>
      <c r="T141">
        <v>0.96</v>
      </c>
    </row>
    <row r="142" spans="1:20" x14ac:dyDescent="0.25">
      <c r="A142" t="s">
        <v>160</v>
      </c>
      <c r="B142" t="s">
        <v>660</v>
      </c>
      <c r="C142" t="s">
        <v>1020</v>
      </c>
      <c r="D142">
        <v>46</v>
      </c>
      <c r="E142" t="s">
        <v>1026</v>
      </c>
      <c r="F142" t="s">
        <v>1030</v>
      </c>
      <c r="G142" t="s">
        <v>1039</v>
      </c>
      <c r="H142" t="s">
        <v>1042</v>
      </c>
      <c r="I142" s="10">
        <v>44497</v>
      </c>
      <c r="J142">
        <v>6</v>
      </c>
      <c r="K142">
        <v>64064</v>
      </c>
      <c r="L142">
        <v>5370</v>
      </c>
      <c r="M142" t="s">
        <v>1044</v>
      </c>
      <c r="N142">
        <v>32</v>
      </c>
      <c r="O142" t="s">
        <v>1048</v>
      </c>
      <c r="P142" t="s">
        <v>1048</v>
      </c>
      <c r="Q142" t="s">
        <v>1048</v>
      </c>
      <c r="R142">
        <v>0.71</v>
      </c>
      <c r="S142">
        <v>18</v>
      </c>
      <c r="T142">
        <v>0.9</v>
      </c>
    </row>
    <row r="143" spans="1:20" x14ac:dyDescent="0.25">
      <c r="A143" t="s">
        <v>161</v>
      </c>
      <c r="B143" t="s">
        <v>661</v>
      </c>
      <c r="C143" t="s">
        <v>1020</v>
      </c>
      <c r="D143">
        <v>54</v>
      </c>
      <c r="E143" t="s">
        <v>1025</v>
      </c>
      <c r="F143" t="s">
        <v>1036</v>
      </c>
      <c r="G143" t="s">
        <v>1038</v>
      </c>
      <c r="H143" t="s">
        <v>1041</v>
      </c>
      <c r="I143" s="10">
        <v>42446</v>
      </c>
      <c r="J143">
        <v>9</v>
      </c>
      <c r="K143">
        <v>124826</v>
      </c>
      <c r="L143">
        <v>6283</v>
      </c>
      <c r="M143" t="s">
        <v>1044</v>
      </c>
      <c r="N143">
        <v>55</v>
      </c>
      <c r="O143" t="s">
        <v>1049</v>
      </c>
      <c r="P143" t="s">
        <v>1048</v>
      </c>
      <c r="Q143" t="s">
        <v>1048</v>
      </c>
      <c r="R143">
        <v>0.45</v>
      </c>
      <c r="S143">
        <v>69</v>
      </c>
      <c r="T143">
        <v>0.72</v>
      </c>
    </row>
    <row r="144" spans="1:20" x14ac:dyDescent="0.25">
      <c r="A144" t="s">
        <v>162</v>
      </c>
      <c r="B144" t="s">
        <v>662</v>
      </c>
      <c r="C144" t="s">
        <v>1022</v>
      </c>
      <c r="D144">
        <v>59</v>
      </c>
      <c r="E144" t="s">
        <v>1027</v>
      </c>
      <c r="F144" t="s">
        <v>1030</v>
      </c>
      <c r="G144" t="s">
        <v>1039</v>
      </c>
      <c r="H144" t="s">
        <v>1041</v>
      </c>
      <c r="I144" s="10">
        <v>44046</v>
      </c>
      <c r="J144">
        <v>3</v>
      </c>
      <c r="K144">
        <v>44122</v>
      </c>
      <c r="L144">
        <v>8610</v>
      </c>
      <c r="M144" t="s">
        <v>1047</v>
      </c>
      <c r="N144">
        <v>50</v>
      </c>
      <c r="O144" t="s">
        <v>1049</v>
      </c>
      <c r="P144" t="s">
        <v>1048</v>
      </c>
      <c r="Q144" t="s">
        <v>1048</v>
      </c>
      <c r="R144">
        <v>0.62</v>
      </c>
      <c r="S144">
        <v>33</v>
      </c>
      <c r="T144">
        <v>0.93</v>
      </c>
    </row>
    <row r="145" spans="1:20" x14ac:dyDescent="0.25">
      <c r="A145" t="s">
        <v>163</v>
      </c>
      <c r="B145" t="s">
        <v>663</v>
      </c>
      <c r="C145" t="s">
        <v>1022</v>
      </c>
      <c r="D145">
        <v>27</v>
      </c>
      <c r="E145" t="s">
        <v>1029</v>
      </c>
      <c r="F145" t="s">
        <v>1032</v>
      </c>
      <c r="G145" t="s">
        <v>1037</v>
      </c>
      <c r="H145" t="s">
        <v>1042</v>
      </c>
      <c r="I145" s="10">
        <v>41006</v>
      </c>
      <c r="J145">
        <v>5</v>
      </c>
      <c r="K145">
        <v>54820</v>
      </c>
      <c r="L145">
        <v>11558</v>
      </c>
      <c r="M145" t="s">
        <v>1046</v>
      </c>
      <c r="N145">
        <v>54</v>
      </c>
      <c r="O145" t="s">
        <v>1049</v>
      </c>
      <c r="P145" t="s">
        <v>1048</v>
      </c>
      <c r="Q145" t="s">
        <v>1049</v>
      </c>
      <c r="R145">
        <v>0.25</v>
      </c>
      <c r="S145">
        <v>24</v>
      </c>
      <c r="T145">
        <v>0.95</v>
      </c>
    </row>
    <row r="146" spans="1:20" x14ac:dyDescent="0.25">
      <c r="A146" t="s">
        <v>164</v>
      </c>
      <c r="B146" t="s">
        <v>664</v>
      </c>
      <c r="C146" t="s">
        <v>1021</v>
      </c>
      <c r="D146">
        <v>53</v>
      </c>
      <c r="E146" t="s">
        <v>1028</v>
      </c>
      <c r="F146" t="s">
        <v>1033</v>
      </c>
      <c r="G146" t="s">
        <v>1037</v>
      </c>
      <c r="H146" t="s">
        <v>1043</v>
      </c>
      <c r="I146" s="10">
        <v>44124</v>
      </c>
      <c r="J146">
        <v>10</v>
      </c>
      <c r="K146">
        <v>98431</v>
      </c>
      <c r="L146">
        <v>15924</v>
      </c>
      <c r="M146" t="s">
        <v>1045</v>
      </c>
      <c r="N146">
        <v>49</v>
      </c>
      <c r="O146" t="s">
        <v>1049</v>
      </c>
      <c r="P146" t="s">
        <v>1048</v>
      </c>
      <c r="Q146" t="s">
        <v>1048</v>
      </c>
      <c r="R146">
        <v>0.98</v>
      </c>
      <c r="S146">
        <v>67</v>
      </c>
      <c r="T146">
        <v>0.94</v>
      </c>
    </row>
    <row r="147" spans="1:20" x14ac:dyDescent="0.25">
      <c r="A147" t="s">
        <v>165</v>
      </c>
      <c r="B147" t="s">
        <v>665</v>
      </c>
      <c r="C147" t="s">
        <v>1020</v>
      </c>
      <c r="D147">
        <v>42</v>
      </c>
      <c r="E147" t="s">
        <v>1029</v>
      </c>
      <c r="F147" t="s">
        <v>1032</v>
      </c>
      <c r="G147" t="s">
        <v>1039</v>
      </c>
      <c r="H147" t="s">
        <v>1041</v>
      </c>
      <c r="I147" s="10">
        <v>44659</v>
      </c>
      <c r="J147">
        <v>0</v>
      </c>
      <c r="K147">
        <v>85745</v>
      </c>
      <c r="L147">
        <v>15839</v>
      </c>
      <c r="M147" t="s">
        <v>1046</v>
      </c>
      <c r="N147">
        <v>46</v>
      </c>
      <c r="O147" t="s">
        <v>1049</v>
      </c>
      <c r="P147" t="s">
        <v>1048</v>
      </c>
      <c r="Q147" t="s">
        <v>1048</v>
      </c>
      <c r="R147">
        <v>0.49</v>
      </c>
      <c r="S147">
        <v>73</v>
      </c>
      <c r="T147">
        <v>0.85</v>
      </c>
    </row>
    <row r="148" spans="1:20" x14ac:dyDescent="0.25">
      <c r="A148" t="s">
        <v>166</v>
      </c>
      <c r="B148" t="s">
        <v>666</v>
      </c>
      <c r="C148" t="s">
        <v>1020</v>
      </c>
      <c r="D148">
        <v>37</v>
      </c>
      <c r="E148" t="s">
        <v>1024</v>
      </c>
      <c r="F148" t="s">
        <v>1030</v>
      </c>
      <c r="G148" t="s">
        <v>1040</v>
      </c>
      <c r="H148" t="s">
        <v>1043</v>
      </c>
      <c r="I148" s="10">
        <v>44066</v>
      </c>
      <c r="J148">
        <v>7</v>
      </c>
      <c r="K148">
        <v>80081</v>
      </c>
      <c r="L148">
        <v>12949</v>
      </c>
      <c r="M148" t="s">
        <v>1044</v>
      </c>
      <c r="N148">
        <v>49</v>
      </c>
      <c r="O148" t="s">
        <v>1049</v>
      </c>
      <c r="P148" t="s">
        <v>1048</v>
      </c>
      <c r="Q148" t="s">
        <v>1048</v>
      </c>
      <c r="R148">
        <v>0.57999999999999996</v>
      </c>
      <c r="S148">
        <v>73</v>
      </c>
      <c r="T148">
        <v>0.77</v>
      </c>
    </row>
    <row r="149" spans="1:20" x14ac:dyDescent="0.25">
      <c r="A149" t="s">
        <v>167</v>
      </c>
      <c r="B149" t="s">
        <v>667</v>
      </c>
      <c r="C149" t="s">
        <v>1020</v>
      </c>
      <c r="D149">
        <v>42</v>
      </c>
      <c r="E149" t="s">
        <v>1023</v>
      </c>
      <c r="F149" t="s">
        <v>1035</v>
      </c>
      <c r="G149" t="s">
        <v>1039</v>
      </c>
      <c r="H149" t="s">
        <v>1041</v>
      </c>
      <c r="I149" s="10">
        <v>41252</v>
      </c>
      <c r="J149">
        <v>6</v>
      </c>
      <c r="K149">
        <v>100902</v>
      </c>
      <c r="L149">
        <v>11626</v>
      </c>
      <c r="M149" t="s">
        <v>1044</v>
      </c>
      <c r="N149">
        <v>51</v>
      </c>
      <c r="O149" t="s">
        <v>1048</v>
      </c>
      <c r="P149" t="s">
        <v>1048</v>
      </c>
      <c r="Q149" t="s">
        <v>1049</v>
      </c>
      <c r="R149">
        <v>0.48</v>
      </c>
      <c r="S149">
        <v>10</v>
      </c>
      <c r="T149">
        <v>0.95</v>
      </c>
    </row>
    <row r="150" spans="1:20" x14ac:dyDescent="0.25">
      <c r="A150" t="s">
        <v>168</v>
      </c>
      <c r="B150" t="s">
        <v>668</v>
      </c>
      <c r="C150" t="s">
        <v>1021</v>
      </c>
      <c r="D150">
        <v>32</v>
      </c>
      <c r="E150" t="s">
        <v>1026</v>
      </c>
      <c r="F150" t="s">
        <v>1030</v>
      </c>
      <c r="G150" t="s">
        <v>1039</v>
      </c>
      <c r="H150" t="s">
        <v>1042</v>
      </c>
      <c r="I150" s="10">
        <v>41519</v>
      </c>
      <c r="J150">
        <v>10</v>
      </c>
      <c r="K150">
        <v>38711</v>
      </c>
      <c r="L150">
        <v>2993</v>
      </c>
      <c r="M150" t="s">
        <v>1044</v>
      </c>
      <c r="N150">
        <v>50</v>
      </c>
      <c r="O150" t="s">
        <v>1048</v>
      </c>
      <c r="P150" t="s">
        <v>1048</v>
      </c>
      <c r="Q150" t="s">
        <v>1048</v>
      </c>
      <c r="R150">
        <v>0.75</v>
      </c>
      <c r="S150">
        <v>15</v>
      </c>
      <c r="T150">
        <v>0.92</v>
      </c>
    </row>
    <row r="151" spans="1:20" x14ac:dyDescent="0.25">
      <c r="A151" t="s">
        <v>169</v>
      </c>
      <c r="B151" t="s">
        <v>669</v>
      </c>
      <c r="C151" t="s">
        <v>1021</v>
      </c>
      <c r="D151">
        <v>58</v>
      </c>
      <c r="E151" t="s">
        <v>1023</v>
      </c>
      <c r="F151" t="s">
        <v>1031</v>
      </c>
      <c r="G151" t="s">
        <v>1037</v>
      </c>
      <c r="H151" t="s">
        <v>1041</v>
      </c>
      <c r="I151" s="10">
        <v>42636</v>
      </c>
      <c r="J151">
        <v>10</v>
      </c>
      <c r="K151">
        <v>115132</v>
      </c>
      <c r="L151">
        <v>1869</v>
      </c>
      <c r="M151" t="s">
        <v>1046</v>
      </c>
      <c r="N151">
        <v>59</v>
      </c>
      <c r="O151" t="s">
        <v>1048</v>
      </c>
      <c r="P151" t="s">
        <v>1048</v>
      </c>
      <c r="Q151" t="s">
        <v>1048</v>
      </c>
      <c r="R151">
        <v>0.73</v>
      </c>
      <c r="S151">
        <v>60</v>
      </c>
      <c r="T151">
        <v>0.99</v>
      </c>
    </row>
    <row r="152" spans="1:20" x14ac:dyDescent="0.25">
      <c r="A152" t="s">
        <v>170</v>
      </c>
      <c r="B152" t="s">
        <v>670</v>
      </c>
      <c r="C152" t="s">
        <v>1022</v>
      </c>
      <c r="D152">
        <v>57</v>
      </c>
      <c r="E152" t="s">
        <v>1028</v>
      </c>
      <c r="F152" t="s">
        <v>1036</v>
      </c>
      <c r="G152" t="s">
        <v>1038</v>
      </c>
      <c r="H152" t="s">
        <v>1042</v>
      </c>
      <c r="I152" s="10">
        <v>43199</v>
      </c>
      <c r="J152">
        <v>8</v>
      </c>
      <c r="K152">
        <v>48793</v>
      </c>
      <c r="L152">
        <v>2014</v>
      </c>
      <c r="M152" t="s">
        <v>1047</v>
      </c>
      <c r="N152">
        <v>58</v>
      </c>
      <c r="O152" t="s">
        <v>1048</v>
      </c>
      <c r="P152" t="s">
        <v>1048</v>
      </c>
      <c r="Q152" t="s">
        <v>1048</v>
      </c>
      <c r="R152">
        <v>0.77</v>
      </c>
      <c r="S152">
        <v>79</v>
      </c>
      <c r="T152">
        <v>0.75</v>
      </c>
    </row>
    <row r="153" spans="1:20" x14ac:dyDescent="0.25">
      <c r="A153" t="s">
        <v>171</v>
      </c>
      <c r="B153" t="s">
        <v>671</v>
      </c>
      <c r="C153" t="s">
        <v>1021</v>
      </c>
      <c r="D153">
        <v>56</v>
      </c>
      <c r="E153" t="s">
        <v>1023</v>
      </c>
      <c r="F153" t="s">
        <v>1036</v>
      </c>
      <c r="G153" t="s">
        <v>1037</v>
      </c>
      <c r="H153" t="s">
        <v>1041</v>
      </c>
      <c r="I153" s="10">
        <v>42763</v>
      </c>
      <c r="J153">
        <v>2</v>
      </c>
      <c r="K153">
        <v>38199</v>
      </c>
      <c r="L153">
        <v>11103</v>
      </c>
      <c r="M153" t="s">
        <v>1044</v>
      </c>
      <c r="N153">
        <v>30</v>
      </c>
      <c r="O153" t="s">
        <v>1049</v>
      </c>
      <c r="P153" t="s">
        <v>1048</v>
      </c>
      <c r="Q153" t="s">
        <v>1048</v>
      </c>
      <c r="R153">
        <v>0.41</v>
      </c>
      <c r="S153">
        <v>6</v>
      </c>
      <c r="T153">
        <v>0.77</v>
      </c>
    </row>
    <row r="154" spans="1:20" x14ac:dyDescent="0.25">
      <c r="A154" t="s">
        <v>172</v>
      </c>
      <c r="B154" t="s">
        <v>672</v>
      </c>
      <c r="C154" t="s">
        <v>1020</v>
      </c>
      <c r="D154">
        <v>40</v>
      </c>
      <c r="E154" t="s">
        <v>1023</v>
      </c>
      <c r="F154" t="s">
        <v>1032</v>
      </c>
      <c r="G154" t="s">
        <v>1038</v>
      </c>
      <c r="H154" t="s">
        <v>1042</v>
      </c>
      <c r="I154" s="10">
        <v>43517</v>
      </c>
      <c r="J154">
        <v>1</v>
      </c>
      <c r="K154">
        <v>106253</v>
      </c>
      <c r="L154">
        <v>17986</v>
      </c>
      <c r="M154" t="s">
        <v>1044</v>
      </c>
      <c r="N154">
        <v>49</v>
      </c>
      <c r="O154" t="s">
        <v>1049</v>
      </c>
      <c r="P154" t="s">
        <v>1048</v>
      </c>
      <c r="Q154" t="s">
        <v>1048</v>
      </c>
      <c r="R154">
        <v>0.45</v>
      </c>
      <c r="S154">
        <v>15</v>
      </c>
      <c r="T154">
        <v>0.76</v>
      </c>
    </row>
    <row r="155" spans="1:20" x14ac:dyDescent="0.25">
      <c r="A155" t="s">
        <v>173</v>
      </c>
      <c r="B155" t="s">
        <v>673</v>
      </c>
      <c r="C155" t="s">
        <v>1020</v>
      </c>
      <c r="D155">
        <v>41</v>
      </c>
      <c r="E155" t="s">
        <v>1028</v>
      </c>
      <c r="F155" t="s">
        <v>1033</v>
      </c>
      <c r="G155" t="s">
        <v>1037</v>
      </c>
      <c r="H155" t="s">
        <v>1042</v>
      </c>
      <c r="I155" s="10">
        <v>42988</v>
      </c>
      <c r="J155">
        <v>0</v>
      </c>
      <c r="K155">
        <v>66191</v>
      </c>
      <c r="L155">
        <v>13013</v>
      </c>
      <c r="M155" t="s">
        <v>1046</v>
      </c>
      <c r="N155">
        <v>35</v>
      </c>
      <c r="O155" t="s">
        <v>1049</v>
      </c>
      <c r="P155" t="s">
        <v>1049</v>
      </c>
      <c r="Q155" t="s">
        <v>1048</v>
      </c>
      <c r="R155">
        <v>0.3</v>
      </c>
      <c r="S155">
        <v>15</v>
      </c>
      <c r="T155">
        <v>0.94</v>
      </c>
    </row>
    <row r="156" spans="1:20" x14ac:dyDescent="0.25">
      <c r="A156" t="s">
        <v>174</v>
      </c>
      <c r="B156" t="s">
        <v>674</v>
      </c>
      <c r="C156" t="s">
        <v>1021</v>
      </c>
      <c r="D156">
        <v>39</v>
      </c>
      <c r="E156" t="s">
        <v>1027</v>
      </c>
      <c r="F156" t="s">
        <v>1035</v>
      </c>
      <c r="G156" t="s">
        <v>1039</v>
      </c>
      <c r="H156" t="s">
        <v>1042</v>
      </c>
      <c r="I156" s="10">
        <v>43233</v>
      </c>
      <c r="J156">
        <v>2</v>
      </c>
      <c r="K156">
        <v>40211</v>
      </c>
      <c r="L156">
        <v>1690</v>
      </c>
      <c r="M156" t="s">
        <v>1045</v>
      </c>
      <c r="N156">
        <v>58</v>
      </c>
      <c r="O156" t="s">
        <v>1048</v>
      </c>
      <c r="P156" t="s">
        <v>1048</v>
      </c>
      <c r="Q156" t="s">
        <v>1048</v>
      </c>
      <c r="R156">
        <v>0.72</v>
      </c>
      <c r="S156">
        <v>39</v>
      </c>
      <c r="T156">
        <v>0.76</v>
      </c>
    </row>
    <row r="157" spans="1:20" x14ac:dyDescent="0.25">
      <c r="A157" t="s">
        <v>175</v>
      </c>
      <c r="B157" t="s">
        <v>675</v>
      </c>
      <c r="C157" t="s">
        <v>1020</v>
      </c>
      <c r="D157">
        <v>35</v>
      </c>
      <c r="E157" t="s">
        <v>1027</v>
      </c>
      <c r="F157" t="s">
        <v>1034</v>
      </c>
      <c r="G157" t="s">
        <v>1037</v>
      </c>
      <c r="H157" t="s">
        <v>1042</v>
      </c>
      <c r="I157" s="10">
        <v>42086</v>
      </c>
      <c r="J157">
        <v>4</v>
      </c>
      <c r="K157">
        <v>141086</v>
      </c>
      <c r="L157">
        <v>17873</v>
      </c>
      <c r="M157" t="s">
        <v>1045</v>
      </c>
      <c r="N157">
        <v>44</v>
      </c>
      <c r="O157" t="s">
        <v>1048</v>
      </c>
      <c r="P157" t="s">
        <v>1048</v>
      </c>
      <c r="Q157" t="s">
        <v>1048</v>
      </c>
      <c r="R157">
        <v>0.23</v>
      </c>
      <c r="S157">
        <v>11</v>
      </c>
      <c r="T157">
        <v>0.72</v>
      </c>
    </row>
    <row r="158" spans="1:20" x14ac:dyDescent="0.25">
      <c r="A158" t="s">
        <v>176</v>
      </c>
      <c r="B158" t="s">
        <v>676</v>
      </c>
      <c r="C158" t="s">
        <v>1020</v>
      </c>
      <c r="D158">
        <v>36</v>
      </c>
      <c r="E158" t="s">
        <v>1028</v>
      </c>
      <c r="F158" t="s">
        <v>1036</v>
      </c>
      <c r="G158" t="s">
        <v>1037</v>
      </c>
      <c r="H158" t="s">
        <v>1043</v>
      </c>
      <c r="I158" s="10">
        <v>42000</v>
      </c>
      <c r="J158">
        <v>10</v>
      </c>
      <c r="K158">
        <v>93069</v>
      </c>
      <c r="L158">
        <v>11748</v>
      </c>
      <c r="M158" t="s">
        <v>1047</v>
      </c>
      <c r="N158">
        <v>55</v>
      </c>
      <c r="O158" t="s">
        <v>1049</v>
      </c>
      <c r="P158" t="s">
        <v>1049</v>
      </c>
      <c r="Q158" t="s">
        <v>1048</v>
      </c>
      <c r="R158">
        <v>0.68</v>
      </c>
      <c r="S158">
        <v>34</v>
      </c>
      <c r="T158">
        <v>1</v>
      </c>
    </row>
    <row r="159" spans="1:20" x14ac:dyDescent="0.25">
      <c r="A159" t="s">
        <v>177</v>
      </c>
      <c r="B159" t="s">
        <v>677</v>
      </c>
      <c r="C159" t="s">
        <v>1021</v>
      </c>
      <c r="D159">
        <v>52</v>
      </c>
      <c r="E159" t="s">
        <v>1026</v>
      </c>
      <c r="F159" t="s">
        <v>1031</v>
      </c>
      <c r="G159" t="s">
        <v>1037</v>
      </c>
      <c r="H159" t="s">
        <v>1042</v>
      </c>
      <c r="I159" s="10">
        <v>43700</v>
      </c>
      <c r="J159">
        <v>1</v>
      </c>
      <c r="K159">
        <v>118896</v>
      </c>
      <c r="L159">
        <v>9024</v>
      </c>
      <c r="M159" t="s">
        <v>1047</v>
      </c>
      <c r="N159">
        <v>55</v>
      </c>
      <c r="O159" t="s">
        <v>1049</v>
      </c>
      <c r="P159" t="s">
        <v>1049</v>
      </c>
      <c r="Q159" t="s">
        <v>1048</v>
      </c>
      <c r="R159">
        <v>0.9</v>
      </c>
      <c r="S159">
        <v>20</v>
      </c>
      <c r="T159">
        <v>0.71</v>
      </c>
    </row>
    <row r="160" spans="1:20" x14ac:dyDescent="0.25">
      <c r="A160" t="s">
        <v>178</v>
      </c>
      <c r="B160" t="s">
        <v>678</v>
      </c>
      <c r="C160" t="s">
        <v>1021</v>
      </c>
      <c r="D160">
        <v>22</v>
      </c>
      <c r="E160" t="s">
        <v>1024</v>
      </c>
      <c r="F160" t="s">
        <v>1032</v>
      </c>
      <c r="G160" t="s">
        <v>1039</v>
      </c>
      <c r="H160" t="s">
        <v>1043</v>
      </c>
      <c r="I160" s="10">
        <v>42658</v>
      </c>
      <c r="J160">
        <v>11</v>
      </c>
      <c r="K160">
        <v>86746</v>
      </c>
      <c r="L160">
        <v>17678</v>
      </c>
      <c r="M160" t="s">
        <v>1044</v>
      </c>
      <c r="N160">
        <v>43</v>
      </c>
      <c r="O160" t="s">
        <v>1048</v>
      </c>
      <c r="P160" t="s">
        <v>1048</v>
      </c>
      <c r="Q160" t="s">
        <v>1048</v>
      </c>
      <c r="R160">
        <v>0.91</v>
      </c>
      <c r="S160">
        <v>49</v>
      </c>
      <c r="T160">
        <v>0.95</v>
      </c>
    </row>
    <row r="161" spans="1:20" x14ac:dyDescent="0.25">
      <c r="A161" t="s">
        <v>179</v>
      </c>
      <c r="B161" t="s">
        <v>679</v>
      </c>
      <c r="C161" t="s">
        <v>1020</v>
      </c>
      <c r="D161">
        <v>24</v>
      </c>
      <c r="E161" t="s">
        <v>1023</v>
      </c>
      <c r="F161" t="s">
        <v>1032</v>
      </c>
      <c r="G161" t="s">
        <v>1039</v>
      </c>
      <c r="H161" t="s">
        <v>1043</v>
      </c>
      <c r="I161" s="10">
        <v>43584</v>
      </c>
      <c r="J161">
        <v>2</v>
      </c>
      <c r="K161">
        <v>51542</v>
      </c>
      <c r="L161">
        <v>6488</v>
      </c>
      <c r="M161" t="s">
        <v>1046</v>
      </c>
      <c r="N161">
        <v>49</v>
      </c>
      <c r="O161" t="s">
        <v>1049</v>
      </c>
      <c r="P161" t="s">
        <v>1049</v>
      </c>
      <c r="Q161" t="s">
        <v>1049</v>
      </c>
      <c r="R161">
        <v>0.56000000000000005</v>
      </c>
      <c r="S161">
        <v>42</v>
      </c>
      <c r="T161">
        <v>0.81</v>
      </c>
    </row>
    <row r="162" spans="1:20" x14ac:dyDescent="0.25">
      <c r="A162" t="s">
        <v>180</v>
      </c>
      <c r="B162" t="s">
        <v>680</v>
      </c>
      <c r="C162" t="s">
        <v>1020</v>
      </c>
      <c r="D162">
        <v>37</v>
      </c>
      <c r="E162" t="s">
        <v>1026</v>
      </c>
      <c r="F162" t="s">
        <v>1034</v>
      </c>
      <c r="G162" t="s">
        <v>1039</v>
      </c>
      <c r="H162" t="s">
        <v>1042</v>
      </c>
      <c r="I162" s="10">
        <v>41690</v>
      </c>
      <c r="J162">
        <v>3</v>
      </c>
      <c r="K162">
        <v>61312</v>
      </c>
      <c r="L162">
        <v>12035</v>
      </c>
      <c r="M162" t="s">
        <v>1044</v>
      </c>
      <c r="N162">
        <v>44</v>
      </c>
      <c r="O162" t="s">
        <v>1049</v>
      </c>
      <c r="P162" t="s">
        <v>1048</v>
      </c>
      <c r="Q162" t="s">
        <v>1049</v>
      </c>
      <c r="R162">
        <v>0.56999999999999995</v>
      </c>
      <c r="S162">
        <v>16</v>
      </c>
      <c r="T162">
        <v>0.95</v>
      </c>
    </row>
    <row r="163" spans="1:20" x14ac:dyDescent="0.25">
      <c r="A163" t="s">
        <v>181</v>
      </c>
      <c r="B163" t="s">
        <v>681</v>
      </c>
      <c r="C163" t="s">
        <v>1020</v>
      </c>
      <c r="D163">
        <v>44</v>
      </c>
      <c r="E163" t="s">
        <v>1023</v>
      </c>
      <c r="F163" t="s">
        <v>1031</v>
      </c>
      <c r="G163" t="s">
        <v>1039</v>
      </c>
      <c r="H163" t="s">
        <v>1043</v>
      </c>
      <c r="I163" s="10">
        <v>43957</v>
      </c>
      <c r="J163">
        <v>6</v>
      </c>
      <c r="K163">
        <v>75242</v>
      </c>
      <c r="L163">
        <v>19257</v>
      </c>
      <c r="M163" t="s">
        <v>1047</v>
      </c>
      <c r="N163">
        <v>43</v>
      </c>
      <c r="O163" t="s">
        <v>1049</v>
      </c>
      <c r="P163" t="s">
        <v>1048</v>
      </c>
      <c r="Q163" t="s">
        <v>1049</v>
      </c>
      <c r="R163">
        <v>0.26</v>
      </c>
      <c r="S163">
        <v>31</v>
      </c>
      <c r="T163">
        <v>0.87</v>
      </c>
    </row>
    <row r="164" spans="1:20" x14ac:dyDescent="0.25">
      <c r="A164" t="s">
        <v>182</v>
      </c>
      <c r="B164" t="s">
        <v>682</v>
      </c>
      <c r="C164" t="s">
        <v>1022</v>
      </c>
      <c r="D164">
        <v>32</v>
      </c>
      <c r="E164" t="s">
        <v>1024</v>
      </c>
      <c r="F164" t="s">
        <v>1033</v>
      </c>
      <c r="G164" t="s">
        <v>1038</v>
      </c>
      <c r="H164" t="s">
        <v>1041</v>
      </c>
      <c r="I164" s="10">
        <v>43014</v>
      </c>
      <c r="J164">
        <v>2</v>
      </c>
      <c r="K164">
        <v>131971</v>
      </c>
      <c r="L164">
        <v>13855</v>
      </c>
      <c r="M164" t="s">
        <v>1046</v>
      </c>
      <c r="N164">
        <v>54</v>
      </c>
      <c r="O164" t="s">
        <v>1049</v>
      </c>
      <c r="P164" t="s">
        <v>1048</v>
      </c>
      <c r="Q164" t="s">
        <v>1049</v>
      </c>
      <c r="R164">
        <v>0.74</v>
      </c>
      <c r="S164">
        <v>40</v>
      </c>
      <c r="T164">
        <v>0.97</v>
      </c>
    </row>
    <row r="165" spans="1:20" x14ac:dyDescent="0.25">
      <c r="A165" t="s">
        <v>183</v>
      </c>
      <c r="B165" t="s">
        <v>683</v>
      </c>
      <c r="C165" t="s">
        <v>1022</v>
      </c>
      <c r="D165">
        <v>33</v>
      </c>
      <c r="E165" t="s">
        <v>1027</v>
      </c>
      <c r="F165" t="s">
        <v>1031</v>
      </c>
      <c r="G165" t="s">
        <v>1038</v>
      </c>
      <c r="H165" t="s">
        <v>1042</v>
      </c>
      <c r="I165" s="10">
        <v>44776</v>
      </c>
      <c r="J165">
        <v>8</v>
      </c>
      <c r="K165">
        <v>123783</v>
      </c>
      <c r="L165">
        <v>3817</v>
      </c>
      <c r="M165" t="s">
        <v>1046</v>
      </c>
      <c r="N165">
        <v>50</v>
      </c>
      <c r="O165" t="s">
        <v>1048</v>
      </c>
      <c r="P165" t="s">
        <v>1048</v>
      </c>
      <c r="Q165" t="s">
        <v>1048</v>
      </c>
      <c r="R165">
        <v>0.86</v>
      </c>
      <c r="S165">
        <v>5</v>
      </c>
      <c r="T165">
        <v>0.98</v>
      </c>
    </row>
    <row r="166" spans="1:20" x14ac:dyDescent="0.25">
      <c r="A166" t="s">
        <v>184</v>
      </c>
      <c r="B166" t="s">
        <v>684</v>
      </c>
      <c r="C166" t="s">
        <v>1022</v>
      </c>
      <c r="D166">
        <v>31</v>
      </c>
      <c r="E166" t="s">
        <v>1026</v>
      </c>
      <c r="F166" t="s">
        <v>1033</v>
      </c>
      <c r="G166" t="s">
        <v>1040</v>
      </c>
      <c r="H166" t="s">
        <v>1043</v>
      </c>
      <c r="I166" s="10">
        <v>43022</v>
      </c>
      <c r="J166">
        <v>7</v>
      </c>
      <c r="K166">
        <v>117893</v>
      </c>
      <c r="L166">
        <v>5458</v>
      </c>
      <c r="M166" t="s">
        <v>1047</v>
      </c>
      <c r="N166">
        <v>53</v>
      </c>
      <c r="O166" t="s">
        <v>1048</v>
      </c>
      <c r="P166" t="s">
        <v>1048</v>
      </c>
      <c r="Q166" t="s">
        <v>1049</v>
      </c>
      <c r="R166">
        <v>0.4</v>
      </c>
      <c r="S166">
        <v>26</v>
      </c>
      <c r="T166">
        <v>0.7</v>
      </c>
    </row>
    <row r="167" spans="1:20" x14ac:dyDescent="0.25">
      <c r="A167" t="s">
        <v>185</v>
      </c>
      <c r="B167" t="s">
        <v>685</v>
      </c>
      <c r="C167" t="s">
        <v>1021</v>
      </c>
      <c r="D167">
        <v>53</v>
      </c>
      <c r="E167" t="s">
        <v>1025</v>
      </c>
      <c r="F167" t="s">
        <v>1031</v>
      </c>
      <c r="G167" t="s">
        <v>1039</v>
      </c>
      <c r="H167" t="s">
        <v>1042</v>
      </c>
      <c r="I167" s="10">
        <v>44879</v>
      </c>
      <c r="J167">
        <v>3</v>
      </c>
      <c r="K167">
        <v>85388</v>
      </c>
      <c r="L167">
        <v>6307</v>
      </c>
      <c r="M167" t="s">
        <v>1045</v>
      </c>
      <c r="N167">
        <v>54</v>
      </c>
      <c r="O167" t="s">
        <v>1049</v>
      </c>
      <c r="P167" t="s">
        <v>1048</v>
      </c>
      <c r="Q167" t="s">
        <v>1048</v>
      </c>
      <c r="R167">
        <v>0.54</v>
      </c>
      <c r="S167">
        <v>19</v>
      </c>
      <c r="T167">
        <v>0.72</v>
      </c>
    </row>
    <row r="168" spans="1:20" x14ac:dyDescent="0.25">
      <c r="A168" t="s">
        <v>186</v>
      </c>
      <c r="B168" t="s">
        <v>686</v>
      </c>
      <c r="C168" t="s">
        <v>1022</v>
      </c>
      <c r="D168">
        <v>37</v>
      </c>
      <c r="E168" t="s">
        <v>1025</v>
      </c>
      <c r="F168" t="s">
        <v>1031</v>
      </c>
      <c r="G168" t="s">
        <v>1038</v>
      </c>
      <c r="H168" t="s">
        <v>1042</v>
      </c>
      <c r="I168" s="10">
        <v>42900</v>
      </c>
      <c r="J168">
        <v>0</v>
      </c>
      <c r="K168">
        <v>136581</v>
      </c>
      <c r="L168">
        <v>9933</v>
      </c>
      <c r="M168" t="s">
        <v>1045</v>
      </c>
      <c r="N168">
        <v>55</v>
      </c>
      <c r="O168" t="s">
        <v>1049</v>
      </c>
      <c r="P168" t="s">
        <v>1048</v>
      </c>
      <c r="Q168" t="s">
        <v>1048</v>
      </c>
      <c r="R168">
        <v>0.87</v>
      </c>
      <c r="S168">
        <v>24</v>
      </c>
      <c r="T168">
        <v>0.78</v>
      </c>
    </row>
    <row r="169" spans="1:20" x14ac:dyDescent="0.25">
      <c r="A169" t="s">
        <v>187</v>
      </c>
      <c r="B169" t="s">
        <v>687</v>
      </c>
      <c r="C169" t="s">
        <v>1021</v>
      </c>
      <c r="D169">
        <v>29</v>
      </c>
      <c r="E169" t="s">
        <v>1025</v>
      </c>
      <c r="F169" t="s">
        <v>1030</v>
      </c>
      <c r="G169" t="s">
        <v>1037</v>
      </c>
      <c r="H169" t="s">
        <v>1042</v>
      </c>
      <c r="I169" s="10">
        <v>41976</v>
      </c>
      <c r="J169">
        <v>0</v>
      </c>
      <c r="K169">
        <v>57691</v>
      </c>
      <c r="L169">
        <v>19425</v>
      </c>
      <c r="M169" t="s">
        <v>1046</v>
      </c>
      <c r="N169">
        <v>34</v>
      </c>
      <c r="O169" t="s">
        <v>1049</v>
      </c>
      <c r="P169" t="s">
        <v>1049</v>
      </c>
      <c r="Q169" t="s">
        <v>1048</v>
      </c>
      <c r="R169">
        <v>0.9</v>
      </c>
      <c r="S169">
        <v>65</v>
      </c>
      <c r="T169">
        <v>0.9</v>
      </c>
    </row>
    <row r="170" spans="1:20" x14ac:dyDescent="0.25">
      <c r="A170" t="s">
        <v>188</v>
      </c>
      <c r="B170" t="s">
        <v>688</v>
      </c>
      <c r="C170" t="s">
        <v>1021</v>
      </c>
      <c r="D170">
        <v>59</v>
      </c>
      <c r="E170" t="s">
        <v>1027</v>
      </c>
      <c r="F170" t="s">
        <v>1032</v>
      </c>
      <c r="G170" t="s">
        <v>1039</v>
      </c>
      <c r="H170" t="s">
        <v>1043</v>
      </c>
      <c r="I170" s="10">
        <v>42486</v>
      </c>
      <c r="J170">
        <v>0</v>
      </c>
      <c r="K170">
        <v>107960</v>
      </c>
      <c r="L170">
        <v>18063</v>
      </c>
      <c r="M170" t="s">
        <v>1044</v>
      </c>
      <c r="N170">
        <v>35</v>
      </c>
      <c r="O170" t="s">
        <v>1049</v>
      </c>
      <c r="P170" t="s">
        <v>1049</v>
      </c>
      <c r="Q170" t="s">
        <v>1048</v>
      </c>
      <c r="R170">
        <v>0.39</v>
      </c>
      <c r="S170">
        <v>8</v>
      </c>
      <c r="T170">
        <v>0.97</v>
      </c>
    </row>
    <row r="171" spans="1:20" x14ac:dyDescent="0.25">
      <c r="A171" t="s">
        <v>189</v>
      </c>
      <c r="B171" t="s">
        <v>689</v>
      </c>
      <c r="C171" t="s">
        <v>1022</v>
      </c>
      <c r="D171">
        <v>33</v>
      </c>
      <c r="E171" t="s">
        <v>1027</v>
      </c>
      <c r="F171" t="s">
        <v>1031</v>
      </c>
      <c r="G171" t="s">
        <v>1040</v>
      </c>
      <c r="H171" t="s">
        <v>1041</v>
      </c>
      <c r="I171" s="10">
        <v>41920</v>
      </c>
      <c r="J171">
        <v>0</v>
      </c>
      <c r="K171">
        <v>114388</v>
      </c>
      <c r="L171">
        <v>11659</v>
      </c>
      <c r="M171" t="s">
        <v>1045</v>
      </c>
      <c r="N171">
        <v>46</v>
      </c>
      <c r="O171" t="s">
        <v>1048</v>
      </c>
      <c r="P171" t="s">
        <v>1048</v>
      </c>
      <c r="Q171" t="s">
        <v>1049</v>
      </c>
      <c r="R171">
        <v>0.64</v>
      </c>
      <c r="S171">
        <v>52</v>
      </c>
      <c r="T171">
        <v>0.84</v>
      </c>
    </row>
    <row r="172" spans="1:20" x14ac:dyDescent="0.25">
      <c r="A172" t="s">
        <v>190</v>
      </c>
      <c r="B172" t="s">
        <v>690</v>
      </c>
      <c r="C172" t="s">
        <v>1022</v>
      </c>
      <c r="D172">
        <v>45</v>
      </c>
      <c r="E172" t="s">
        <v>1024</v>
      </c>
      <c r="F172" t="s">
        <v>1034</v>
      </c>
      <c r="G172" t="s">
        <v>1040</v>
      </c>
      <c r="H172" t="s">
        <v>1041</v>
      </c>
      <c r="I172" s="10">
        <v>43183</v>
      </c>
      <c r="J172">
        <v>7</v>
      </c>
      <c r="K172">
        <v>52601</v>
      </c>
      <c r="L172">
        <v>6738</v>
      </c>
      <c r="M172" t="s">
        <v>1044</v>
      </c>
      <c r="N172">
        <v>40</v>
      </c>
      <c r="O172" t="s">
        <v>1049</v>
      </c>
      <c r="P172" t="s">
        <v>1049</v>
      </c>
      <c r="Q172" t="s">
        <v>1048</v>
      </c>
      <c r="R172">
        <v>0.35</v>
      </c>
      <c r="S172">
        <v>60</v>
      </c>
      <c r="T172">
        <v>0.88</v>
      </c>
    </row>
    <row r="173" spans="1:20" x14ac:dyDescent="0.25">
      <c r="A173" t="s">
        <v>191</v>
      </c>
      <c r="B173" t="s">
        <v>691</v>
      </c>
      <c r="C173" t="s">
        <v>1022</v>
      </c>
      <c r="D173">
        <v>49</v>
      </c>
      <c r="E173" t="s">
        <v>1023</v>
      </c>
      <c r="F173" t="s">
        <v>1031</v>
      </c>
      <c r="G173" t="s">
        <v>1040</v>
      </c>
      <c r="H173" t="s">
        <v>1043</v>
      </c>
      <c r="I173" s="10">
        <v>42723</v>
      </c>
      <c r="J173">
        <v>2</v>
      </c>
      <c r="K173">
        <v>148307</v>
      </c>
      <c r="L173">
        <v>6668</v>
      </c>
      <c r="M173" t="s">
        <v>1045</v>
      </c>
      <c r="N173">
        <v>45</v>
      </c>
      <c r="O173" t="s">
        <v>1048</v>
      </c>
      <c r="P173" t="s">
        <v>1049</v>
      </c>
      <c r="Q173" t="s">
        <v>1048</v>
      </c>
      <c r="R173">
        <v>0.28000000000000003</v>
      </c>
      <c r="S173">
        <v>37</v>
      </c>
      <c r="T173">
        <v>0.76</v>
      </c>
    </row>
    <row r="174" spans="1:20" x14ac:dyDescent="0.25">
      <c r="A174" t="s">
        <v>192</v>
      </c>
      <c r="B174" t="s">
        <v>692</v>
      </c>
      <c r="C174" t="s">
        <v>1020</v>
      </c>
      <c r="D174">
        <v>29</v>
      </c>
      <c r="E174" t="s">
        <v>1024</v>
      </c>
      <c r="F174" t="s">
        <v>1036</v>
      </c>
      <c r="G174" t="s">
        <v>1037</v>
      </c>
      <c r="H174" t="s">
        <v>1042</v>
      </c>
      <c r="I174" s="10">
        <v>43335</v>
      </c>
      <c r="J174">
        <v>5</v>
      </c>
      <c r="K174">
        <v>48020</v>
      </c>
      <c r="L174">
        <v>15427</v>
      </c>
      <c r="M174" t="s">
        <v>1045</v>
      </c>
      <c r="N174">
        <v>41</v>
      </c>
      <c r="O174" t="s">
        <v>1049</v>
      </c>
      <c r="P174" t="s">
        <v>1048</v>
      </c>
      <c r="Q174" t="s">
        <v>1049</v>
      </c>
      <c r="R174">
        <v>0.93</v>
      </c>
      <c r="S174">
        <v>2</v>
      </c>
      <c r="T174">
        <v>0.94</v>
      </c>
    </row>
    <row r="175" spans="1:20" x14ac:dyDescent="0.25">
      <c r="A175" t="s">
        <v>193</v>
      </c>
      <c r="B175" t="s">
        <v>693</v>
      </c>
      <c r="C175" t="s">
        <v>1022</v>
      </c>
      <c r="D175">
        <v>49</v>
      </c>
      <c r="E175" t="s">
        <v>1024</v>
      </c>
      <c r="F175" t="s">
        <v>1032</v>
      </c>
      <c r="G175" t="s">
        <v>1038</v>
      </c>
      <c r="H175" t="s">
        <v>1043</v>
      </c>
      <c r="I175" s="10">
        <v>43460</v>
      </c>
      <c r="J175">
        <v>2</v>
      </c>
      <c r="K175">
        <v>38155</v>
      </c>
      <c r="L175">
        <v>8697</v>
      </c>
      <c r="M175" t="s">
        <v>1044</v>
      </c>
      <c r="N175">
        <v>44</v>
      </c>
      <c r="O175" t="s">
        <v>1049</v>
      </c>
      <c r="P175" t="s">
        <v>1048</v>
      </c>
      <c r="Q175" t="s">
        <v>1048</v>
      </c>
      <c r="R175">
        <v>0.86</v>
      </c>
      <c r="S175">
        <v>69</v>
      </c>
      <c r="T175">
        <v>0.99</v>
      </c>
    </row>
    <row r="176" spans="1:20" x14ac:dyDescent="0.25">
      <c r="A176" t="s">
        <v>194</v>
      </c>
      <c r="B176" t="s">
        <v>694</v>
      </c>
      <c r="C176" t="s">
        <v>1020</v>
      </c>
      <c r="D176">
        <v>57</v>
      </c>
      <c r="E176" t="s">
        <v>1027</v>
      </c>
      <c r="F176" t="s">
        <v>1036</v>
      </c>
      <c r="G176" t="s">
        <v>1037</v>
      </c>
      <c r="H176" t="s">
        <v>1043</v>
      </c>
      <c r="I176" s="10">
        <v>44566</v>
      </c>
      <c r="J176">
        <v>10</v>
      </c>
      <c r="K176">
        <v>99119</v>
      </c>
      <c r="L176">
        <v>17446</v>
      </c>
      <c r="M176" t="s">
        <v>1047</v>
      </c>
      <c r="N176">
        <v>52</v>
      </c>
      <c r="O176" t="s">
        <v>1049</v>
      </c>
      <c r="P176" t="s">
        <v>1048</v>
      </c>
      <c r="Q176" t="s">
        <v>1048</v>
      </c>
      <c r="R176">
        <v>0.81</v>
      </c>
      <c r="S176">
        <v>54</v>
      </c>
      <c r="T176">
        <v>0.78</v>
      </c>
    </row>
    <row r="177" spans="1:20" x14ac:dyDescent="0.25">
      <c r="A177" t="s">
        <v>195</v>
      </c>
      <c r="B177" t="s">
        <v>695</v>
      </c>
      <c r="C177" t="s">
        <v>1021</v>
      </c>
      <c r="D177">
        <v>47</v>
      </c>
      <c r="E177" t="s">
        <v>1025</v>
      </c>
      <c r="F177" t="s">
        <v>1032</v>
      </c>
      <c r="G177" t="s">
        <v>1039</v>
      </c>
      <c r="H177" t="s">
        <v>1043</v>
      </c>
      <c r="I177" s="10">
        <v>40916</v>
      </c>
      <c r="J177">
        <v>4</v>
      </c>
      <c r="K177">
        <v>111051</v>
      </c>
      <c r="L177">
        <v>8829</v>
      </c>
      <c r="M177" t="s">
        <v>1045</v>
      </c>
      <c r="N177">
        <v>33</v>
      </c>
      <c r="O177" t="s">
        <v>1049</v>
      </c>
      <c r="P177" t="s">
        <v>1049</v>
      </c>
      <c r="Q177" t="s">
        <v>1049</v>
      </c>
      <c r="R177">
        <v>0.24</v>
      </c>
      <c r="S177">
        <v>0</v>
      </c>
      <c r="T177">
        <v>0.85</v>
      </c>
    </row>
    <row r="178" spans="1:20" x14ac:dyDescent="0.25">
      <c r="A178" t="s">
        <v>196</v>
      </c>
      <c r="B178" t="s">
        <v>696</v>
      </c>
      <c r="C178" t="s">
        <v>1020</v>
      </c>
      <c r="D178">
        <v>29</v>
      </c>
      <c r="E178" t="s">
        <v>1029</v>
      </c>
      <c r="F178" t="s">
        <v>1036</v>
      </c>
      <c r="G178" t="s">
        <v>1040</v>
      </c>
      <c r="H178" t="s">
        <v>1042</v>
      </c>
      <c r="I178" s="10">
        <v>43464</v>
      </c>
      <c r="J178">
        <v>6</v>
      </c>
      <c r="K178">
        <v>66777</v>
      </c>
      <c r="L178">
        <v>11751</v>
      </c>
      <c r="M178" t="s">
        <v>1045</v>
      </c>
      <c r="N178">
        <v>56</v>
      </c>
      <c r="O178" t="s">
        <v>1049</v>
      </c>
      <c r="P178" t="s">
        <v>1048</v>
      </c>
      <c r="Q178" t="s">
        <v>1048</v>
      </c>
      <c r="R178">
        <v>0.87</v>
      </c>
      <c r="S178">
        <v>69</v>
      </c>
      <c r="T178">
        <v>0.73</v>
      </c>
    </row>
    <row r="179" spans="1:20" x14ac:dyDescent="0.25">
      <c r="A179" t="s">
        <v>197</v>
      </c>
      <c r="B179" t="s">
        <v>697</v>
      </c>
      <c r="C179" t="s">
        <v>1022</v>
      </c>
      <c r="D179">
        <v>49</v>
      </c>
      <c r="E179" t="s">
        <v>1023</v>
      </c>
      <c r="F179" t="s">
        <v>1031</v>
      </c>
      <c r="G179" t="s">
        <v>1037</v>
      </c>
      <c r="H179" t="s">
        <v>1043</v>
      </c>
      <c r="I179" s="10">
        <v>41384</v>
      </c>
      <c r="J179">
        <v>1</v>
      </c>
      <c r="K179">
        <v>49710</v>
      </c>
      <c r="L179">
        <v>14450</v>
      </c>
      <c r="M179" t="s">
        <v>1044</v>
      </c>
      <c r="N179">
        <v>47</v>
      </c>
      <c r="O179" t="s">
        <v>1049</v>
      </c>
      <c r="P179" t="s">
        <v>1048</v>
      </c>
      <c r="Q179" t="s">
        <v>1048</v>
      </c>
      <c r="R179">
        <v>0.55000000000000004</v>
      </c>
      <c r="S179">
        <v>44</v>
      </c>
      <c r="T179">
        <v>0.87</v>
      </c>
    </row>
    <row r="180" spans="1:20" x14ac:dyDescent="0.25">
      <c r="A180" t="s">
        <v>198</v>
      </c>
      <c r="B180" t="s">
        <v>698</v>
      </c>
      <c r="C180" t="s">
        <v>1021</v>
      </c>
      <c r="D180">
        <v>49</v>
      </c>
      <c r="E180" t="s">
        <v>1027</v>
      </c>
      <c r="F180" t="s">
        <v>1031</v>
      </c>
      <c r="G180" t="s">
        <v>1037</v>
      </c>
      <c r="H180" t="s">
        <v>1042</v>
      </c>
      <c r="I180" s="10">
        <v>43120</v>
      </c>
      <c r="J180">
        <v>5</v>
      </c>
      <c r="K180">
        <v>138714</v>
      </c>
      <c r="L180">
        <v>8352</v>
      </c>
      <c r="M180" t="s">
        <v>1047</v>
      </c>
      <c r="N180">
        <v>50</v>
      </c>
      <c r="O180" t="s">
        <v>1049</v>
      </c>
      <c r="P180" t="s">
        <v>1048</v>
      </c>
      <c r="Q180" t="s">
        <v>1048</v>
      </c>
      <c r="R180">
        <v>0.47</v>
      </c>
      <c r="S180">
        <v>46</v>
      </c>
      <c r="T180">
        <v>0.85</v>
      </c>
    </row>
    <row r="181" spans="1:20" x14ac:dyDescent="0.25">
      <c r="A181" t="s">
        <v>199</v>
      </c>
      <c r="B181" t="s">
        <v>699</v>
      </c>
      <c r="C181" t="s">
        <v>1021</v>
      </c>
      <c r="D181">
        <v>58</v>
      </c>
      <c r="E181" t="s">
        <v>1025</v>
      </c>
      <c r="F181" t="s">
        <v>1030</v>
      </c>
      <c r="G181" t="s">
        <v>1038</v>
      </c>
      <c r="H181" t="s">
        <v>1043</v>
      </c>
      <c r="I181" s="10">
        <v>41393</v>
      </c>
      <c r="J181">
        <v>5</v>
      </c>
      <c r="K181">
        <v>54532</v>
      </c>
      <c r="L181">
        <v>14516</v>
      </c>
      <c r="M181" t="s">
        <v>1045</v>
      </c>
      <c r="N181">
        <v>57</v>
      </c>
      <c r="O181" t="s">
        <v>1048</v>
      </c>
      <c r="P181" t="s">
        <v>1048</v>
      </c>
      <c r="Q181" t="s">
        <v>1048</v>
      </c>
      <c r="R181">
        <v>0.64</v>
      </c>
      <c r="S181">
        <v>78</v>
      </c>
      <c r="T181">
        <v>0.74</v>
      </c>
    </row>
    <row r="182" spans="1:20" x14ac:dyDescent="0.25">
      <c r="A182" t="s">
        <v>200</v>
      </c>
      <c r="B182" t="s">
        <v>700</v>
      </c>
      <c r="C182" t="s">
        <v>1021</v>
      </c>
      <c r="D182">
        <v>57</v>
      </c>
      <c r="E182" t="s">
        <v>1026</v>
      </c>
      <c r="F182" t="s">
        <v>1034</v>
      </c>
      <c r="G182" t="s">
        <v>1038</v>
      </c>
      <c r="H182" t="s">
        <v>1041</v>
      </c>
      <c r="I182" s="10">
        <v>43194</v>
      </c>
      <c r="J182">
        <v>10</v>
      </c>
      <c r="K182">
        <v>48601</v>
      </c>
      <c r="L182">
        <v>9326</v>
      </c>
      <c r="M182" t="s">
        <v>1045</v>
      </c>
      <c r="N182">
        <v>32</v>
      </c>
      <c r="O182" t="s">
        <v>1048</v>
      </c>
      <c r="P182" t="s">
        <v>1048</v>
      </c>
      <c r="Q182" t="s">
        <v>1049</v>
      </c>
      <c r="R182">
        <v>0.27</v>
      </c>
      <c r="S182">
        <v>25</v>
      </c>
      <c r="T182">
        <v>0.83</v>
      </c>
    </row>
    <row r="183" spans="1:20" x14ac:dyDescent="0.25">
      <c r="A183" t="s">
        <v>201</v>
      </c>
      <c r="B183" t="s">
        <v>701</v>
      </c>
      <c r="C183" t="s">
        <v>1020</v>
      </c>
      <c r="D183">
        <v>48</v>
      </c>
      <c r="E183" t="s">
        <v>1029</v>
      </c>
      <c r="F183" t="s">
        <v>1036</v>
      </c>
      <c r="G183" t="s">
        <v>1040</v>
      </c>
      <c r="H183" t="s">
        <v>1043</v>
      </c>
      <c r="I183" s="10">
        <v>44434</v>
      </c>
      <c r="J183">
        <v>2</v>
      </c>
      <c r="K183">
        <v>93227</v>
      </c>
      <c r="L183">
        <v>4644</v>
      </c>
      <c r="M183" t="s">
        <v>1047</v>
      </c>
      <c r="N183">
        <v>51</v>
      </c>
      <c r="O183" t="s">
        <v>1048</v>
      </c>
      <c r="P183" t="s">
        <v>1048</v>
      </c>
      <c r="Q183" t="s">
        <v>1048</v>
      </c>
      <c r="R183">
        <v>0.81</v>
      </c>
      <c r="S183">
        <v>13</v>
      </c>
      <c r="T183">
        <v>0.8</v>
      </c>
    </row>
    <row r="184" spans="1:20" x14ac:dyDescent="0.25">
      <c r="A184" t="s">
        <v>202</v>
      </c>
      <c r="B184" t="s">
        <v>702</v>
      </c>
      <c r="C184" t="s">
        <v>1022</v>
      </c>
      <c r="D184">
        <v>38</v>
      </c>
      <c r="E184" t="s">
        <v>1029</v>
      </c>
      <c r="F184" t="s">
        <v>1033</v>
      </c>
      <c r="G184" t="s">
        <v>1037</v>
      </c>
      <c r="H184" t="s">
        <v>1043</v>
      </c>
      <c r="I184" s="10">
        <v>44248</v>
      </c>
      <c r="J184">
        <v>5</v>
      </c>
      <c r="K184">
        <v>34967</v>
      </c>
      <c r="L184">
        <v>9003</v>
      </c>
      <c r="M184" t="s">
        <v>1045</v>
      </c>
      <c r="N184">
        <v>37</v>
      </c>
      <c r="O184" t="s">
        <v>1048</v>
      </c>
      <c r="P184" t="s">
        <v>1048</v>
      </c>
      <c r="Q184" t="s">
        <v>1048</v>
      </c>
      <c r="R184">
        <v>0.67</v>
      </c>
      <c r="S184">
        <v>53</v>
      </c>
      <c r="T184">
        <v>0.86</v>
      </c>
    </row>
    <row r="185" spans="1:20" x14ac:dyDescent="0.25">
      <c r="A185" t="s">
        <v>203</v>
      </c>
      <c r="B185" t="s">
        <v>703</v>
      </c>
      <c r="C185" t="s">
        <v>1021</v>
      </c>
      <c r="D185">
        <v>30</v>
      </c>
      <c r="E185" t="s">
        <v>1027</v>
      </c>
      <c r="F185" t="s">
        <v>1030</v>
      </c>
      <c r="G185" t="s">
        <v>1037</v>
      </c>
      <c r="H185" t="s">
        <v>1041</v>
      </c>
      <c r="I185" s="10">
        <v>43731</v>
      </c>
      <c r="J185">
        <v>9</v>
      </c>
      <c r="K185">
        <v>114289</v>
      </c>
      <c r="L185">
        <v>4278</v>
      </c>
      <c r="M185" t="s">
        <v>1047</v>
      </c>
      <c r="N185">
        <v>52</v>
      </c>
      <c r="O185" t="s">
        <v>1049</v>
      </c>
      <c r="P185" t="s">
        <v>1049</v>
      </c>
      <c r="Q185" t="s">
        <v>1048</v>
      </c>
      <c r="R185">
        <v>0.35</v>
      </c>
      <c r="S185">
        <v>70</v>
      </c>
      <c r="T185">
        <v>0.88</v>
      </c>
    </row>
    <row r="186" spans="1:20" x14ac:dyDescent="0.25">
      <c r="A186" t="s">
        <v>204</v>
      </c>
      <c r="B186" t="s">
        <v>704</v>
      </c>
      <c r="C186" t="s">
        <v>1021</v>
      </c>
      <c r="D186">
        <v>54</v>
      </c>
      <c r="E186" t="s">
        <v>1028</v>
      </c>
      <c r="F186" t="s">
        <v>1036</v>
      </c>
      <c r="G186" t="s">
        <v>1038</v>
      </c>
      <c r="H186" t="s">
        <v>1042</v>
      </c>
      <c r="I186" s="10">
        <v>43833</v>
      </c>
      <c r="J186">
        <v>9</v>
      </c>
      <c r="K186">
        <v>50022</v>
      </c>
      <c r="L186">
        <v>8296</v>
      </c>
      <c r="M186" t="s">
        <v>1047</v>
      </c>
      <c r="N186">
        <v>32</v>
      </c>
      <c r="O186" t="s">
        <v>1049</v>
      </c>
      <c r="P186" t="s">
        <v>1049</v>
      </c>
      <c r="Q186" t="s">
        <v>1048</v>
      </c>
      <c r="R186">
        <v>0.35</v>
      </c>
      <c r="S186">
        <v>45</v>
      </c>
      <c r="T186">
        <v>0.7</v>
      </c>
    </row>
    <row r="187" spans="1:20" x14ac:dyDescent="0.25">
      <c r="A187" t="s">
        <v>205</v>
      </c>
      <c r="B187" t="s">
        <v>705</v>
      </c>
      <c r="C187" t="s">
        <v>1021</v>
      </c>
      <c r="D187">
        <v>41</v>
      </c>
      <c r="E187" t="s">
        <v>1023</v>
      </c>
      <c r="F187" t="s">
        <v>1036</v>
      </c>
      <c r="G187" t="s">
        <v>1037</v>
      </c>
      <c r="H187" t="s">
        <v>1042</v>
      </c>
      <c r="I187" s="10">
        <v>41167</v>
      </c>
      <c r="J187">
        <v>4</v>
      </c>
      <c r="K187">
        <v>73463</v>
      </c>
      <c r="L187">
        <v>4074</v>
      </c>
      <c r="M187" t="s">
        <v>1044</v>
      </c>
      <c r="N187">
        <v>37</v>
      </c>
      <c r="O187" t="s">
        <v>1049</v>
      </c>
      <c r="P187" t="s">
        <v>1048</v>
      </c>
      <c r="Q187" t="s">
        <v>1049</v>
      </c>
      <c r="R187">
        <v>0.35</v>
      </c>
      <c r="S187">
        <v>30</v>
      </c>
      <c r="T187">
        <v>0.93</v>
      </c>
    </row>
    <row r="188" spans="1:20" x14ac:dyDescent="0.25">
      <c r="A188" t="s">
        <v>206</v>
      </c>
      <c r="B188" t="s">
        <v>706</v>
      </c>
      <c r="C188" t="s">
        <v>1020</v>
      </c>
      <c r="D188">
        <v>34</v>
      </c>
      <c r="E188" t="s">
        <v>1029</v>
      </c>
      <c r="F188" t="s">
        <v>1030</v>
      </c>
      <c r="G188" t="s">
        <v>1037</v>
      </c>
      <c r="H188" t="s">
        <v>1043</v>
      </c>
      <c r="I188" s="10">
        <v>41191</v>
      </c>
      <c r="J188">
        <v>11</v>
      </c>
      <c r="K188">
        <v>104671</v>
      </c>
      <c r="L188">
        <v>14261</v>
      </c>
      <c r="M188" t="s">
        <v>1046</v>
      </c>
      <c r="N188">
        <v>47</v>
      </c>
      <c r="O188" t="s">
        <v>1048</v>
      </c>
      <c r="P188" t="s">
        <v>1049</v>
      </c>
      <c r="Q188" t="s">
        <v>1048</v>
      </c>
      <c r="R188">
        <v>0.25</v>
      </c>
      <c r="S188">
        <v>58</v>
      </c>
      <c r="T188">
        <v>0.91</v>
      </c>
    </row>
    <row r="189" spans="1:20" x14ac:dyDescent="0.25">
      <c r="A189" t="s">
        <v>207</v>
      </c>
      <c r="B189" t="s">
        <v>707</v>
      </c>
      <c r="C189" t="s">
        <v>1020</v>
      </c>
      <c r="D189">
        <v>49</v>
      </c>
      <c r="E189" t="s">
        <v>1027</v>
      </c>
      <c r="F189" t="s">
        <v>1031</v>
      </c>
      <c r="G189" t="s">
        <v>1037</v>
      </c>
      <c r="H189" t="s">
        <v>1041</v>
      </c>
      <c r="I189" s="10">
        <v>42807</v>
      </c>
      <c r="J189">
        <v>1</v>
      </c>
      <c r="K189">
        <v>35722</v>
      </c>
      <c r="L189">
        <v>12173</v>
      </c>
      <c r="M189" t="s">
        <v>1047</v>
      </c>
      <c r="N189">
        <v>39</v>
      </c>
      <c r="O189" t="s">
        <v>1049</v>
      </c>
      <c r="P189" t="s">
        <v>1048</v>
      </c>
      <c r="Q189" t="s">
        <v>1048</v>
      </c>
      <c r="R189">
        <v>0.67</v>
      </c>
      <c r="S189">
        <v>28</v>
      </c>
      <c r="T189">
        <v>0.81</v>
      </c>
    </row>
    <row r="190" spans="1:20" x14ac:dyDescent="0.25">
      <c r="A190" t="s">
        <v>208</v>
      </c>
      <c r="B190" t="s">
        <v>708</v>
      </c>
      <c r="C190" t="s">
        <v>1022</v>
      </c>
      <c r="D190">
        <v>50</v>
      </c>
      <c r="E190" t="s">
        <v>1027</v>
      </c>
      <c r="F190" t="s">
        <v>1036</v>
      </c>
      <c r="G190" t="s">
        <v>1038</v>
      </c>
      <c r="H190" t="s">
        <v>1042</v>
      </c>
      <c r="I190" s="10">
        <v>45044</v>
      </c>
      <c r="J190">
        <v>8</v>
      </c>
      <c r="K190">
        <v>57413</v>
      </c>
      <c r="L190">
        <v>9312</v>
      </c>
      <c r="M190" t="s">
        <v>1044</v>
      </c>
      <c r="N190">
        <v>54</v>
      </c>
      <c r="O190" t="s">
        <v>1049</v>
      </c>
      <c r="P190" t="s">
        <v>1048</v>
      </c>
      <c r="Q190" t="s">
        <v>1048</v>
      </c>
      <c r="R190">
        <v>0.87</v>
      </c>
      <c r="S190">
        <v>16</v>
      </c>
      <c r="T190">
        <v>0.72</v>
      </c>
    </row>
    <row r="191" spans="1:20" x14ac:dyDescent="0.25">
      <c r="A191" t="s">
        <v>209</v>
      </c>
      <c r="B191" t="s">
        <v>709</v>
      </c>
      <c r="C191" t="s">
        <v>1020</v>
      </c>
      <c r="D191">
        <v>34</v>
      </c>
      <c r="E191" t="s">
        <v>1025</v>
      </c>
      <c r="F191" t="s">
        <v>1031</v>
      </c>
      <c r="G191" t="s">
        <v>1040</v>
      </c>
      <c r="H191" t="s">
        <v>1043</v>
      </c>
      <c r="I191" s="10">
        <v>43885</v>
      </c>
      <c r="J191">
        <v>7</v>
      </c>
      <c r="K191">
        <v>122772</v>
      </c>
      <c r="L191">
        <v>2637</v>
      </c>
      <c r="M191" t="s">
        <v>1046</v>
      </c>
      <c r="N191">
        <v>49</v>
      </c>
      <c r="O191" t="s">
        <v>1049</v>
      </c>
      <c r="P191" t="s">
        <v>1048</v>
      </c>
      <c r="Q191" t="s">
        <v>1048</v>
      </c>
      <c r="R191">
        <v>0.21</v>
      </c>
      <c r="S191">
        <v>13</v>
      </c>
      <c r="T191">
        <v>0.93</v>
      </c>
    </row>
    <row r="192" spans="1:20" x14ac:dyDescent="0.25">
      <c r="A192" t="s">
        <v>210</v>
      </c>
      <c r="B192" t="s">
        <v>710</v>
      </c>
      <c r="C192" t="s">
        <v>1021</v>
      </c>
      <c r="D192">
        <v>56</v>
      </c>
      <c r="E192" t="s">
        <v>1026</v>
      </c>
      <c r="F192" t="s">
        <v>1030</v>
      </c>
      <c r="G192" t="s">
        <v>1039</v>
      </c>
      <c r="H192" t="s">
        <v>1041</v>
      </c>
      <c r="I192" s="10">
        <v>43176</v>
      </c>
      <c r="J192">
        <v>2</v>
      </c>
      <c r="K192">
        <v>111050</v>
      </c>
      <c r="L192">
        <v>14652</v>
      </c>
      <c r="M192" t="s">
        <v>1045</v>
      </c>
      <c r="N192">
        <v>46</v>
      </c>
      <c r="O192" t="s">
        <v>1049</v>
      </c>
      <c r="P192" t="s">
        <v>1049</v>
      </c>
      <c r="Q192" t="s">
        <v>1049</v>
      </c>
      <c r="R192">
        <v>0.24</v>
      </c>
      <c r="S192">
        <v>35</v>
      </c>
      <c r="T192">
        <v>0.99</v>
      </c>
    </row>
    <row r="193" spans="1:20" x14ac:dyDescent="0.25">
      <c r="A193" t="s">
        <v>211</v>
      </c>
      <c r="B193" t="s">
        <v>711</v>
      </c>
      <c r="C193" t="s">
        <v>1022</v>
      </c>
      <c r="D193">
        <v>27</v>
      </c>
      <c r="E193" t="s">
        <v>1028</v>
      </c>
      <c r="F193" t="s">
        <v>1031</v>
      </c>
      <c r="G193" t="s">
        <v>1040</v>
      </c>
      <c r="H193" t="s">
        <v>1042</v>
      </c>
      <c r="I193" s="10">
        <v>44109</v>
      </c>
      <c r="J193">
        <v>7</v>
      </c>
      <c r="K193">
        <v>139432</v>
      </c>
      <c r="L193">
        <v>6103</v>
      </c>
      <c r="M193" t="s">
        <v>1046</v>
      </c>
      <c r="N193">
        <v>37</v>
      </c>
      <c r="O193" t="s">
        <v>1049</v>
      </c>
      <c r="P193" t="s">
        <v>1049</v>
      </c>
      <c r="Q193" t="s">
        <v>1048</v>
      </c>
      <c r="R193">
        <v>0.66</v>
      </c>
      <c r="S193">
        <v>57</v>
      </c>
      <c r="T193">
        <v>0.77</v>
      </c>
    </row>
    <row r="194" spans="1:20" x14ac:dyDescent="0.25">
      <c r="A194" t="s">
        <v>212</v>
      </c>
      <c r="B194" t="s">
        <v>712</v>
      </c>
      <c r="C194" t="s">
        <v>1021</v>
      </c>
      <c r="D194">
        <v>39</v>
      </c>
      <c r="E194" t="s">
        <v>1023</v>
      </c>
      <c r="F194" t="s">
        <v>1032</v>
      </c>
      <c r="G194" t="s">
        <v>1039</v>
      </c>
      <c r="H194" t="s">
        <v>1042</v>
      </c>
      <c r="I194" s="10">
        <v>41521</v>
      </c>
      <c r="J194">
        <v>8</v>
      </c>
      <c r="K194">
        <v>132748</v>
      </c>
      <c r="L194">
        <v>18028</v>
      </c>
      <c r="M194" t="s">
        <v>1047</v>
      </c>
      <c r="N194">
        <v>52</v>
      </c>
      <c r="O194" t="s">
        <v>1048</v>
      </c>
      <c r="P194" t="s">
        <v>1048</v>
      </c>
      <c r="Q194" t="s">
        <v>1048</v>
      </c>
      <c r="R194">
        <v>0.86</v>
      </c>
      <c r="S194">
        <v>23</v>
      </c>
      <c r="T194">
        <v>0.8</v>
      </c>
    </row>
    <row r="195" spans="1:20" x14ac:dyDescent="0.25">
      <c r="A195" t="s">
        <v>213</v>
      </c>
      <c r="B195" t="s">
        <v>713</v>
      </c>
      <c r="C195" t="s">
        <v>1021</v>
      </c>
      <c r="D195">
        <v>26</v>
      </c>
      <c r="E195" t="s">
        <v>1024</v>
      </c>
      <c r="F195" t="s">
        <v>1033</v>
      </c>
      <c r="G195" t="s">
        <v>1037</v>
      </c>
      <c r="H195" t="s">
        <v>1041</v>
      </c>
      <c r="I195" s="10">
        <v>41596</v>
      </c>
      <c r="J195">
        <v>2</v>
      </c>
      <c r="K195">
        <v>135922</v>
      </c>
      <c r="L195">
        <v>3032</v>
      </c>
      <c r="M195" t="s">
        <v>1047</v>
      </c>
      <c r="N195">
        <v>40</v>
      </c>
      <c r="O195" t="s">
        <v>1048</v>
      </c>
      <c r="P195" t="s">
        <v>1049</v>
      </c>
      <c r="Q195" t="s">
        <v>1048</v>
      </c>
      <c r="R195">
        <v>0.46</v>
      </c>
      <c r="S195">
        <v>62</v>
      </c>
      <c r="T195">
        <v>0.76</v>
      </c>
    </row>
    <row r="196" spans="1:20" x14ac:dyDescent="0.25">
      <c r="A196" t="s">
        <v>214</v>
      </c>
      <c r="B196" t="s">
        <v>714</v>
      </c>
      <c r="C196" t="s">
        <v>1020</v>
      </c>
      <c r="D196">
        <v>46</v>
      </c>
      <c r="E196" t="s">
        <v>1026</v>
      </c>
      <c r="F196" t="s">
        <v>1035</v>
      </c>
      <c r="G196" t="s">
        <v>1040</v>
      </c>
      <c r="H196" t="s">
        <v>1041</v>
      </c>
      <c r="I196" s="10">
        <v>44599</v>
      </c>
      <c r="J196">
        <v>2</v>
      </c>
      <c r="K196">
        <v>115867</v>
      </c>
      <c r="L196">
        <v>3761</v>
      </c>
      <c r="M196" t="s">
        <v>1047</v>
      </c>
      <c r="N196">
        <v>58</v>
      </c>
      <c r="O196" t="s">
        <v>1049</v>
      </c>
      <c r="P196" t="s">
        <v>1048</v>
      </c>
      <c r="Q196" t="s">
        <v>1049</v>
      </c>
      <c r="R196">
        <v>0.48</v>
      </c>
      <c r="S196">
        <v>24</v>
      </c>
      <c r="T196">
        <v>0.87</v>
      </c>
    </row>
    <row r="197" spans="1:20" x14ac:dyDescent="0.25">
      <c r="A197" t="s">
        <v>215</v>
      </c>
      <c r="B197" t="s">
        <v>715</v>
      </c>
      <c r="C197" t="s">
        <v>1022</v>
      </c>
      <c r="D197">
        <v>23</v>
      </c>
      <c r="E197" t="s">
        <v>1026</v>
      </c>
      <c r="F197" t="s">
        <v>1036</v>
      </c>
      <c r="G197" t="s">
        <v>1039</v>
      </c>
      <c r="H197" t="s">
        <v>1041</v>
      </c>
      <c r="I197" s="10">
        <v>41521</v>
      </c>
      <c r="J197">
        <v>1</v>
      </c>
      <c r="K197">
        <v>113596</v>
      </c>
      <c r="L197">
        <v>16195</v>
      </c>
      <c r="M197" t="s">
        <v>1047</v>
      </c>
      <c r="N197">
        <v>34</v>
      </c>
      <c r="O197" t="s">
        <v>1049</v>
      </c>
      <c r="P197" t="s">
        <v>1048</v>
      </c>
      <c r="Q197" t="s">
        <v>1048</v>
      </c>
      <c r="R197">
        <v>0.68</v>
      </c>
      <c r="S197">
        <v>58</v>
      </c>
      <c r="T197">
        <v>0.75</v>
      </c>
    </row>
    <row r="198" spans="1:20" x14ac:dyDescent="0.25">
      <c r="A198" t="s">
        <v>216</v>
      </c>
      <c r="B198" t="s">
        <v>716</v>
      </c>
      <c r="C198" t="s">
        <v>1020</v>
      </c>
      <c r="D198">
        <v>31</v>
      </c>
      <c r="E198" t="s">
        <v>1025</v>
      </c>
      <c r="F198" t="s">
        <v>1034</v>
      </c>
      <c r="G198" t="s">
        <v>1038</v>
      </c>
      <c r="H198" t="s">
        <v>1041</v>
      </c>
      <c r="I198" s="10">
        <v>43216</v>
      </c>
      <c r="J198">
        <v>7</v>
      </c>
      <c r="K198">
        <v>96732</v>
      </c>
      <c r="L198">
        <v>19452</v>
      </c>
      <c r="M198" t="s">
        <v>1047</v>
      </c>
      <c r="N198">
        <v>55</v>
      </c>
      <c r="O198" t="s">
        <v>1049</v>
      </c>
      <c r="P198" t="s">
        <v>1048</v>
      </c>
      <c r="Q198" t="s">
        <v>1049</v>
      </c>
      <c r="R198">
        <v>0.42</v>
      </c>
      <c r="S198">
        <v>31</v>
      </c>
      <c r="T198">
        <v>0.81</v>
      </c>
    </row>
    <row r="199" spans="1:20" x14ac:dyDescent="0.25">
      <c r="A199" t="s">
        <v>217</v>
      </c>
      <c r="B199" t="s">
        <v>717</v>
      </c>
      <c r="C199" t="s">
        <v>1020</v>
      </c>
      <c r="D199">
        <v>51</v>
      </c>
      <c r="E199" t="s">
        <v>1029</v>
      </c>
      <c r="F199" t="s">
        <v>1033</v>
      </c>
      <c r="G199" t="s">
        <v>1038</v>
      </c>
      <c r="H199" t="s">
        <v>1043</v>
      </c>
      <c r="I199" s="10">
        <v>43922</v>
      </c>
      <c r="J199">
        <v>9</v>
      </c>
      <c r="K199">
        <v>42297</v>
      </c>
      <c r="L199">
        <v>17625</v>
      </c>
      <c r="M199" t="s">
        <v>1044</v>
      </c>
      <c r="N199">
        <v>42</v>
      </c>
      <c r="O199" t="s">
        <v>1048</v>
      </c>
      <c r="P199" t="s">
        <v>1048</v>
      </c>
      <c r="Q199" t="s">
        <v>1048</v>
      </c>
      <c r="R199">
        <v>0.22</v>
      </c>
      <c r="S199">
        <v>17</v>
      </c>
      <c r="T199">
        <v>0.91</v>
      </c>
    </row>
    <row r="200" spans="1:20" x14ac:dyDescent="0.25">
      <c r="A200" t="s">
        <v>218</v>
      </c>
      <c r="B200" t="s">
        <v>718</v>
      </c>
      <c r="C200" t="s">
        <v>1022</v>
      </c>
      <c r="D200">
        <v>26</v>
      </c>
      <c r="E200" t="s">
        <v>1029</v>
      </c>
      <c r="F200" t="s">
        <v>1035</v>
      </c>
      <c r="G200" t="s">
        <v>1040</v>
      </c>
      <c r="H200" t="s">
        <v>1041</v>
      </c>
      <c r="I200" s="10">
        <v>42690</v>
      </c>
      <c r="J200">
        <v>0</v>
      </c>
      <c r="K200">
        <v>98323</v>
      </c>
      <c r="L200">
        <v>3668</v>
      </c>
      <c r="M200" t="s">
        <v>1047</v>
      </c>
      <c r="N200">
        <v>50</v>
      </c>
      <c r="O200" t="s">
        <v>1049</v>
      </c>
      <c r="P200" t="s">
        <v>1048</v>
      </c>
      <c r="Q200" t="s">
        <v>1049</v>
      </c>
      <c r="R200">
        <v>0.79</v>
      </c>
      <c r="S200">
        <v>36</v>
      </c>
      <c r="T200">
        <v>0.87</v>
      </c>
    </row>
    <row r="201" spans="1:20" x14ac:dyDescent="0.25">
      <c r="A201" t="s">
        <v>219</v>
      </c>
      <c r="B201" t="s">
        <v>719</v>
      </c>
      <c r="C201" t="s">
        <v>1021</v>
      </c>
      <c r="D201">
        <v>54</v>
      </c>
      <c r="E201" t="s">
        <v>1025</v>
      </c>
      <c r="F201" t="s">
        <v>1031</v>
      </c>
      <c r="G201" t="s">
        <v>1040</v>
      </c>
      <c r="H201" t="s">
        <v>1042</v>
      </c>
      <c r="I201" s="10">
        <v>43500</v>
      </c>
      <c r="J201">
        <v>7</v>
      </c>
      <c r="K201">
        <v>53816</v>
      </c>
      <c r="L201">
        <v>15638</v>
      </c>
      <c r="M201" t="s">
        <v>1044</v>
      </c>
      <c r="N201">
        <v>52</v>
      </c>
      <c r="O201" t="s">
        <v>1049</v>
      </c>
      <c r="P201" t="s">
        <v>1049</v>
      </c>
      <c r="Q201" t="s">
        <v>1048</v>
      </c>
      <c r="R201">
        <v>0.7</v>
      </c>
      <c r="S201">
        <v>25</v>
      </c>
      <c r="T201">
        <v>0.82</v>
      </c>
    </row>
    <row r="202" spans="1:20" x14ac:dyDescent="0.25">
      <c r="A202" t="s">
        <v>220</v>
      </c>
      <c r="B202" t="s">
        <v>720</v>
      </c>
      <c r="C202" t="s">
        <v>1021</v>
      </c>
      <c r="D202">
        <v>22</v>
      </c>
      <c r="E202" t="s">
        <v>1027</v>
      </c>
      <c r="F202" t="s">
        <v>1036</v>
      </c>
      <c r="G202" t="s">
        <v>1037</v>
      </c>
      <c r="H202" t="s">
        <v>1042</v>
      </c>
      <c r="I202" s="10">
        <v>43605</v>
      </c>
      <c r="J202">
        <v>6</v>
      </c>
      <c r="K202">
        <v>70695</v>
      </c>
      <c r="L202">
        <v>16954</v>
      </c>
      <c r="M202" t="s">
        <v>1045</v>
      </c>
      <c r="N202">
        <v>34</v>
      </c>
      <c r="O202" t="s">
        <v>1049</v>
      </c>
      <c r="P202" t="s">
        <v>1048</v>
      </c>
      <c r="Q202" t="s">
        <v>1048</v>
      </c>
      <c r="R202">
        <v>0.66</v>
      </c>
      <c r="S202">
        <v>8</v>
      </c>
      <c r="T202">
        <v>0.83</v>
      </c>
    </row>
    <row r="203" spans="1:20" x14ac:dyDescent="0.25">
      <c r="A203" t="s">
        <v>221</v>
      </c>
      <c r="B203" t="s">
        <v>721</v>
      </c>
      <c r="C203" t="s">
        <v>1022</v>
      </c>
      <c r="D203">
        <v>39</v>
      </c>
      <c r="E203" t="s">
        <v>1029</v>
      </c>
      <c r="F203" t="s">
        <v>1031</v>
      </c>
      <c r="G203" t="s">
        <v>1040</v>
      </c>
      <c r="H203" t="s">
        <v>1043</v>
      </c>
      <c r="I203" s="10">
        <v>44867</v>
      </c>
      <c r="J203">
        <v>6</v>
      </c>
      <c r="K203">
        <v>49702</v>
      </c>
      <c r="L203">
        <v>18186</v>
      </c>
      <c r="M203" t="s">
        <v>1047</v>
      </c>
      <c r="N203">
        <v>53</v>
      </c>
      <c r="O203" t="s">
        <v>1048</v>
      </c>
      <c r="P203" t="s">
        <v>1048</v>
      </c>
      <c r="Q203" t="s">
        <v>1048</v>
      </c>
      <c r="R203">
        <v>0.79</v>
      </c>
      <c r="S203">
        <v>63</v>
      </c>
      <c r="T203">
        <v>0.87</v>
      </c>
    </row>
    <row r="204" spans="1:20" x14ac:dyDescent="0.25">
      <c r="A204" t="s">
        <v>222</v>
      </c>
      <c r="B204" t="s">
        <v>722</v>
      </c>
      <c r="C204" t="s">
        <v>1021</v>
      </c>
      <c r="D204">
        <v>53</v>
      </c>
      <c r="E204" t="s">
        <v>1028</v>
      </c>
      <c r="F204" t="s">
        <v>1032</v>
      </c>
      <c r="G204" t="s">
        <v>1037</v>
      </c>
      <c r="H204" t="s">
        <v>1042</v>
      </c>
      <c r="I204" s="10">
        <v>41483</v>
      </c>
      <c r="J204">
        <v>2</v>
      </c>
      <c r="K204">
        <v>55242</v>
      </c>
      <c r="L204">
        <v>13356</v>
      </c>
      <c r="M204" t="s">
        <v>1047</v>
      </c>
      <c r="N204">
        <v>56</v>
      </c>
      <c r="O204" t="s">
        <v>1048</v>
      </c>
      <c r="P204" t="s">
        <v>1048</v>
      </c>
      <c r="Q204" t="s">
        <v>1048</v>
      </c>
      <c r="R204">
        <v>0.74</v>
      </c>
      <c r="S204">
        <v>71</v>
      </c>
      <c r="T204">
        <v>0.7</v>
      </c>
    </row>
    <row r="205" spans="1:20" x14ac:dyDescent="0.25">
      <c r="A205" t="s">
        <v>223</v>
      </c>
      <c r="B205" t="s">
        <v>723</v>
      </c>
      <c r="C205" t="s">
        <v>1022</v>
      </c>
      <c r="D205">
        <v>32</v>
      </c>
      <c r="E205" t="s">
        <v>1023</v>
      </c>
      <c r="F205" t="s">
        <v>1030</v>
      </c>
      <c r="G205" t="s">
        <v>1037</v>
      </c>
      <c r="H205" t="s">
        <v>1042</v>
      </c>
      <c r="I205" s="10">
        <v>42819</v>
      </c>
      <c r="J205">
        <v>0</v>
      </c>
      <c r="K205">
        <v>85841</v>
      </c>
      <c r="L205">
        <v>1195</v>
      </c>
      <c r="M205" t="s">
        <v>1046</v>
      </c>
      <c r="N205">
        <v>42</v>
      </c>
      <c r="O205" t="s">
        <v>1049</v>
      </c>
      <c r="P205" t="s">
        <v>1048</v>
      </c>
      <c r="Q205" t="s">
        <v>1049</v>
      </c>
      <c r="R205">
        <v>0.36</v>
      </c>
      <c r="S205">
        <v>19</v>
      </c>
      <c r="T205">
        <v>0.72</v>
      </c>
    </row>
    <row r="206" spans="1:20" x14ac:dyDescent="0.25">
      <c r="A206" t="s">
        <v>224</v>
      </c>
      <c r="B206" t="s">
        <v>724</v>
      </c>
      <c r="C206" t="s">
        <v>1022</v>
      </c>
      <c r="D206">
        <v>42</v>
      </c>
      <c r="E206" t="s">
        <v>1026</v>
      </c>
      <c r="F206" t="s">
        <v>1036</v>
      </c>
      <c r="G206" t="s">
        <v>1038</v>
      </c>
      <c r="H206" t="s">
        <v>1041</v>
      </c>
      <c r="I206" s="10">
        <v>44513</v>
      </c>
      <c r="J206">
        <v>3</v>
      </c>
      <c r="K206">
        <v>97712</v>
      </c>
      <c r="L206">
        <v>3187</v>
      </c>
      <c r="M206" t="s">
        <v>1045</v>
      </c>
      <c r="N206">
        <v>35</v>
      </c>
      <c r="O206" t="s">
        <v>1049</v>
      </c>
      <c r="P206" t="s">
        <v>1049</v>
      </c>
      <c r="Q206" t="s">
        <v>1049</v>
      </c>
      <c r="R206">
        <v>0.48</v>
      </c>
      <c r="S206">
        <v>53</v>
      </c>
      <c r="T206">
        <v>0.96</v>
      </c>
    </row>
    <row r="207" spans="1:20" x14ac:dyDescent="0.25">
      <c r="A207" t="s">
        <v>225</v>
      </c>
      <c r="B207" t="s">
        <v>725</v>
      </c>
      <c r="C207" t="s">
        <v>1020</v>
      </c>
      <c r="D207">
        <v>47</v>
      </c>
      <c r="E207" t="s">
        <v>1026</v>
      </c>
      <c r="F207" t="s">
        <v>1035</v>
      </c>
      <c r="G207" t="s">
        <v>1038</v>
      </c>
      <c r="H207" t="s">
        <v>1042</v>
      </c>
      <c r="I207" s="10">
        <v>41578</v>
      </c>
      <c r="J207">
        <v>8</v>
      </c>
      <c r="K207">
        <v>115663</v>
      </c>
      <c r="L207">
        <v>12707</v>
      </c>
      <c r="M207" t="s">
        <v>1047</v>
      </c>
      <c r="N207">
        <v>58</v>
      </c>
      <c r="O207" t="s">
        <v>1048</v>
      </c>
      <c r="P207" t="s">
        <v>1048</v>
      </c>
      <c r="Q207" t="s">
        <v>1048</v>
      </c>
      <c r="R207">
        <v>0.3</v>
      </c>
      <c r="S207">
        <v>29</v>
      </c>
      <c r="T207">
        <v>0.72</v>
      </c>
    </row>
    <row r="208" spans="1:20" x14ac:dyDescent="0.25">
      <c r="A208" t="s">
        <v>226</v>
      </c>
      <c r="B208" t="s">
        <v>726</v>
      </c>
      <c r="C208" t="s">
        <v>1022</v>
      </c>
      <c r="D208">
        <v>46</v>
      </c>
      <c r="E208" t="s">
        <v>1028</v>
      </c>
      <c r="F208" t="s">
        <v>1035</v>
      </c>
      <c r="G208" t="s">
        <v>1039</v>
      </c>
      <c r="H208" t="s">
        <v>1043</v>
      </c>
      <c r="I208" s="10">
        <v>45273</v>
      </c>
      <c r="J208">
        <v>4</v>
      </c>
      <c r="K208">
        <v>137096</v>
      </c>
      <c r="L208">
        <v>3330</v>
      </c>
      <c r="M208" t="s">
        <v>1047</v>
      </c>
      <c r="N208">
        <v>34</v>
      </c>
      <c r="O208" t="s">
        <v>1048</v>
      </c>
      <c r="P208" t="s">
        <v>1048</v>
      </c>
      <c r="Q208" t="s">
        <v>1048</v>
      </c>
      <c r="R208">
        <v>0.3</v>
      </c>
      <c r="S208">
        <v>52</v>
      </c>
      <c r="T208">
        <v>0.91</v>
      </c>
    </row>
    <row r="209" spans="1:20" x14ac:dyDescent="0.25">
      <c r="A209" t="s">
        <v>227</v>
      </c>
      <c r="B209" t="s">
        <v>727</v>
      </c>
      <c r="C209" t="s">
        <v>1020</v>
      </c>
      <c r="D209">
        <v>43</v>
      </c>
      <c r="E209" t="s">
        <v>1029</v>
      </c>
      <c r="F209" t="s">
        <v>1032</v>
      </c>
      <c r="G209" t="s">
        <v>1038</v>
      </c>
      <c r="H209" t="s">
        <v>1041</v>
      </c>
      <c r="I209" s="10">
        <v>42192</v>
      </c>
      <c r="J209">
        <v>0</v>
      </c>
      <c r="K209">
        <v>122764</v>
      </c>
      <c r="L209">
        <v>4606</v>
      </c>
      <c r="M209" t="s">
        <v>1045</v>
      </c>
      <c r="N209">
        <v>38</v>
      </c>
      <c r="O209" t="s">
        <v>1049</v>
      </c>
      <c r="P209" t="s">
        <v>1049</v>
      </c>
      <c r="Q209" t="s">
        <v>1048</v>
      </c>
      <c r="R209">
        <v>0.74</v>
      </c>
      <c r="S209">
        <v>62</v>
      </c>
      <c r="T209">
        <v>0.98</v>
      </c>
    </row>
    <row r="210" spans="1:20" x14ac:dyDescent="0.25">
      <c r="A210" t="s">
        <v>228</v>
      </c>
      <c r="B210" t="s">
        <v>728</v>
      </c>
      <c r="C210" t="s">
        <v>1021</v>
      </c>
      <c r="D210">
        <v>48</v>
      </c>
      <c r="E210" t="s">
        <v>1026</v>
      </c>
      <c r="F210" t="s">
        <v>1032</v>
      </c>
      <c r="G210" t="s">
        <v>1038</v>
      </c>
      <c r="H210" t="s">
        <v>1041</v>
      </c>
      <c r="I210" s="10">
        <v>41832</v>
      </c>
      <c r="J210">
        <v>4</v>
      </c>
      <c r="K210">
        <v>83574</v>
      </c>
      <c r="L210">
        <v>1060</v>
      </c>
      <c r="M210" t="s">
        <v>1044</v>
      </c>
      <c r="N210">
        <v>56</v>
      </c>
      <c r="O210" t="s">
        <v>1049</v>
      </c>
      <c r="P210" t="s">
        <v>1048</v>
      </c>
      <c r="Q210" t="s">
        <v>1049</v>
      </c>
      <c r="R210">
        <v>0.89</v>
      </c>
      <c r="S210">
        <v>10</v>
      </c>
      <c r="T210">
        <v>0.78</v>
      </c>
    </row>
    <row r="211" spans="1:20" x14ac:dyDescent="0.25">
      <c r="A211" t="s">
        <v>229</v>
      </c>
      <c r="B211" t="s">
        <v>729</v>
      </c>
      <c r="C211" t="s">
        <v>1021</v>
      </c>
      <c r="D211">
        <v>34</v>
      </c>
      <c r="E211" t="s">
        <v>1024</v>
      </c>
      <c r="F211" t="s">
        <v>1036</v>
      </c>
      <c r="G211" t="s">
        <v>1040</v>
      </c>
      <c r="H211" t="s">
        <v>1043</v>
      </c>
      <c r="I211" s="10">
        <v>42034</v>
      </c>
      <c r="J211">
        <v>7</v>
      </c>
      <c r="K211">
        <v>115744</v>
      </c>
      <c r="L211">
        <v>15387</v>
      </c>
      <c r="M211" t="s">
        <v>1047</v>
      </c>
      <c r="N211">
        <v>45</v>
      </c>
      <c r="O211" t="s">
        <v>1049</v>
      </c>
      <c r="P211" t="s">
        <v>1048</v>
      </c>
      <c r="Q211" t="s">
        <v>1048</v>
      </c>
      <c r="R211">
        <v>0.97</v>
      </c>
      <c r="S211">
        <v>30</v>
      </c>
      <c r="T211">
        <v>0.81</v>
      </c>
    </row>
    <row r="212" spans="1:20" x14ac:dyDescent="0.25">
      <c r="A212" t="s">
        <v>230</v>
      </c>
      <c r="B212" t="s">
        <v>730</v>
      </c>
      <c r="C212" t="s">
        <v>1021</v>
      </c>
      <c r="D212">
        <v>54</v>
      </c>
      <c r="E212" t="s">
        <v>1023</v>
      </c>
      <c r="F212" t="s">
        <v>1031</v>
      </c>
      <c r="G212" t="s">
        <v>1038</v>
      </c>
      <c r="H212" t="s">
        <v>1041</v>
      </c>
      <c r="I212" s="10">
        <v>42438</v>
      </c>
      <c r="J212">
        <v>7</v>
      </c>
      <c r="K212">
        <v>58482</v>
      </c>
      <c r="L212">
        <v>4927</v>
      </c>
      <c r="M212" t="s">
        <v>1046</v>
      </c>
      <c r="N212">
        <v>31</v>
      </c>
      <c r="O212" t="s">
        <v>1049</v>
      </c>
      <c r="P212" t="s">
        <v>1048</v>
      </c>
      <c r="Q212" t="s">
        <v>1048</v>
      </c>
      <c r="R212">
        <v>0.7</v>
      </c>
      <c r="S212">
        <v>48</v>
      </c>
      <c r="T212">
        <v>0.87</v>
      </c>
    </row>
    <row r="213" spans="1:20" x14ac:dyDescent="0.25">
      <c r="A213" t="s">
        <v>231</v>
      </c>
      <c r="B213" t="s">
        <v>731</v>
      </c>
      <c r="C213" t="s">
        <v>1021</v>
      </c>
      <c r="D213">
        <v>55</v>
      </c>
      <c r="E213" t="s">
        <v>1023</v>
      </c>
      <c r="F213" t="s">
        <v>1034</v>
      </c>
      <c r="G213" t="s">
        <v>1039</v>
      </c>
      <c r="H213" t="s">
        <v>1041</v>
      </c>
      <c r="I213" s="10">
        <v>42503</v>
      </c>
      <c r="J213">
        <v>4</v>
      </c>
      <c r="K213">
        <v>39171</v>
      </c>
      <c r="L213">
        <v>7296</v>
      </c>
      <c r="M213" t="s">
        <v>1047</v>
      </c>
      <c r="N213">
        <v>30</v>
      </c>
      <c r="O213" t="s">
        <v>1049</v>
      </c>
      <c r="P213" t="s">
        <v>1048</v>
      </c>
      <c r="Q213" t="s">
        <v>1048</v>
      </c>
      <c r="R213">
        <v>0.35</v>
      </c>
      <c r="S213">
        <v>18</v>
      </c>
      <c r="T213">
        <v>0.96</v>
      </c>
    </row>
    <row r="214" spans="1:20" x14ac:dyDescent="0.25">
      <c r="A214" t="s">
        <v>232</v>
      </c>
      <c r="B214" t="s">
        <v>732</v>
      </c>
      <c r="C214" t="s">
        <v>1020</v>
      </c>
      <c r="D214">
        <v>56</v>
      </c>
      <c r="E214" t="s">
        <v>1026</v>
      </c>
      <c r="F214" t="s">
        <v>1035</v>
      </c>
      <c r="G214" t="s">
        <v>1040</v>
      </c>
      <c r="H214" t="s">
        <v>1043</v>
      </c>
      <c r="I214" s="10">
        <v>41155</v>
      </c>
      <c r="J214">
        <v>11</v>
      </c>
      <c r="K214">
        <v>130755</v>
      </c>
      <c r="L214">
        <v>14622</v>
      </c>
      <c r="M214" t="s">
        <v>1046</v>
      </c>
      <c r="N214">
        <v>37</v>
      </c>
      <c r="O214" t="s">
        <v>1048</v>
      </c>
      <c r="P214" t="s">
        <v>1048</v>
      </c>
      <c r="Q214" t="s">
        <v>1048</v>
      </c>
      <c r="R214">
        <v>0.28000000000000003</v>
      </c>
      <c r="S214">
        <v>11</v>
      </c>
      <c r="T214">
        <v>0.98</v>
      </c>
    </row>
    <row r="215" spans="1:20" x14ac:dyDescent="0.25">
      <c r="A215" t="s">
        <v>233</v>
      </c>
      <c r="B215" t="s">
        <v>733</v>
      </c>
      <c r="C215" t="s">
        <v>1021</v>
      </c>
      <c r="D215">
        <v>22</v>
      </c>
      <c r="E215" t="s">
        <v>1025</v>
      </c>
      <c r="F215" t="s">
        <v>1035</v>
      </c>
      <c r="G215" t="s">
        <v>1039</v>
      </c>
      <c r="H215" t="s">
        <v>1041</v>
      </c>
      <c r="I215" s="10">
        <v>44620</v>
      </c>
      <c r="J215">
        <v>8</v>
      </c>
      <c r="K215">
        <v>128932</v>
      </c>
      <c r="L215">
        <v>15125</v>
      </c>
      <c r="M215" t="s">
        <v>1046</v>
      </c>
      <c r="N215">
        <v>57</v>
      </c>
      <c r="O215" t="s">
        <v>1049</v>
      </c>
      <c r="P215" t="s">
        <v>1048</v>
      </c>
      <c r="Q215" t="s">
        <v>1048</v>
      </c>
      <c r="R215">
        <v>0.85</v>
      </c>
      <c r="S215">
        <v>14</v>
      </c>
      <c r="T215">
        <v>0.92</v>
      </c>
    </row>
    <row r="216" spans="1:20" x14ac:dyDescent="0.25">
      <c r="A216" t="s">
        <v>234</v>
      </c>
      <c r="B216" t="s">
        <v>734</v>
      </c>
      <c r="C216" t="s">
        <v>1022</v>
      </c>
      <c r="D216">
        <v>42</v>
      </c>
      <c r="E216" t="s">
        <v>1026</v>
      </c>
      <c r="F216" t="s">
        <v>1032</v>
      </c>
      <c r="G216" t="s">
        <v>1038</v>
      </c>
      <c r="H216" t="s">
        <v>1043</v>
      </c>
      <c r="I216" s="10">
        <v>42469</v>
      </c>
      <c r="J216">
        <v>0</v>
      </c>
      <c r="K216">
        <v>138125</v>
      </c>
      <c r="L216">
        <v>3591</v>
      </c>
      <c r="M216" t="s">
        <v>1047</v>
      </c>
      <c r="N216">
        <v>48</v>
      </c>
      <c r="O216" t="s">
        <v>1049</v>
      </c>
      <c r="P216" t="s">
        <v>1049</v>
      </c>
      <c r="Q216" t="s">
        <v>1048</v>
      </c>
      <c r="R216">
        <v>0.66</v>
      </c>
      <c r="S216">
        <v>30</v>
      </c>
      <c r="T216">
        <v>0.73</v>
      </c>
    </row>
    <row r="217" spans="1:20" x14ac:dyDescent="0.25">
      <c r="A217" t="s">
        <v>235</v>
      </c>
      <c r="B217" t="s">
        <v>735</v>
      </c>
      <c r="C217" t="s">
        <v>1022</v>
      </c>
      <c r="D217">
        <v>27</v>
      </c>
      <c r="E217" t="s">
        <v>1025</v>
      </c>
      <c r="F217" t="s">
        <v>1033</v>
      </c>
      <c r="G217" t="s">
        <v>1039</v>
      </c>
      <c r="H217" t="s">
        <v>1043</v>
      </c>
      <c r="I217" s="10">
        <v>43309</v>
      </c>
      <c r="J217">
        <v>3</v>
      </c>
      <c r="K217">
        <v>136082</v>
      </c>
      <c r="L217">
        <v>13127</v>
      </c>
      <c r="M217" t="s">
        <v>1047</v>
      </c>
      <c r="N217">
        <v>59</v>
      </c>
      <c r="O217" t="s">
        <v>1049</v>
      </c>
      <c r="P217" t="s">
        <v>1049</v>
      </c>
      <c r="Q217" t="s">
        <v>1048</v>
      </c>
      <c r="R217">
        <v>0.69</v>
      </c>
      <c r="S217">
        <v>42</v>
      </c>
      <c r="T217">
        <v>0.9</v>
      </c>
    </row>
    <row r="218" spans="1:20" x14ac:dyDescent="0.25">
      <c r="A218" t="s">
        <v>236</v>
      </c>
      <c r="B218" t="s">
        <v>736</v>
      </c>
      <c r="C218" t="s">
        <v>1022</v>
      </c>
      <c r="D218">
        <v>49</v>
      </c>
      <c r="E218" t="s">
        <v>1026</v>
      </c>
      <c r="F218" t="s">
        <v>1032</v>
      </c>
      <c r="G218" t="s">
        <v>1040</v>
      </c>
      <c r="H218" t="s">
        <v>1042</v>
      </c>
      <c r="I218" s="10">
        <v>43152</v>
      </c>
      <c r="J218">
        <v>2</v>
      </c>
      <c r="K218">
        <v>33696</v>
      </c>
      <c r="L218">
        <v>16748</v>
      </c>
      <c r="M218" t="s">
        <v>1046</v>
      </c>
      <c r="N218">
        <v>40</v>
      </c>
      <c r="O218" t="s">
        <v>1049</v>
      </c>
      <c r="P218" t="s">
        <v>1048</v>
      </c>
      <c r="Q218" t="s">
        <v>1049</v>
      </c>
      <c r="R218">
        <v>0.83</v>
      </c>
      <c r="S218">
        <v>36</v>
      </c>
      <c r="T218">
        <v>0.82</v>
      </c>
    </row>
    <row r="219" spans="1:20" x14ac:dyDescent="0.25">
      <c r="A219" t="s">
        <v>237</v>
      </c>
      <c r="B219" t="s">
        <v>737</v>
      </c>
      <c r="C219" t="s">
        <v>1020</v>
      </c>
      <c r="D219">
        <v>38</v>
      </c>
      <c r="E219" t="s">
        <v>1024</v>
      </c>
      <c r="F219" t="s">
        <v>1034</v>
      </c>
      <c r="G219" t="s">
        <v>1037</v>
      </c>
      <c r="H219" t="s">
        <v>1042</v>
      </c>
      <c r="I219" s="10">
        <v>44773</v>
      </c>
      <c r="J219">
        <v>1</v>
      </c>
      <c r="K219">
        <v>50058</v>
      </c>
      <c r="L219">
        <v>7121</v>
      </c>
      <c r="M219" t="s">
        <v>1045</v>
      </c>
      <c r="N219">
        <v>57</v>
      </c>
      <c r="O219" t="s">
        <v>1048</v>
      </c>
      <c r="P219" t="s">
        <v>1048</v>
      </c>
      <c r="Q219" t="s">
        <v>1048</v>
      </c>
      <c r="R219">
        <v>0.76</v>
      </c>
      <c r="S219">
        <v>78</v>
      </c>
      <c r="T219">
        <v>0.84</v>
      </c>
    </row>
    <row r="220" spans="1:20" x14ac:dyDescent="0.25">
      <c r="A220" t="s">
        <v>238</v>
      </c>
      <c r="B220" t="s">
        <v>738</v>
      </c>
      <c r="C220" t="s">
        <v>1021</v>
      </c>
      <c r="D220">
        <v>26</v>
      </c>
      <c r="E220" t="s">
        <v>1027</v>
      </c>
      <c r="F220" t="s">
        <v>1031</v>
      </c>
      <c r="G220" t="s">
        <v>1039</v>
      </c>
      <c r="H220" t="s">
        <v>1041</v>
      </c>
      <c r="I220" s="10">
        <v>42848</v>
      </c>
      <c r="J220">
        <v>7</v>
      </c>
      <c r="K220">
        <v>50313</v>
      </c>
      <c r="L220">
        <v>2200</v>
      </c>
      <c r="M220" t="s">
        <v>1045</v>
      </c>
      <c r="N220">
        <v>41</v>
      </c>
      <c r="O220" t="s">
        <v>1048</v>
      </c>
      <c r="P220" t="s">
        <v>1049</v>
      </c>
      <c r="Q220" t="s">
        <v>1048</v>
      </c>
      <c r="R220">
        <v>0.87</v>
      </c>
      <c r="S220">
        <v>28</v>
      </c>
      <c r="T220">
        <v>0.71</v>
      </c>
    </row>
    <row r="221" spans="1:20" x14ac:dyDescent="0.25">
      <c r="A221" t="s">
        <v>239</v>
      </c>
      <c r="B221" t="s">
        <v>739</v>
      </c>
      <c r="C221" t="s">
        <v>1021</v>
      </c>
      <c r="D221">
        <v>52</v>
      </c>
      <c r="E221" t="s">
        <v>1023</v>
      </c>
      <c r="F221" t="s">
        <v>1031</v>
      </c>
      <c r="G221" t="s">
        <v>1039</v>
      </c>
      <c r="H221" t="s">
        <v>1041</v>
      </c>
      <c r="I221" s="10">
        <v>43978</v>
      </c>
      <c r="J221">
        <v>6</v>
      </c>
      <c r="K221">
        <v>49149</v>
      </c>
      <c r="L221">
        <v>16721</v>
      </c>
      <c r="M221" t="s">
        <v>1047</v>
      </c>
      <c r="N221">
        <v>41</v>
      </c>
      <c r="O221" t="s">
        <v>1049</v>
      </c>
      <c r="P221" t="s">
        <v>1048</v>
      </c>
      <c r="Q221" t="s">
        <v>1048</v>
      </c>
      <c r="R221">
        <v>0.24</v>
      </c>
      <c r="S221">
        <v>25</v>
      </c>
      <c r="T221">
        <v>0.76</v>
      </c>
    </row>
    <row r="222" spans="1:20" x14ac:dyDescent="0.25">
      <c r="A222" t="s">
        <v>240</v>
      </c>
      <c r="B222" t="s">
        <v>740</v>
      </c>
      <c r="C222" t="s">
        <v>1021</v>
      </c>
      <c r="D222">
        <v>26</v>
      </c>
      <c r="E222" t="s">
        <v>1026</v>
      </c>
      <c r="F222" t="s">
        <v>1033</v>
      </c>
      <c r="G222" t="s">
        <v>1040</v>
      </c>
      <c r="H222" t="s">
        <v>1043</v>
      </c>
      <c r="I222" s="10">
        <v>41135</v>
      </c>
      <c r="J222">
        <v>8</v>
      </c>
      <c r="K222">
        <v>83521</v>
      </c>
      <c r="L222">
        <v>12087</v>
      </c>
      <c r="M222" t="s">
        <v>1044</v>
      </c>
      <c r="N222">
        <v>36</v>
      </c>
      <c r="O222" t="s">
        <v>1048</v>
      </c>
      <c r="P222" t="s">
        <v>1048</v>
      </c>
      <c r="Q222" t="s">
        <v>1049</v>
      </c>
      <c r="R222">
        <v>0.8</v>
      </c>
      <c r="S222">
        <v>1</v>
      </c>
      <c r="T222">
        <v>0.94</v>
      </c>
    </row>
    <row r="223" spans="1:20" x14ac:dyDescent="0.25">
      <c r="A223" t="s">
        <v>241</v>
      </c>
      <c r="B223" t="s">
        <v>741</v>
      </c>
      <c r="C223" t="s">
        <v>1020</v>
      </c>
      <c r="D223">
        <v>59</v>
      </c>
      <c r="E223" t="s">
        <v>1024</v>
      </c>
      <c r="F223" t="s">
        <v>1035</v>
      </c>
      <c r="G223" t="s">
        <v>1040</v>
      </c>
      <c r="H223" t="s">
        <v>1041</v>
      </c>
      <c r="I223" s="10">
        <v>44456</v>
      </c>
      <c r="J223">
        <v>1</v>
      </c>
      <c r="K223">
        <v>75740</v>
      </c>
      <c r="L223">
        <v>7972</v>
      </c>
      <c r="M223" t="s">
        <v>1045</v>
      </c>
      <c r="N223">
        <v>55</v>
      </c>
      <c r="O223" t="s">
        <v>1048</v>
      </c>
      <c r="P223" t="s">
        <v>1048</v>
      </c>
      <c r="Q223" t="s">
        <v>1048</v>
      </c>
      <c r="R223">
        <v>0.88</v>
      </c>
      <c r="S223">
        <v>14</v>
      </c>
      <c r="T223">
        <v>0.84</v>
      </c>
    </row>
    <row r="224" spans="1:20" x14ac:dyDescent="0.25">
      <c r="A224" t="s">
        <v>242</v>
      </c>
      <c r="B224" t="s">
        <v>742</v>
      </c>
      <c r="C224" t="s">
        <v>1022</v>
      </c>
      <c r="D224">
        <v>24</v>
      </c>
      <c r="E224" t="s">
        <v>1025</v>
      </c>
      <c r="F224" t="s">
        <v>1032</v>
      </c>
      <c r="G224" t="s">
        <v>1039</v>
      </c>
      <c r="H224" t="s">
        <v>1043</v>
      </c>
      <c r="I224" s="10">
        <v>41173</v>
      </c>
      <c r="J224">
        <v>3</v>
      </c>
      <c r="K224">
        <v>136611</v>
      </c>
      <c r="L224">
        <v>1136</v>
      </c>
      <c r="M224" t="s">
        <v>1047</v>
      </c>
      <c r="N224">
        <v>42</v>
      </c>
      <c r="O224" t="s">
        <v>1049</v>
      </c>
      <c r="P224" t="s">
        <v>1049</v>
      </c>
      <c r="Q224" t="s">
        <v>1048</v>
      </c>
      <c r="R224">
        <v>0.43</v>
      </c>
      <c r="S224">
        <v>3</v>
      </c>
      <c r="T224">
        <v>0.79</v>
      </c>
    </row>
    <row r="225" spans="1:20" x14ac:dyDescent="0.25">
      <c r="A225" t="s">
        <v>243</v>
      </c>
      <c r="B225" t="s">
        <v>743</v>
      </c>
      <c r="C225" t="s">
        <v>1022</v>
      </c>
      <c r="D225">
        <v>44</v>
      </c>
      <c r="E225" t="s">
        <v>1025</v>
      </c>
      <c r="F225" t="s">
        <v>1031</v>
      </c>
      <c r="G225" t="s">
        <v>1038</v>
      </c>
      <c r="H225" t="s">
        <v>1043</v>
      </c>
      <c r="I225" s="10">
        <v>42304</v>
      </c>
      <c r="J225">
        <v>5</v>
      </c>
      <c r="K225">
        <v>34956</v>
      </c>
      <c r="L225">
        <v>18413</v>
      </c>
      <c r="M225" t="s">
        <v>1045</v>
      </c>
      <c r="N225">
        <v>56</v>
      </c>
      <c r="O225" t="s">
        <v>1049</v>
      </c>
      <c r="P225" t="s">
        <v>1048</v>
      </c>
      <c r="Q225" t="s">
        <v>1048</v>
      </c>
      <c r="R225">
        <v>0.71</v>
      </c>
      <c r="S225">
        <v>49</v>
      </c>
      <c r="T225">
        <v>0.82</v>
      </c>
    </row>
    <row r="226" spans="1:20" x14ac:dyDescent="0.25">
      <c r="A226" t="s">
        <v>244</v>
      </c>
      <c r="B226" t="s">
        <v>744</v>
      </c>
      <c r="C226" t="s">
        <v>1021</v>
      </c>
      <c r="D226">
        <v>58</v>
      </c>
      <c r="E226" t="s">
        <v>1023</v>
      </c>
      <c r="F226" t="s">
        <v>1034</v>
      </c>
      <c r="G226" t="s">
        <v>1039</v>
      </c>
      <c r="H226" t="s">
        <v>1041</v>
      </c>
      <c r="I226" s="10">
        <v>44466</v>
      </c>
      <c r="J226">
        <v>10</v>
      </c>
      <c r="K226">
        <v>105731</v>
      </c>
      <c r="L226">
        <v>16346</v>
      </c>
      <c r="M226" t="s">
        <v>1044</v>
      </c>
      <c r="N226">
        <v>37</v>
      </c>
      <c r="O226" t="s">
        <v>1049</v>
      </c>
      <c r="P226" t="s">
        <v>1048</v>
      </c>
      <c r="Q226" t="s">
        <v>1048</v>
      </c>
      <c r="R226">
        <v>0.45</v>
      </c>
      <c r="S226">
        <v>37</v>
      </c>
      <c r="T226">
        <v>0.96</v>
      </c>
    </row>
    <row r="227" spans="1:20" x14ac:dyDescent="0.25">
      <c r="A227" t="s">
        <v>245</v>
      </c>
      <c r="B227" t="s">
        <v>745</v>
      </c>
      <c r="C227" t="s">
        <v>1022</v>
      </c>
      <c r="D227">
        <v>58</v>
      </c>
      <c r="E227" t="s">
        <v>1028</v>
      </c>
      <c r="F227" t="s">
        <v>1036</v>
      </c>
      <c r="G227" t="s">
        <v>1040</v>
      </c>
      <c r="H227" t="s">
        <v>1043</v>
      </c>
      <c r="I227" s="10">
        <v>41554</v>
      </c>
      <c r="J227">
        <v>2</v>
      </c>
      <c r="K227">
        <v>112612</v>
      </c>
      <c r="L227">
        <v>19978</v>
      </c>
      <c r="M227" t="s">
        <v>1047</v>
      </c>
      <c r="N227">
        <v>58</v>
      </c>
      <c r="O227" t="s">
        <v>1049</v>
      </c>
      <c r="P227" t="s">
        <v>1048</v>
      </c>
      <c r="Q227" t="s">
        <v>1048</v>
      </c>
      <c r="R227">
        <v>0.97</v>
      </c>
      <c r="S227">
        <v>22</v>
      </c>
      <c r="T227">
        <v>0.92</v>
      </c>
    </row>
    <row r="228" spans="1:20" x14ac:dyDescent="0.25">
      <c r="A228" t="s">
        <v>246</v>
      </c>
      <c r="B228" t="s">
        <v>746</v>
      </c>
      <c r="C228" t="s">
        <v>1022</v>
      </c>
      <c r="D228">
        <v>31</v>
      </c>
      <c r="E228" t="s">
        <v>1026</v>
      </c>
      <c r="F228" t="s">
        <v>1030</v>
      </c>
      <c r="G228" t="s">
        <v>1037</v>
      </c>
      <c r="H228" t="s">
        <v>1042</v>
      </c>
      <c r="I228" s="10">
        <v>43899</v>
      </c>
      <c r="J228">
        <v>7</v>
      </c>
      <c r="K228">
        <v>147850</v>
      </c>
      <c r="L228">
        <v>1661</v>
      </c>
      <c r="M228" t="s">
        <v>1044</v>
      </c>
      <c r="N228">
        <v>58</v>
      </c>
      <c r="O228" t="s">
        <v>1049</v>
      </c>
      <c r="P228" t="s">
        <v>1049</v>
      </c>
      <c r="Q228" t="s">
        <v>1049</v>
      </c>
      <c r="R228">
        <v>0.23</v>
      </c>
      <c r="S228">
        <v>58</v>
      </c>
      <c r="T228">
        <v>0.78</v>
      </c>
    </row>
    <row r="229" spans="1:20" x14ac:dyDescent="0.25">
      <c r="A229" t="s">
        <v>247</v>
      </c>
      <c r="B229" t="s">
        <v>747</v>
      </c>
      <c r="C229" t="s">
        <v>1020</v>
      </c>
      <c r="D229">
        <v>31</v>
      </c>
      <c r="E229" t="s">
        <v>1029</v>
      </c>
      <c r="F229" t="s">
        <v>1030</v>
      </c>
      <c r="G229" t="s">
        <v>1037</v>
      </c>
      <c r="H229" t="s">
        <v>1041</v>
      </c>
      <c r="I229" s="10">
        <v>42808</v>
      </c>
      <c r="J229">
        <v>2</v>
      </c>
      <c r="K229">
        <v>96641</v>
      </c>
      <c r="L229">
        <v>3472</v>
      </c>
      <c r="M229" t="s">
        <v>1047</v>
      </c>
      <c r="N229">
        <v>51</v>
      </c>
      <c r="O229" t="s">
        <v>1049</v>
      </c>
      <c r="P229" t="s">
        <v>1048</v>
      </c>
      <c r="Q229" t="s">
        <v>1049</v>
      </c>
      <c r="R229">
        <v>0.66</v>
      </c>
      <c r="S229">
        <v>74</v>
      </c>
      <c r="T229">
        <v>0.74</v>
      </c>
    </row>
    <row r="230" spans="1:20" x14ac:dyDescent="0.25">
      <c r="A230" t="s">
        <v>248</v>
      </c>
      <c r="B230" t="s">
        <v>748</v>
      </c>
      <c r="C230" t="s">
        <v>1020</v>
      </c>
      <c r="D230">
        <v>40</v>
      </c>
      <c r="E230" t="s">
        <v>1025</v>
      </c>
      <c r="F230" t="s">
        <v>1030</v>
      </c>
      <c r="G230" t="s">
        <v>1038</v>
      </c>
      <c r="H230" t="s">
        <v>1042</v>
      </c>
      <c r="I230" s="10">
        <v>43413</v>
      </c>
      <c r="J230">
        <v>11</v>
      </c>
      <c r="K230">
        <v>93811</v>
      </c>
      <c r="L230">
        <v>1086</v>
      </c>
      <c r="M230" t="s">
        <v>1044</v>
      </c>
      <c r="N230">
        <v>57</v>
      </c>
      <c r="O230" t="s">
        <v>1049</v>
      </c>
      <c r="P230" t="s">
        <v>1049</v>
      </c>
      <c r="Q230" t="s">
        <v>1048</v>
      </c>
      <c r="R230">
        <v>0.33</v>
      </c>
      <c r="S230">
        <v>27</v>
      </c>
      <c r="T230">
        <v>0.78</v>
      </c>
    </row>
    <row r="231" spans="1:20" x14ac:dyDescent="0.25">
      <c r="A231" t="s">
        <v>249</v>
      </c>
      <c r="B231" t="s">
        <v>749</v>
      </c>
      <c r="C231" t="s">
        <v>1020</v>
      </c>
      <c r="D231">
        <v>38</v>
      </c>
      <c r="E231" t="s">
        <v>1027</v>
      </c>
      <c r="F231" t="s">
        <v>1035</v>
      </c>
      <c r="G231" t="s">
        <v>1039</v>
      </c>
      <c r="H231" t="s">
        <v>1041</v>
      </c>
      <c r="I231" s="10">
        <v>43681</v>
      </c>
      <c r="J231">
        <v>1</v>
      </c>
      <c r="K231">
        <v>82160</v>
      </c>
      <c r="L231">
        <v>11704</v>
      </c>
      <c r="M231" t="s">
        <v>1045</v>
      </c>
      <c r="N231">
        <v>55</v>
      </c>
      <c r="O231" t="s">
        <v>1049</v>
      </c>
      <c r="P231" t="s">
        <v>1048</v>
      </c>
      <c r="Q231" t="s">
        <v>1048</v>
      </c>
      <c r="R231">
        <v>0.77</v>
      </c>
      <c r="S231">
        <v>65</v>
      </c>
      <c r="T231">
        <v>0.98</v>
      </c>
    </row>
    <row r="232" spans="1:20" x14ac:dyDescent="0.25">
      <c r="A232" t="s">
        <v>250</v>
      </c>
      <c r="B232" t="s">
        <v>750</v>
      </c>
      <c r="C232" t="s">
        <v>1020</v>
      </c>
      <c r="D232">
        <v>42</v>
      </c>
      <c r="E232" t="s">
        <v>1027</v>
      </c>
      <c r="F232" t="s">
        <v>1032</v>
      </c>
      <c r="G232" t="s">
        <v>1037</v>
      </c>
      <c r="H232" t="s">
        <v>1043</v>
      </c>
      <c r="I232" s="10">
        <v>42063</v>
      </c>
      <c r="J232">
        <v>2</v>
      </c>
      <c r="K232">
        <v>81313</v>
      </c>
      <c r="L232">
        <v>7219</v>
      </c>
      <c r="M232" t="s">
        <v>1045</v>
      </c>
      <c r="N232">
        <v>59</v>
      </c>
      <c r="O232" t="s">
        <v>1049</v>
      </c>
      <c r="P232" t="s">
        <v>1048</v>
      </c>
      <c r="Q232" t="s">
        <v>1049</v>
      </c>
      <c r="R232">
        <v>0.34</v>
      </c>
      <c r="S232">
        <v>7</v>
      </c>
      <c r="T232">
        <v>0.87</v>
      </c>
    </row>
    <row r="233" spans="1:20" x14ac:dyDescent="0.25">
      <c r="A233" t="s">
        <v>251</v>
      </c>
      <c r="B233" t="s">
        <v>751</v>
      </c>
      <c r="C233" t="s">
        <v>1021</v>
      </c>
      <c r="D233">
        <v>35</v>
      </c>
      <c r="E233" t="s">
        <v>1025</v>
      </c>
      <c r="F233" t="s">
        <v>1033</v>
      </c>
      <c r="G233" t="s">
        <v>1039</v>
      </c>
      <c r="H233" t="s">
        <v>1041</v>
      </c>
      <c r="I233" s="10">
        <v>41496</v>
      </c>
      <c r="J233">
        <v>10</v>
      </c>
      <c r="K233">
        <v>93232</v>
      </c>
      <c r="L233">
        <v>17322</v>
      </c>
      <c r="M233" t="s">
        <v>1044</v>
      </c>
      <c r="N233">
        <v>38</v>
      </c>
      <c r="O233" t="s">
        <v>1049</v>
      </c>
      <c r="P233" t="s">
        <v>1048</v>
      </c>
      <c r="Q233" t="s">
        <v>1048</v>
      </c>
      <c r="R233">
        <v>0.39</v>
      </c>
      <c r="S233">
        <v>28</v>
      </c>
      <c r="T233">
        <v>0.86</v>
      </c>
    </row>
    <row r="234" spans="1:20" x14ac:dyDescent="0.25">
      <c r="A234" t="s">
        <v>252</v>
      </c>
      <c r="B234" t="s">
        <v>752</v>
      </c>
      <c r="C234" t="s">
        <v>1020</v>
      </c>
      <c r="D234">
        <v>30</v>
      </c>
      <c r="E234" t="s">
        <v>1028</v>
      </c>
      <c r="F234" t="s">
        <v>1031</v>
      </c>
      <c r="G234" t="s">
        <v>1040</v>
      </c>
      <c r="H234" t="s">
        <v>1042</v>
      </c>
      <c r="I234" s="10">
        <v>42730</v>
      </c>
      <c r="J234">
        <v>5</v>
      </c>
      <c r="K234">
        <v>45417</v>
      </c>
      <c r="L234">
        <v>15749</v>
      </c>
      <c r="M234" t="s">
        <v>1044</v>
      </c>
      <c r="N234">
        <v>36</v>
      </c>
      <c r="O234" t="s">
        <v>1049</v>
      </c>
      <c r="P234" t="s">
        <v>1048</v>
      </c>
      <c r="Q234" t="s">
        <v>1049</v>
      </c>
      <c r="R234">
        <v>0.6</v>
      </c>
      <c r="S234">
        <v>10</v>
      </c>
      <c r="T234">
        <v>0.88</v>
      </c>
    </row>
    <row r="235" spans="1:20" x14ac:dyDescent="0.25">
      <c r="A235" t="s">
        <v>253</v>
      </c>
      <c r="B235" t="s">
        <v>753</v>
      </c>
      <c r="C235" t="s">
        <v>1022</v>
      </c>
      <c r="D235">
        <v>22</v>
      </c>
      <c r="E235" t="s">
        <v>1028</v>
      </c>
      <c r="F235" t="s">
        <v>1036</v>
      </c>
      <c r="G235" t="s">
        <v>1037</v>
      </c>
      <c r="H235" t="s">
        <v>1043</v>
      </c>
      <c r="I235" s="10">
        <v>41894</v>
      </c>
      <c r="J235">
        <v>1</v>
      </c>
      <c r="K235">
        <v>54729</v>
      </c>
      <c r="L235">
        <v>7968</v>
      </c>
      <c r="M235" t="s">
        <v>1044</v>
      </c>
      <c r="N235">
        <v>55</v>
      </c>
      <c r="O235" t="s">
        <v>1049</v>
      </c>
      <c r="P235" t="s">
        <v>1049</v>
      </c>
      <c r="Q235" t="s">
        <v>1048</v>
      </c>
      <c r="R235">
        <v>0.93</v>
      </c>
      <c r="S235">
        <v>17</v>
      </c>
      <c r="T235">
        <v>0.81</v>
      </c>
    </row>
    <row r="236" spans="1:20" x14ac:dyDescent="0.25">
      <c r="A236" t="s">
        <v>254</v>
      </c>
      <c r="B236" t="s">
        <v>754</v>
      </c>
      <c r="C236" t="s">
        <v>1021</v>
      </c>
      <c r="D236">
        <v>34</v>
      </c>
      <c r="E236" t="s">
        <v>1024</v>
      </c>
      <c r="F236" t="s">
        <v>1034</v>
      </c>
      <c r="G236" t="s">
        <v>1038</v>
      </c>
      <c r="H236" t="s">
        <v>1041</v>
      </c>
      <c r="I236" s="10">
        <v>44988</v>
      </c>
      <c r="J236">
        <v>7</v>
      </c>
      <c r="K236">
        <v>142492</v>
      </c>
      <c r="L236">
        <v>14596</v>
      </c>
      <c r="M236" t="s">
        <v>1047</v>
      </c>
      <c r="N236">
        <v>50</v>
      </c>
      <c r="O236" t="s">
        <v>1049</v>
      </c>
      <c r="P236" t="s">
        <v>1048</v>
      </c>
      <c r="Q236" t="s">
        <v>1049</v>
      </c>
      <c r="R236">
        <v>0.37</v>
      </c>
      <c r="S236">
        <v>54</v>
      </c>
      <c r="T236">
        <v>0.94</v>
      </c>
    </row>
    <row r="237" spans="1:20" x14ac:dyDescent="0.25">
      <c r="A237" t="s">
        <v>255</v>
      </c>
      <c r="B237" t="s">
        <v>755</v>
      </c>
      <c r="C237" t="s">
        <v>1022</v>
      </c>
      <c r="D237">
        <v>25</v>
      </c>
      <c r="E237" t="s">
        <v>1027</v>
      </c>
      <c r="F237" t="s">
        <v>1036</v>
      </c>
      <c r="G237" t="s">
        <v>1040</v>
      </c>
      <c r="H237" t="s">
        <v>1041</v>
      </c>
      <c r="I237" s="10">
        <v>44257</v>
      </c>
      <c r="J237">
        <v>0</v>
      </c>
      <c r="K237">
        <v>60099</v>
      </c>
      <c r="L237">
        <v>2700</v>
      </c>
      <c r="M237" t="s">
        <v>1045</v>
      </c>
      <c r="N237">
        <v>53</v>
      </c>
      <c r="O237" t="s">
        <v>1048</v>
      </c>
      <c r="P237" t="s">
        <v>1048</v>
      </c>
      <c r="Q237" t="s">
        <v>1049</v>
      </c>
      <c r="R237">
        <v>0.32</v>
      </c>
      <c r="S237">
        <v>49</v>
      </c>
      <c r="T237">
        <v>0.86</v>
      </c>
    </row>
    <row r="238" spans="1:20" x14ac:dyDescent="0.25">
      <c r="A238" t="s">
        <v>256</v>
      </c>
      <c r="B238" t="s">
        <v>756</v>
      </c>
      <c r="C238" t="s">
        <v>1022</v>
      </c>
      <c r="D238">
        <v>22</v>
      </c>
      <c r="E238" t="s">
        <v>1024</v>
      </c>
      <c r="F238" t="s">
        <v>1034</v>
      </c>
      <c r="G238" t="s">
        <v>1038</v>
      </c>
      <c r="H238" t="s">
        <v>1041</v>
      </c>
      <c r="I238" s="10">
        <v>44740</v>
      </c>
      <c r="J238">
        <v>6</v>
      </c>
      <c r="K238">
        <v>148387</v>
      </c>
      <c r="L238">
        <v>3700</v>
      </c>
      <c r="M238" t="s">
        <v>1047</v>
      </c>
      <c r="N238">
        <v>44</v>
      </c>
      <c r="O238" t="s">
        <v>1049</v>
      </c>
      <c r="P238" t="s">
        <v>1048</v>
      </c>
      <c r="Q238" t="s">
        <v>1049</v>
      </c>
      <c r="R238">
        <v>0.81</v>
      </c>
      <c r="S238">
        <v>13</v>
      </c>
      <c r="T238">
        <v>0.74</v>
      </c>
    </row>
    <row r="239" spans="1:20" x14ac:dyDescent="0.25">
      <c r="A239" t="s">
        <v>257</v>
      </c>
      <c r="B239" t="s">
        <v>757</v>
      </c>
      <c r="C239" t="s">
        <v>1022</v>
      </c>
      <c r="D239">
        <v>53</v>
      </c>
      <c r="E239" t="s">
        <v>1027</v>
      </c>
      <c r="F239" t="s">
        <v>1035</v>
      </c>
      <c r="G239" t="s">
        <v>1040</v>
      </c>
      <c r="H239" t="s">
        <v>1042</v>
      </c>
      <c r="I239" s="10">
        <v>42150</v>
      </c>
      <c r="J239">
        <v>1</v>
      </c>
      <c r="K239">
        <v>128134</v>
      </c>
      <c r="L239">
        <v>12821</v>
      </c>
      <c r="M239" t="s">
        <v>1045</v>
      </c>
      <c r="N239">
        <v>31</v>
      </c>
      <c r="O239" t="s">
        <v>1048</v>
      </c>
      <c r="P239" t="s">
        <v>1048</v>
      </c>
      <c r="Q239" t="s">
        <v>1048</v>
      </c>
      <c r="R239">
        <v>0.6</v>
      </c>
      <c r="S239">
        <v>73</v>
      </c>
      <c r="T239">
        <v>0.74</v>
      </c>
    </row>
    <row r="240" spans="1:20" x14ac:dyDescent="0.25">
      <c r="A240" t="s">
        <v>258</v>
      </c>
      <c r="B240" t="s">
        <v>758</v>
      </c>
      <c r="C240" t="s">
        <v>1020</v>
      </c>
      <c r="D240">
        <v>55</v>
      </c>
      <c r="E240" t="s">
        <v>1026</v>
      </c>
      <c r="F240" t="s">
        <v>1032</v>
      </c>
      <c r="G240" t="s">
        <v>1037</v>
      </c>
      <c r="H240" t="s">
        <v>1042</v>
      </c>
      <c r="I240" s="10">
        <v>41098</v>
      </c>
      <c r="J240">
        <v>9</v>
      </c>
      <c r="K240">
        <v>59961</v>
      </c>
      <c r="L240">
        <v>19031</v>
      </c>
      <c r="M240" t="s">
        <v>1046</v>
      </c>
      <c r="N240">
        <v>52</v>
      </c>
      <c r="O240" t="s">
        <v>1049</v>
      </c>
      <c r="P240" t="s">
        <v>1048</v>
      </c>
      <c r="Q240" t="s">
        <v>1048</v>
      </c>
      <c r="R240">
        <v>0.93</v>
      </c>
      <c r="S240">
        <v>8</v>
      </c>
      <c r="T240">
        <v>0.86</v>
      </c>
    </row>
    <row r="241" spans="1:20" x14ac:dyDescent="0.25">
      <c r="A241" t="s">
        <v>259</v>
      </c>
      <c r="B241" t="s">
        <v>759</v>
      </c>
      <c r="C241" t="s">
        <v>1020</v>
      </c>
      <c r="D241">
        <v>49</v>
      </c>
      <c r="E241" t="s">
        <v>1026</v>
      </c>
      <c r="F241" t="s">
        <v>1030</v>
      </c>
      <c r="G241" t="s">
        <v>1038</v>
      </c>
      <c r="H241" t="s">
        <v>1041</v>
      </c>
      <c r="I241" s="10">
        <v>41889</v>
      </c>
      <c r="J241">
        <v>11</v>
      </c>
      <c r="K241">
        <v>42602</v>
      </c>
      <c r="L241">
        <v>6520</v>
      </c>
      <c r="M241" t="s">
        <v>1047</v>
      </c>
      <c r="N241">
        <v>49</v>
      </c>
      <c r="O241" t="s">
        <v>1049</v>
      </c>
      <c r="P241" t="s">
        <v>1048</v>
      </c>
      <c r="Q241" t="s">
        <v>1049</v>
      </c>
      <c r="R241">
        <v>0.32</v>
      </c>
      <c r="S241">
        <v>10</v>
      </c>
      <c r="T241">
        <v>0.98</v>
      </c>
    </row>
    <row r="242" spans="1:20" x14ac:dyDescent="0.25">
      <c r="A242" t="s">
        <v>260</v>
      </c>
      <c r="B242" t="s">
        <v>760</v>
      </c>
      <c r="C242" t="s">
        <v>1021</v>
      </c>
      <c r="D242">
        <v>52</v>
      </c>
      <c r="E242" t="s">
        <v>1029</v>
      </c>
      <c r="F242" t="s">
        <v>1032</v>
      </c>
      <c r="G242" t="s">
        <v>1038</v>
      </c>
      <c r="H242" t="s">
        <v>1043</v>
      </c>
      <c r="I242" s="10">
        <v>42607</v>
      </c>
      <c r="J242">
        <v>5</v>
      </c>
      <c r="K242">
        <v>148474</v>
      </c>
      <c r="L242">
        <v>12510</v>
      </c>
      <c r="M242" t="s">
        <v>1045</v>
      </c>
      <c r="N242">
        <v>54</v>
      </c>
      <c r="O242" t="s">
        <v>1049</v>
      </c>
      <c r="P242" t="s">
        <v>1049</v>
      </c>
      <c r="Q242" t="s">
        <v>1048</v>
      </c>
      <c r="R242">
        <v>0.72</v>
      </c>
      <c r="S242">
        <v>62</v>
      </c>
      <c r="T242">
        <v>0.79</v>
      </c>
    </row>
    <row r="243" spans="1:20" x14ac:dyDescent="0.25">
      <c r="A243" t="s">
        <v>261</v>
      </c>
      <c r="B243" t="s">
        <v>761</v>
      </c>
      <c r="C243" t="s">
        <v>1021</v>
      </c>
      <c r="D243">
        <v>29</v>
      </c>
      <c r="E243" t="s">
        <v>1026</v>
      </c>
      <c r="F243" t="s">
        <v>1035</v>
      </c>
      <c r="G243" t="s">
        <v>1040</v>
      </c>
      <c r="H243" t="s">
        <v>1043</v>
      </c>
      <c r="I243" s="10">
        <v>42624</v>
      </c>
      <c r="J243">
        <v>11</v>
      </c>
      <c r="K243">
        <v>39256</v>
      </c>
      <c r="L243">
        <v>4687</v>
      </c>
      <c r="M243" t="s">
        <v>1045</v>
      </c>
      <c r="N243">
        <v>41</v>
      </c>
      <c r="O243" t="s">
        <v>1049</v>
      </c>
      <c r="P243" t="s">
        <v>1048</v>
      </c>
      <c r="Q243" t="s">
        <v>1048</v>
      </c>
      <c r="R243">
        <v>0.39</v>
      </c>
      <c r="S243">
        <v>75</v>
      </c>
      <c r="T243">
        <v>0.96</v>
      </c>
    </row>
    <row r="244" spans="1:20" x14ac:dyDescent="0.25">
      <c r="A244" t="s">
        <v>262</v>
      </c>
      <c r="B244" t="s">
        <v>762</v>
      </c>
      <c r="C244" t="s">
        <v>1020</v>
      </c>
      <c r="D244">
        <v>47</v>
      </c>
      <c r="E244" t="s">
        <v>1029</v>
      </c>
      <c r="F244" t="s">
        <v>1033</v>
      </c>
      <c r="G244" t="s">
        <v>1038</v>
      </c>
      <c r="H244" t="s">
        <v>1042</v>
      </c>
      <c r="I244" s="10">
        <v>43502</v>
      </c>
      <c r="J244">
        <v>1</v>
      </c>
      <c r="K244">
        <v>116120</v>
      </c>
      <c r="L244">
        <v>17980</v>
      </c>
      <c r="M244" t="s">
        <v>1047</v>
      </c>
      <c r="N244">
        <v>30</v>
      </c>
      <c r="O244" t="s">
        <v>1049</v>
      </c>
      <c r="P244" t="s">
        <v>1048</v>
      </c>
      <c r="Q244" t="s">
        <v>1049</v>
      </c>
      <c r="R244">
        <v>0.33</v>
      </c>
      <c r="S244">
        <v>66</v>
      </c>
      <c r="T244">
        <v>0.93</v>
      </c>
    </row>
    <row r="245" spans="1:20" x14ac:dyDescent="0.25">
      <c r="A245" t="s">
        <v>263</v>
      </c>
      <c r="B245" t="s">
        <v>763</v>
      </c>
      <c r="C245" t="s">
        <v>1022</v>
      </c>
      <c r="D245">
        <v>55</v>
      </c>
      <c r="E245" t="s">
        <v>1026</v>
      </c>
      <c r="F245" t="s">
        <v>1033</v>
      </c>
      <c r="G245" t="s">
        <v>1040</v>
      </c>
      <c r="H245" t="s">
        <v>1043</v>
      </c>
      <c r="I245" s="10">
        <v>45045</v>
      </c>
      <c r="J245">
        <v>1</v>
      </c>
      <c r="K245">
        <v>142516</v>
      </c>
      <c r="L245">
        <v>9837</v>
      </c>
      <c r="M245" t="s">
        <v>1047</v>
      </c>
      <c r="N245">
        <v>52</v>
      </c>
      <c r="O245" t="s">
        <v>1049</v>
      </c>
      <c r="P245" t="s">
        <v>1048</v>
      </c>
      <c r="Q245" t="s">
        <v>1049</v>
      </c>
      <c r="R245">
        <v>0.75</v>
      </c>
      <c r="S245">
        <v>52</v>
      </c>
      <c r="T245">
        <v>0.77</v>
      </c>
    </row>
    <row r="246" spans="1:20" x14ac:dyDescent="0.25">
      <c r="A246" t="s">
        <v>264</v>
      </c>
      <c r="B246" t="s">
        <v>764</v>
      </c>
      <c r="C246" t="s">
        <v>1021</v>
      </c>
      <c r="D246">
        <v>24</v>
      </c>
      <c r="E246" t="s">
        <v>1023</v>
      </c>
      <c r="F246" t="s">
        <v>1035</v>
      </c>
      <c r="G246" t="s">
        <v>1040</v>
      </c>
      <c r="H246" t="s">
        <v>1042</v>
      </c>
      <c r="I246" s="10">
        <v>42007</v>
      </c>
      <c r="J246">
        <v>9</v>
      </c>
      <c r="K246">
        <v>64681</v>
      </c>
      <c r="L246">
        <v>15955</v>
      </c>
      <c r="M246" t="s">
        <v>1045</v>
      </c>
      <c r="N246">
        <v>51</v>
      </c>
      <c r="O246" t="s">
        <v>1049</v>
      </c>
      <c r="P246" t="s">
        <v>1048</v>
      </c>
      <c r="Q246" t="s">
        <v>1049</v>
      </c>
      <c r="R246">
        <v>0.67</v>
      </c>
      <c r="S246">
        <v>38</v>
      </c>
      <c r="T246">
        <v>0.71</v>
      </c>
    </row>
    <row r="247" spans="1:20" x14ac:dyDescent="0.25">
      <c r="A247" t="s">
        <v>265</v>
      </c>
      <c r="B247" t="s">
        <v>765</v>
      </c>
      <c r="C247" t="s">
        <v>1020</v>
      </c>
      <c r="D247">
        <v>33</v>
      </c>
      <c r="E247" t="s">
        <v>1026</v>
      </c>
      <c r="F247" t="s">
        <v>1034</v>
      </c>
      <c r="G247" t="s">
        <v>1040</v>
      </c>
      <c r="H247" t="s">
        <v>1041</v>
      </c>
      <c r="I247" s="10">
        <v>43235</v>
      </c>
      <c r="J247">
        <v>7</v>
      </c>
      <c r="K247">
        <v>121328</v>
      </c>
      <c r="L247">
        <v>12281</v>
      </c>
      <c r="M247" t="s">
        <v>1047</v>
      </c>
      <c r="N247">
        <v>37</v>
      </c>
      <c r="O247" t="s">
        <v>1049</v>
      </c>
      <c r="P247" t="s">
        <v>1048</v>
      </c>
      <c r="Q247" t="s">
        <v>1048</v>
      </c>
      <c r="R247">
        <v>0.8</v>
      </c>
      <c r="S247">
        <v>77</v>
      </c>
      <c r="T247">
        <v>0.73</v>
      </c>
    </row>
    <row r="248" spans="1:20" x14ac:dyDescent="0.25">
      <c r="A248" t="s">
        <v>266</v>
      </c>
      <c r="B248" t="s">
        <v>766</v>
      </c>
      <c r="C248" t="s">
        <v>1020</v>
      </c>
      <c r="D248">
        <v>22</v>
      </c>
      <c r="E248" t="s">
        <v>1024</v>
      </c>
      <c r="F248" t="s">
        <v>1031</v>
      </c>
      <c r="G248" t="s">
        <v>1040</v>
      </c>
      <c r="H248" t="s">
        <v>1042</v>
      </c>
      <c r="I248" s="10">
        <v>44156</v>
      </c>
      <c r="J248">
        <v>11</v>
      </c>
      <c r="K248">
        <v>117440</v>
      </c>
      <c r="L248">
        <v>14917</v>
      </c>
      <c r="M248" t="s">
        <v>1044</v>
      </c>
      <c r="N248">
        <v>34</v>
      </c>
      <c r="O248" t="s">
        <v>1048</v>
      </c>
      <c r="P248" t="s">
        <v>1049</v>
      </c>
      <c r="Q248" t="s">
        <v>1049</v>
      </c>
      <c r="R248">
        <v>0.45</v>
      </c>
      <c r="S248">
        <v>55</v>
      </c>
      <c r="T248">
        <v>0.92</v>
      </c>
    </row>
    <row r="249" spans="1:20" x14ac:dyDescent="0.25">
      <c r="A249" t="s">
        <v>267</v>
      </c>
      <c r="B249" t="s">
        <v>767</v>
      </c>
      <c r="C249" t="s">
        <v>1020</v>
      </c>
      <c r="D249">
        <v>26</v>
      </c>
      <c r="E249" t="s">
        <v>1025</v>
      </c>
      <c r="F249" t="s">
        <v>1031</v>
      </c>
      <c r="G249" t="s">
        <v>1037</v>
      </c>
      <c r="H249" t="s">
        <v>1042</v>
      </c>
      <c r="I249" s="10">
        <v>41804</v>
      </c>
      <c r="J249">
        <v>1</v>
      </c>
      <c r="K249">
        <v>94789</v>
      </c>
      <c r="L249">
        <v>5757</v>
      </c>
      <c r="M249" t="s">
        <v>1047</v>
      </c>
      <c r="N249">
        <v>44</v>
      </c>
      <c r="O249" t="s">
        <v>1048</v>
      </c>
      <c r="P249" t="s">
        <v>1048</v>
      </c>
      <c r="Q249" t="s">
        <v>1049</v>
      </c>
      <c r="R249">
        <v>0.56000000000000005</v>
      </c>
      <c r="S249">
        <v>27</v>
      </c>
      <c r="T249">
        <v>0.76</v>
      </c>
    </row>
    <row r="250" spans="1:20" x14ac:dyDescent="0.25">
      <c r="A250" t="s">
        <v>268</v>
      </c>
      <c r="B250" t="s">
        <v>768</v>
      </c>
      <c r="C250" t="s">
        <v>1022</v>
      </c>
      <c r="D250">
        <v>51</v>
      </c>
      <c r="E250" t="s">
        <v>1024</v>
      </c>
      <c r="F250" t="s">
        <v>1034</v>
      </c>
      <c r="G250" t="s">
        <v>1040</v>
      </c>
      <c r="H250" t="s">
        <v>1041</v>
      </c>
      <c r="I250" s="10">
        <v>42583</v>
      </c>
      <c r="J250">
        <v>6</v>
      </c>
      <c r="K250">
        <v>73361</v>
      </c>
      <c r="L250">
        <v>14045</v>
      </c>
      <c r="M250" t="s">
        <v>1047</v>
      </c>
      <c r="N250">
        <v>30</v>
      </c>
      <c r="O250" t="s">
        <v>1048</v>
      </c>
      <c r="P250" t="s">
        <v>1048</v>
      </c>
      <c r="Q250" t="s">
        <v>1048</v>
      </c>
      <c r="R250">
        <v>0.52</v>
      </c>
      <c r="S250">
        <v>74</v>
      </c>
      <c r="T250">
        <v>0.81</v>
      </c>
    </row>
    <row r="251" spans="1:20" x14ac:dyDescent="0.25">
      <c r="A251" t="s">
        <v>269</v>
      </c>
      <c r="B251" t="s">
        <v>769</v>
      </c>
      <c r="C251" t="s">
        <v>1020</v>
      </c>
      <c r="D251">
        <v>51</v>
      </c>
      <c r="E251" t="s">
        <v>1025</v>
      </c>
      <c r="F251" t="s">
        <v>1033</v>
      </c>
      <c r="G251" t="s">
        <v>1039</v>
      </c>
      <c r="H251" t="s">
        <v>1043</v>
      </c>
      <c r="I251" s="10">
        <v>43818</v>
      </c>
      <c r="J251">
        <v>2</v>
      </c>
      <c r="K251">
        <v>94503</v>
      </c>
      <c r="L251">
        <v>9912</v>
      </c>
      <c r="M251" t="s">
        <v>1047</v>
      </c>
      <c r="N251">
        <v>30</v>
      </c>
      <c r="O251" t="s">
        <v>1049</v>
      </c>
      <c r="P251" t="s">
        <v>1048</v>
      </c>
      <c r="Q251" t="s">
        <v>1048</v>
      </c>
      <c r="R251">
        <v>0.99</v>
      </c>
      <c r="S251">
        <v>38</v>
      </c>
      <c r="T251">
        <v>0.85</v>
      </c>
    </row>
    <row r="252" spans="1:20" x14ac:dyDescent="0.25">
      <c r="A252" t="s">
        <v>270</v>
      </c>
      <c r="B252" t="s">
        <v>770</v>
      </c>
      <c r="C252" t="s">
        <v>1020</v>
      </c>
      <c r="D252">
        <v>38</v>
      </c>
      <c r="E252" t="s">
        <v>1028</v>
      </c>
      <c r="F252" t="s">
        <v>1033</v>
      </c>
      <c r="G252" t="s">
        <v>1038</v>
      </c>
      <c r="H252" t="s">
        <v>1042</v>
      </c>
      <c r="I252" s="10">
        <v>41839</v>
      </c>
      <c r="J252">
        <v>7</v>
      </c>
      <c r="K252">
        <v>64540</v>
      </c>
      <c r="L252">
        <v>5733</v>
      </c>
      <c r="M252" t="s">
        <v>1045</v>
      </c>
      <c r="N252">
        <v>54</v>
      </c>
      <c r="O252" t="s">
        <v>1049</v>
      </c>
      <c r="P252" t="s">
        <v>1049</v>
      </c>
      <c r="Q252" t="s">
        <v>1048</v>
      </c>
      <c r="R252">
        <v>0.43</v>
      </c>
      <c r="S252">
        <v>24</v>
      </c>
      <c r="T252">
        <v>0.92</v>
      </c>
    </row>
    <row r="253" spans="1:20" x14ac:dyDescent="0.25">
      <c r="A253" t="s">
        <v>271</v>
      </c>
      <c r="B253" t="s">
        <v>771</v>
      </c>
      <c r="C253" t="s">
        <v>1020</v>
      </c>
      <c r="D253">
        <v>44</v>
      </c>
      <c r="E253" t="s">
        <v>1024</v>
      </c>
      <c r="F253" t="s">
        <v>1033</v>
      </c>
      <c r="G253" t="s">
        <v>1039</v>
      </c>
      <c r="H253" t="s">
        <v>1042</v>
      </c>
      <c r="I253" s="10">
        <v>41632</v>
      </c>
      <c r="J253">
        <v>6</v>
      </c>
      <c r="K253">
        <v>56536</v>
      </c>
      <c r="L253">
        <v>8081</v>
      </c>
      <c r="M253" t="s">
        <v>1044</v>
      </c>
      <c r="N253">
        <v>39</v>
      </c>
      <c r="O253" t="s">
        <v>1049</v>
      </c>
      <c r="P253" t="s">
        <v>1048</v>
      </c>
      <c r="Q253" t="s">
        <v>1048</v>
      </c>
      <c r="R253">
        <v>0.44</v>
      </c>
      <c r="S253">
        <v>20</v>
      </c>
      <c r="T253">
        <v>0.73</v>
      </c>
    </row>
    <row r="254" spans="1:20" x14ac:dyDescent="0.25">
      <c r="A254" t="s">
        <v>272</v>
      </c>
      <c r="B254" t="s">
        <v>772</v>
      </c>
      <c r="C254" t="s">
        <v>1020</v>
      </c>
      <c r="D254">
        <v>36</v>
      </c>
      <c r="E254" t="s">
        <v>1028</v>
      </c>
      <c r="F254" t="s">
        <v>1032</v>
      </c>
      <c r="G254" t="s">
        <v>1037</v>
      </c>
      <c r="H254" t="s">
        <v>1041</v>
      </c>
      <c r="I254" s="10">
        <v>43849</v>
      </c>
      <c r="J254">
        <v>7</v>
      </c>
      <c r="K254">
        <v>114700</v>
      </c>
      <c r="L254">
        <v>9690</v>
      </c>
      <c r="M254" t="s">
        <v>1046</v>
      </c>
      <c r="N254">
        <v>51</v>
      </c>
      <c r="O254" t="s">
        <v>1048</v>
      </c>
      <c r="P254" t="s">
        <v>1048</v>
      </c>
      <c r="Q254" t="s">
        <v>1049</v>
      </c>
      <c r="R254">
        <v>0.48</v>
      </c>
      <c r="S254">
        <v>9</v>
      </c>
      <c r="T254">
        <v>0.82</v>
      </c>
    </row>
    <row r="255" spans="1:20" x14ac:dyDescent="0.25">
      <c r="A255" t="s">
        <v>273</v>
      </c>
      <c r="B255" t="s">
        <v>773</v>
      </c>
      <c r="C255" t="s">
        <v>1021</v>
      </c>
      <c r="D255">
        <v>58</v>
      </c>
      <c r="E255" t="s">
        <v>1029</v>
      </c>
      <c r="F255" t="s">
        <v>1033</v>
      </c>
      <c r="G255" t="s">
        <v>1039</v>
      </c>
      <c r="H255" t="s">
        <v>1043</v>
      </c>
      <c r="I255" s="10">
        <v>41998</v>
      </c>
      <c r="J255">
        <v>6</v>
      </c>
      <c r="K255">
        <v>93043</v>
      </c>
      <c r="L255">
        <v>2673</v>
      </c>
      <c r="M255" t="s">
        <v>1046</v>
      </c>
      <c r="N255">
        <v>39</v>
      </c>
      <c r="O255" t="s">
        <v>1048</v>
      </c>
      <c r="P255" t="s">
        <v>1048</v>
      </c>
      <c r="Q255" t="s">
        <v>1048</v>
      </c>
      <c r="R255">
        <v>0.65</v>
      </c>
      <c r="S255">
        <v>42</v>
      </c>
      <c r="T255">
        <v>0.85</v>
      </c>
    </row>
    <row r="256" spans="1:20" x14ac:dyDescent="0.25">
      <c r="A256" t="s">
        <v>274</v>
      </c>
      <c r="B256" t="s">
        <v>774</v>
      </c>
      <c r="C256" t="s">
        <v>1021</v>
      </c>
      <c r="D256">
        <v>42</v>
      </c>
      <c r="E256" t="s">
        <v>1029</v>
      </c>
      <c r="F256" t="s">
        <v>1036</v>
      </c>
      <c r="G256" t="s">
        <v>1038</v>
      </c>
      <c r="H256" t="s">
        <v>1042</v>
      </c>
      <c r="I256" s="10">
        <v>41844</v>
      </c>
      <c r="J256">
        <v>10</v>
      </c>
      <c r="K256">
        <v>108532</v>
      </c>
      <c r="L256">
        <v>15318</v>
      </c>
      <c r="M256" t="s">
        <v>1044</v>
      </c>
      <c r="N256">
        <v>50</v>
      </c>
      <c r="O256" t="s">
        <v>1049</v>
      </c>
      <c r="P256" t="s">
        <v>1048</v>
      </c>
      <c r="Q256" t="s">
        <v>1049</v>
      </c>
      <c r="R256">
        <v>0.4</v>
      </c>
      <c r="S256">
        <v>14</v>
      </c>
      <c r="T256">
        <v>0.86</v>
      </c>
    </row>
    <row r="257" spans="1:20" x14ac:dyDescent="0.25">
      <c r="A257" t="s">
        <v>275</v>
      </c>
      <c r="B257" t="s">
        <v>775</v>
      </c>
      <c r="C257" t="s">
        <v>1020</v>
      </c>
      <c r="D257">
        <v>35</v>
      </c>
      <c r="E257" t="s">
        <v>1023</v>
      </c>
      <c r="F257" t="s">
        <v>1030</v>
      </c>
      <c r="G257" t="s">
        <v>1039</v>
      </c>
      <c r="H257" t="s">
        <v>1041</v>
      </c>
      <c r="I257" s="10">
        <v>43204</v>
      </c>
      <c r="J257">
        <v>5</v>
      </c>
      <c r="K257">
        <v>86575</v>
      </c>
      <c r="L257">
        <v>12171</v>
      </c>
      <c r="M257" t="s">
        <v>1044</v>
      </c>
      <c r="N257">
        <v>44</v>
      </c>
      <c r="O257" t="s">
        <v>1048</v>
      </c>
      <c r="P257" t="s">
        <v>1048</v>
      </c>
      <c r="Q257" t="s">
        <v>1049</v>
      </c>
      <c r="R257">
        <v>0.93</v>
      </c>
      <c r="S257">
        <v>47</v>
      </c>
      <c r="T257">
        <v>0.95</v>
      </c>
    </row>
    <row r="258" spans="1:20" x14ac:dyDescent="0.25">
      <c r="A258" t="s">
        <v>276</v>
      </c>
      <c r="B258" t="s">
        <v>776</v>
      </c>
      <c r="C258" t="s">
        <v>1022</v>
      </c>
      <c r="D258">
        <v>23</v>
      </c>
      <c r="E258" t="s">
        <v>1026</v>
      </c>
      <c r="F258" t="s">
        <v>1033</v>
      </c>
      <c r="G258" t="s">
        <v>1037</v>
      </c>
      <c r="H258" t="s">
        <v>1042</v>
      </c>
      <c r="I258" s="10">
        <v>41064</v>
      </c>
      <c r="J258">
        <v>6</v>
      </c>
      <c r="K258">
        <v>32871</v>
      </c>
      <c r="L258">
        <v>14545</v>
      </c>
      <c r="M258" t="s">
        <v>1044</v>
      </c>
      <c r="N258">
        <v>46</v>
      </c>
      <c r="O258" t="s">
        <v>1049</v>
      </c>
      <c r="P258" t="s">
        <v>1048</v>
      </c>
      <c r="Q258" t="s">
        <v>1048</v>
      </c>
      <c r="R258">
        <v>0.41</v>
      </c>
      <c r="S258">
        <v>20</v>
      </c>
      <c r="T258">
        <v>0.75</v>
      </c>
    </row>
    <row r="259" spans="1:20" x14ac:dyDescent="0.25">
      <c r="A259" t="s">
        <v>277</v>
      </c>
      <c r="B259" t="s">
        <v>777</v>
      </c>
      <c r="C259" t="s">
        <v>1021</v>
      </c>
      <c r="D259">
        <v>32</v>
      </c>
      <c r="E259" t="s">
        <v>1024</v>
      </c>
      <c r="F259" t="s">
        <v>1034</v>
      </c>
      <c r="G259" t="s">
        <v>1040</v>
      </c>
      <c r="H259" t="s">
        <v>1041</v>
      </c>
      <c r="I259" s="10">
        <v>41979</v>
      </c>
      <c r="J259">
        <v>4</v>
      </c>
      <c r="K259">
        <v>76002</v>
      </c>
      <c r="L259">
        <v>12803</v>
      </c>
      <c r="M259" t="s">
        <v>1045</v>
      </c>
      <c r="N259">
        <v>51</v>
      </c>
      <c r="O259" t="s">
        <v>1049</v>
      </c>
      <c r="P259" t="s">
        <v>1048</v>
      </c>
      <c r="Q259" t="s">
        <v>1049</v>
      </c>
      <c r="R259">
        <v>0.92</v>
      </c>
      <c r="S259">
        <v>59</v>
      </c>
      <c r="T259">
        <v>0.94</v>
      </c>
    </row>
    <row r="260" spans="1:20" x14ac:dyDescent="0.25">
      <c r="A260" t="s">
        <v>278</v>
      </c>
      <c r="B260" t="s">
        <v>778</v>
      </c>
      <c r="C260" t="s">
        <v>1020</v>
      </c>
      <c r="D260">
        <v>59</v>
      </c>
      <c r="E260" t="s">
        <v>1028</v>
      </c>
      <c r="F260" t="s">
        <v>1030</v>
      </c>
      <c r="G260" t="s">
        <v>1039</v>
      </c>
      <c r="H260" t="s">
        <v>1043</v>
      </c>
      <c r="I260" s="10">
        <v>42867</v>
      </c>
      <c r="J260">
        <v>6</v>
      </c>
      <c r="K260">
        <v>79812</v>
      </c>
      <c r="L260">
        <v>3294</v>
      </c>
      <c r="M260" t="s">
        <v>1046</v>
      </c>
      <c r="N260">
        <v>35</v>
      </c>
      <c r="O260" t="s">
        <v>1049</v>
      </c>
      <c r="P260" t="s">
        <v>1048</v>
      </c>
      <c r="Q260" t="s">
        <v>1048</v>
      </c>
      <c r="R260">
        <v>0.28000000000000003</v>
      </c>
      <c r="S260">
        <v>49</v>
      </c>
      <c r="T260">
        <v>0.91</v>
      </c>
    </row>
    <row r="261" spans="1:20" x14ac:dyDescent="0.25">
      <c r="A261" t="s">
        <v>279</v>
      </c>
      <c r="B261" t="s">
        <v>779</v>
      </c>
      <c r="C261" t="s">
        <v>1021</v>
      </c>
      <c r="D261">
        <v>55</v>
      </c>
      <c r="E261" t="s">
        <v>1025</v>
      </c>
      <c r="F261" t="s">
        <v>1032</v>
      </c>
      <c r="G261" t="s">
        <v>1037</v>
      </c>
      <c r="H261" t="s">
        <v>1043</v>
      </c>
      <c r="I261" s="10">
        <v>43410</v>
      </c>
      <c r="J261">
        <v>0</v>
      </c>
      <c r="K261">
        <v>52626</v>
      </c>
      <c r="L261">
        <v>4630</v>
      </c>
      <c r="M261" t="s">
        <v>1044</v>
      </c>
      <c r="N261">
        <v>32</v>
      </c>
      <c r="O261" t="s">
        <v>1048</v>
      </c>
      <c r="P261" t="s">
        <v>1049</v>
      </c>
      <c r="Q261" t="s">
        <v>1049</v>
      </c>
      <c r="R261">
        <v>0.73</v>
      </c>
      <c r="S261">
        <v>22</v>
      </c>
      <c r="T261">
        <v>0.87</v>
      </c>
    </row>
    <row r="262" spans="1:20" x14ac:dyDescent="0.25">
      <c r="A262" t="s">
        <v>280</v>
      </c>
      <c r="B262" t="s">
        <v>780</v>
      </c>
      <c r="C262" t="s">
        <v>1021</v>
      </c>
      <c r="D262">
        <v>59</v>
      </c>
      <c r="E262" t="s">
        <v>1029</v>
      </c>
      <c r="F262" t="s">
        <v>1034</v>
      </c>
      <c r="G262" t="s">
        <v>1037</v>
      </c>
      <c r="H262" t="s">
        <v>1043</v>
      </c>
      <c r="I262" s="10">
        <v>45128</v>
      </c>
      <c r="J262">
        <v>0</v>
      </c>
      <c r="K262">
        <v>89979</v>
      </c>
      <c r="L262">
        <v>16093</v>
      </c>
      <c r="M262" t="s">
        <v>1045</v>
      </c>
      <c r="N262">
        <v>42</v>
      </c>
      <c r="O262" t="s">
        <v>1048</v>
      </c>
      <c r="P262" t="s">
        <v>1048</v>
      </c>
      <c r="Q262" t="s">
        <v>1048</v>
      </c>
      <c r="R262">
        <v>0.93</v>
      </c>
      <c r="S262">
        <v>12</v>
      </c>
      <c r="T262">
        <v>0.91</v>
      </c>
    </row>
    <row r="263" spans="1:20" x14ac:dyDescent="0.25">
      <c r="A263" t="s">
        <v>281</v>
      </c>
      <c r="B263" t="s">
        <v>781</v>
      </c>
      <c r="C263" t="s">
        <v>1022</v>
      </c>
      <c r="D263">
        <v>55</v>
      </c>
      <c r="E263" t="s">
        <v>1026</v>
      </c>
      <c r="F263" t="s">
        <v>1030</v>
      </c>
      <c r="G263" t="s">
        <v>1038</v>
      </c>
      <c r="H263" t="s">
        <v>1043</v>
      </c>
      <c r="I263" s="10">
        <v>44739</v>
      </c>
      <c r="J263">
        <v>8</v>
      </c>
      <c r="K263">
        <v>106057</v>
      </c>
      <c r="L263">
        <v>17530</v>
      </c>
      <c r="M263" t="s">
        <v>1046</v>
      </c>
      <c r="N263">
        <v>45</v>
      </c>
      <c r="O263" t="s">
        <v>1048</v>
      </c>
      <c r="P263" t="s">
        <v>1048</v>
      </c>
      <c r="Q263" t="s">
        <v>1049</v>
      </c>
      <c r="R263">
        <v>0.33</v>
      </c>
      <c r="S263">
        <v>68</v>
      </c>
      <c r="T263">
        <v>0.82</v>
      </c>
    </row>
    <row r="264" spans="1:20" x14ac:dyDescent="0.25">
      <c r="A264" t="s">
        <v>282</v>
      </c>
      <c r="B264" t="s">
        <v>782</v>
      </c>
      <c r="C264" t="s">
        <v>1020</v>
      </c>
      <c r="D264">
        <v>39</v>
      </c>
      <c r="E264" t="s">
        <v>1029</v>
      </c>
      <c r="F264" t="s">
        <v>1034</v>
      </c>
      <c r="G264" t="s">
        <v>1038</v>
      </c>
      <c r="H264" t="s">
        <v>1042</v>
      </c>
      <c r="I264" s="10">
        <v>41763</v>
      </c>
      <c r="J264">
        <v>4</v>
      </c>
      <c r="K264">
        <v>138946</v>
      </c>
      <c r="L264">
        <v>15453</v>
      </c>
      <c r="M264" t="s">
        <v>1047</v>
      </c>
      <c r="N264">
        <v>37</v>
      </c>
      <c r="O264" t="s">
        <v>1049</v>
      </c>
      <c r="P264" t="s">
        <v>1048</v>
      </c>
      <c r="Q264" t="s">
        <v>1048</v>
      </c>
      <c r="R264">
        <v>0.97</v>
      </c>
      <c r="S264">
        <v>3</v>
      </c>
      <c r="T264">
        <v>0.74</v>
      </c>
    </row>
    <row r="265" spans="1:20" x14ac:dyDescent="0.25">
      <c r="A265" t="s">
        <v>283</v>
      </c>
      <c r="B265" t="s">
        <v>783</v>
      </c>
      <c r="C265" t="s">
        <v>1020</v>
      </c>
      <c r="D265">
        <v>51</v>
      </c>
      <c r="E265" t="s">
        <v>1025</v>
      </c>
      <c r="F265" t="s">
        <v>1032</v>
      </c>
      <c r="G265" t="s">
        <v>1039</v>
      </c>
      <c r="H265" t="s">
        <v>1042</v>
      </c>
      <c r="I265" s="10">
        <v>41548</v>
      </c>
      <c r="J265">
        <v>4</v>
      </c>
      <c r="K265">
        <v>96668</v>
      </c>
      <c r="L265">
        <v>13174</v>
      </c>
      <c r="M265" t="s">
        <v>1045</v>
      </c>
      <c r="N265">
        <v>59</v>
      </c>
      <c r="O265" t="s">
        <v>1049</v>
      </c>
      <c r="P265" t="s">
        <v>1048</v>
      </c>
      <c r="Q265" t="s">
        <v>1048</v>
      </c>
      <c r="R265">
        <v>0.56000000000000005</v>
      </c>
      <c r="S265">
        <v>77</v>
      </c>
      <c r="T265">
        <v>0.9</v>
      </c>
    </row>
    <row r="266" spans="1:20" x14ac:dyDescent="0.25">
      <c r="A266" t="s">
        <v>284</v>
      </c>
      <c r="B266" t="s">
        <v>784</v>
      </c>
      <c r="C266" t="s">
        <v>1022</v>
      </c>
      <c r="D266">
        <v>36</v>
      </c>
      <c r="E266" t="s">
        <v>1026</v>
      </c>
      <c r="F266" t="s">
        <v>1036</v>
      </c>
      <c r="G266" t="s">
        <v>1040</v>
      </c>
      <c r="H266" t="s">
        <v>1043</v>
      </c>
      <c r="I266" s="10">
        <v>43147</v>
      </c>
      <c r="J266">
        <v>2</v>
      </c>
      <c r="K266">
        <v>129003</v>
      </c>
      <c r="L266">
        <v>4453</v>
      </c>
      <c r="M266" t="s">
        <v>1046</v>
      </c>
      <c r="N266">
        <v>44</v>
      </c>
      <c r="O266" t="s">
        <v>1048</v>
      </c>
      <c r="P266" t="s">
        <v>1048</v>
      </c>
      <c r="Q266" t="s">
        <v>1049</v>
      </c>
      <c r="R266">
        <v>0.96</v>
      </c>
      <c r="S266">
        <v>71</v>
      </c>
      <c r="T266">
        <v>0.86</v>
      </c>
    </row>
    <row r="267" spans="1:20" x14ac:dyDescent="0.25">
      <c r="A267" t="s">
        <v>285</v>
      </c>
      <c r="B267" t="s">
        <v>785</v>
      </c>
      <c r="C267" t="s">
        <v>1022</v>
      </c>
      <c r="D267">
        <v>48</v>
      </c>
      <c r="E267" t="s">
        <v>1026</v>
      </c>
      <c r="F267" t="s">
        <v>1032</v>
      </c>
      <c r="G267" t="s">
        <v>1037</v>
      </c>
      <c r="H267" t="s">
        <v>1043</v>
      </c>
      <c r="I267" s="10">
        <v>42511</v>
      </c>
      <c r="J267">
        <v>4</v>
      </c>
      <c r="K267">
        <v>110070</v>
      </c>
      <c r="L267">
        <v>5507</v>
      </c>
      <c r="M267" t="s">
        <v>1045</v>
      </c>
      <c r="N267">
        <v>46</v>
      </c>
      <c r="O267" t="s">
        <v>1049</v>
      </c>
      <c r="P267" t="s">
        <v>1048</v>
      </c>
      <c r="Q267" t="s">
        <v>1048</v>
      </c>
      <c r="R267">
        <v>0.74</v>
      </c>
      <c r="S267">
        <v>8</v>
      </c>
      <c r="T267">
        <v>0.89</v>
      </c>
    </row>
    <row r="268" spans="1:20" x14ac:dyDescent="0.25">
      <c r="A268" t="s">
        <v>286</v>
      </c>
      <c r="B268" t="s">
        <v>786</v>
      </c>
      <c r="C268" t="s">
        <v>1020</v>
      </c>
      <c r="D268">
        <v>55</v>
      </c>
      <c r="E268" t="s">
        <v>1028</v>
      </c>
      <c r="F268" t="s">
        <v>1032</v>
      </c>
      <c r="G268" t="s">
        <v>1039</v>
      </c>
      <c r="H268" t="s">
        <v>1043</v>
      </c>
      <c r="I268" s="10">
        <v>41350</v>
      </c>
      <c r="J268">
        <v>2</v>
      </c>
      <c r="K268">
        <v>119390</v>
      </c>
      <c r="L268">
        <v>11602</v>
      </c>
      <c r="M268" t="s">
        <v>1046</v>
      </c>
      <c r="N268">
        <v>46</v>
      </c>
      <c r="O268" t="s">
        <v>1049</v>
      </c>
      <c r="P268" t="s">
        <v>1048</v>
      </c>
      <c r="Q268" t="s">
        <v>1048</v>
      </c>
      <c r="R268">
        <v>0.44</v>
      </c>
      <c r="S268">
        <v>34</v>
      </c>
      <c r="T268">
        <v>0.8</v>
      </c>
    </row>
    <row r="269" spans="1:20" x14ac:dyDescent="0.25">
      <c r="A269" t="s">
        <v>287</v>
      </c>
      <c r="B269" t="s">
        <v>787</v>
      </c>
      <c r="C269" t="s">
        <v>1020</v>
      </c>
      <c r="D269">
        <v>59</v>
      </c>
      <c r="E269" t="s">
        <v>1028</v>
      </c>
      <c r="F269" t="s">
        <v>1034</v>
      </c>
      <c r="G269" t="s">
        <v>1037</v>
      </c>
      <c r="H269" t="s">
        <v>1042</v>
      </c>
      <c r="I269" s="10">
        <v>42245</v>
      </c>
      <c r="J269">
        <v>8</v>
      </c>
      <c r="K269">
        <v>72998</v>
      </c>
      <c r="L269">
        <v>6628</v>
      </c>
      <c r="M269" t="s">
        <v>1046</v>
      </c>
      <c r="N269">
        <v>51</v>
      </c>
      <c r="O269" t="s">
        <v>1048</v>
      </c>
      <c r="P269" t="s">
        <v>1048</v>
      </c>
      <c r="Q269" t="s">
        <v>1048</v>
      </c>
      <c r="R269">
        <v>0.35</v>
      </c>
      <c r="S269">
        <v>20</v>
      </c>
      <c r="T269">
        <v>0.97</v>
      </c>
    </row>
    <row r="270" spans="1:20" x14ac:dyDescent="0.25">
      <c r="A270" t="s">
        <v>288</v>
      </c>
      <c r="B270" t="s">
        <v>788</v>
      </c>
      <c r="C270" t="s">
        <v>1022</v>
      </c>
      <c r="D270">
        <v>54</v>
      </c>
      <c r="E270" t="s">
        <v>1024</v>
      </c>
      <c r="F270" t="s">
        <v>1035</v>
      </c>
      <c r="G270" t="s">
        <v>1037</v>
      </c>
      <c r="H270" t="s">
        <v>1043</v>
      </c>
      <c r="I270" s="10">
        <v>44609</v>
      </c>
      <c r="J270">
        <v>8</v>
      </c>
      <c r="K270">
        <v>93814</v>
      </c>
      <c r="L270">
        <v>9328</v>
      </c>
      <c r="M270" t="s">
        <v>1047</v>
      </c>
      <c r="N270">
        <v>55</v>
      </c>
      <c r="O270" t="s">
        <v>1049</v>
      </c>
      <c r="P270" t="s">
        <v>1049</v>
      </c>
      <c r="Q270" t="s">
        <v>1049</v>
      </c>
      <c r="R270">
        <v>0.44</v>
      </c>
      <c r="S270">
        <v>57</v>
      </c>
      <c r="T270">
        <v>0.88</v>
      </c>
    </row>
    <row r="271" spans="1:20" x14ac:dyDescent="0.25">
      <c r="A271" t="s">
        <v>289</v>
      </c>
      <c r="B271" t="s">
        <v>789</v>
      </c>
      <c r="C271" t="s">
        <v>1021</v>
      </c>
      <c r="D271">
        <v>45</v>
      </c>
      <c r="E271" t="s">
        <v>1024</v>
      </c>
      <c r="F271" t="s">
        <v>1031</v>
      </c>
      <c r="G271" t="s">
        <v>1040</v>
      </c>
      <c r="H271" t="s">
        <v>1043</v>
      </c>
      <c r="I271" s="10">
        <v>41857</v>
      </c>
      <c r="J271">
        <v>5</v>
      </c>
      <c r="K271">
        <v>134601</v>
      </c>
      <c r="L271">
        <v>16534</v>
      </c>
      <c r="M271" t="s">
        <v>1045</v>
      </c>
      <c r="N271">
        <v>42</v>
      </c>
      <c r="O271" t="s">
        <v>1049</v>
      </c>
      <c r="P271" t="s">
        <v>1048</v>
      </c>
      <c r="Q271" t="s">
        <v>1048</v>
      </c>
      <c r="R271">
        <v>0.27</v>
      </c>
      <c r="S271">
        <v>17</v>
      </c>
      <c r="T271">
        <v>0.73</v>
      </c>
    </row>
    <row r="272" spans="1:20" x14ac:dyDescent="0.25">
      <c r="A272" t="s">
        <v>290</v>
      </c>
      <c r="B272" t="s">
        <v>790</v>
      </c>
      <c r="C272" t="s">
        <v>1021</v>
      </c>
      <c r="D272">
        <v>36</v>
      </c>
      <c r="E272" t="s">
        <v>1027</v>
      </c>
      <c r="F272" t="s">
        <v>1033</v>
      </c>
      <c r="G272" t="s">
        <v>1040</v>
      </c>
      <c r="H272" t="s">
        <v>1043</v>
      </c>
      <c r="I272" s="10">
        <v>44282</v>
      </c>
      <c r="J272">
        <v>0</v>
      </c>
      <c r="K272">
        <v>75607</v>
      </c>
      <c r="L272">
        <v>4552</v>
      </c>
      <c r="M272" t="s">
        <v>1044</v>
      </c>
      <c r="N272">
        <v>46</v>
      </c>
      <c r="O272" t="s">
        <v>1048</v>
      </c>
      <c r="P272" t="s">
        <v>1049</v>
      </c>
      <c r="Q272" t="s">
        <v>1048</v>
      </c>
      <c r="R272">
        <v>0.32</v>
      </c>
      <c r="S272">
        <v>71</v>
      </c>
      <c r="T272">
        <v>0.83</v>
      </c>
    </row>
    <row r="273" spans="1:20" x14ac:dyDescent="0.25">
      <c r="A273" t="s">
        <v>291</v>
      </c>
      <c r="B273" t="s">
        <v>791</v>
      </c>
      <c r="C273" t="s">
        <v>1022</v>
      </c>
      <c r="D273">
        <v>51</v>
      </c>
      <c r="E273" t="s">
        <v>1027</v>
      </c>
      <c r="F273" t="s">
        <v>1033</v>
      </c>
      <c r="G273" t="s">
        <v>1039</v>
      </c>
      <c r="H273" t="s">
        <v>1041</v>
      </c>
      <c r="I273" s="10">
        <v>41368</v>
      </c>
      <c r="J273">
        <v>6</v>
      </c>
      <c r="K273">
        <v>37812</v>
      </c>
      <c r="L273">
        <v>17402</v>
      </c>
      <c r="M273" t="s">
        <v>1047</v>
      </c>
      <c r="N273">
        <v>35</v>
      </c>
      <c r="O273" t="s">
        <v>1049</v>
      </c>
      <c r="P273" t="s">
        <v>1048</v>
      </c>
      <c r="Q273" t="s">
        <v>1048</v>
      </c>
      <c r="R273">
        <v>0.28000000000000003</v>
      </c>
      <c r="S273">
        <v>42</v>
      </c>
      <c r="T273">
        <v>0.93</v>
      </c>
    </row>
    <row r="274" spans="1:20" x14ac:dyDescent="0.25">
      <c r="A274" t="s">
        <v>292</v>
      </c>
      <c r="B274" t="s">
        <v>792</v>
      </c>
      <c r="C274" t="s">
        <v>1021</v>
      </c>
      <c r="D274">
        <v>38</v>
      </c>
      <c r="E274" t="s">
        <v>1023</v>
      </c>
      <c r="F274" t="s">
        <v>1036</v>
      </c>
      <c r="G274" t="s">
        <v>1040</v>
      </c>
      <c r="H274" t="s">
        <v>1043</v>
      </c>
      <c r="I274" s="10">
        <v>41301</v>
      </c>
      <c r="J274">
        <v>6</v>
      </c>
      <c r="K274">
        <v>91844</v>
      </c>
      <c r="L274">
        <v>3242</v>
      </c>
      <c r="M274" t="s">
        <v>1047</v>
      </c>
      <c r="N274">
        <v>46</v>
      </c>
      <c r="O274" t="s">
        <v>1049</v>
      </c>
      <c r="P274" t="s">
        <v>1048</v>
      </c>
      <c r="Q274" t="s">
        <v>1048</v>
      </c>
      <c r="R274">
        <v>0.54</v>
      </c>
      <c r="S274">
        <v>5</v>
      </c>
      <c r="T274">
        <v>0.94</v>
      </c>
    </row>
    <row r="275" spans="1:20" x14ac:dyDescent="0.25">
      <c r="A275" t="s">
        <v>293</v>
      </c>
      <c r="B275" t="s">
        <v>793</v>
      </c>
      <c r="C275" t="s">
        <v>1022</v>
      </c>
      <c r="D275">
        <v>26</v>
      </c>
      <c r="E275" t="s">
        <v>1029</v>
      </c>
      <c r="F275" t="s">
        <v>1036</v>
      </c>
      <c r="G275" t="s">
        <v>1040</v>
      </c>
      <c r="H275" t="s">
        <v>1041</v>
      </c>
      <c r="I275" s="10">
        <v>44847</v>
      </c>
      <c r="J275">
        <v>9</v>
      </c>
      <c r="K275">
        <v>100093</v>
      </c>
      <c r="L275">
        <v>15665</v>
      </c>
      <c r="M275" t="s">
        <v>1046</v>
      </c>
      <c r="N275">
        <v>45</v>
      </c>
      <c r="O275" t="s">
        <v>1049</v>
      </c>
      <c r="P275" t="s">
        <v>1048</v>
      </c>
      <c r="Q275" t="s">
        <v>1048</v>
      </c>
      <c r="R275">
        <v>0.84</v>
      </c>
      <c r="S275">
        <v>77</v>
      </c>
      <c r="T275">
        <v>0.85</v>
      </c>
    </row>
    <row r="276" spans="1:20" x14ac:dyDescent="0.25">
      <c r="A276" t="s">
        <v>294</v>
      </c>
      <c r="B276" t="s">
        <v>794</v>
      </c>
      <c r="C276" t="s">
        <v>1021</v>
      </c>
      <c r="D276">
        <v>50</v>
      </c>
      <c r="E276" t="s">
        <v>1024</v>
      </c>
      <c r="F276" t="s">
        <v>1033</v>
      </c>
      <c r="G276" t="s">
        <v>1039</v>
      </c>
      <c r="H276" t="s">
        <v>1041</v>
      </c>
      <c r="I276" s="10">
        <v>42696</v>
      </c>
      <c r="J276">
        <v>9</v>
      </c>
      <c r="K276">
        <v>32179</v>
      </c>
      <c r="L276">
        <v>6097</v>
      </c>
      <c r="M276" t="s">
        <v>1044</v>
      </c>
      <c r="N276">
        <v>43</v>
      </c>
      <c r="O276" t="s">
        <v>1049</v>
      </c>
      <c r="P276" t="s">
        <v>1048</v>
      </c>
      <c r="Q276" t="s">
        <v>1048</v>
      </c>
      <c r="R276">
        <v>0.31</v>
      </c>
      <c r="S276">
        <v>66</v>
      </c>
      <c r="T276">
        <v>0.97</v>
      </c>
    </row>
    <row r="277" spans="1:20" x14ac:dyDescent="0.25">
      <c r="A277" t="s">
        <v>295</v>
      </c>
      <c r="B277" t="s">
        <v>795</v>
      </c>
      <c r="C277" t="s">
        <v>1021</v>
      </c>
      <c r="D277">
        <v>25</v>
      </c>
      <c r="E277" t="s">
        <v>1028</v>
      </c>
      <c r="F277" t="s">
        <v>1031</v>
      </c>
      <c r="G277" t="s">
        <v>1040</v>
      </c>
      <c r="H277" t="s">
        <v>1043</v>
      </c>
      <c r="I277" s="10">
        <v>43166</v>
      </c>
      <c r="J277">
        <v>3</v>
      </c>
      <c r="K277">
        <v>73798</v>
      </c>
      <c r="L277">
        <v>9640</v>
      </c>
      <c r="M277" t="s">
        <v>1045</v>
      </c>
      <c r="N277">
        <v>42</v>
      </c>
      <c r="O277" t="s">
        <v>1049</v>
      </c>
      <c r="P277" t="s">
        <v>1048</v>
      </c>
      <c r="Q277" t="s">
        <v>1048</v>
      </c>
      <c r="R277">
        <v>0.3</v>
      </c>
      <c r="S277">
        <v>11</v>
      </c>
      <c r="T277">
        <v>0.78</v>
      </c>
    </row>
    <row r="278" spans="1:20" x14ac:dyDescent="0.25">
      <c r="A278" t="s">
        <v>296</v>
      </c>
      <c r="B278" t="s">
        <v>796</v>
      </c>
      <c r="C278" t="s">
        <v>1020</v>
      </c>
      <c r="D278">
        <v>31</v>
      </c>
      <c r="E278" t="s">
        <v>1025</v>
      </c>
      <c r="F278" t="s">
        <v>1033</v>
      </c>
      <c r="G278" t="s">
        <v>1038</v>
      </c>
      <c r="H278" t="s">
        <v>1041</v>
      </c>
      <c r="I278" s="10">
        <v>42047</v>
      </c>
      <c r="J278">
        <v>7</v>
      </c>
      <c r="K278">
        <v>104601</v>
      </c>
      <c r="L278">
        <v>2948</v>
      </c>
      <c r="M278" t="s">
        <v>1044</v>
      </c>
      <c r="N278">
        <v>35</v>
      </c>
      <c r="O278" t="s">
        <v>1049</v>
      </c>
      <c r="P278" t="s">
        <v>1048</v>
      </c>
      <c r="Q278" t="s">
        <v>1048</v>
      </c>
      <c r="R278">
        <v>0.71</v>
      </c>
      <c r="S278">
        <v>11</v>
      </c>
      <c r="T278">
        <v>0.82</v>
      </c>
    </row>
    <row r="279" spans="1:20" x14ac:dyDescent="0.25">
      <c r="A279" t="s">
        <v>297</v>
      </c>
      <c r="B279" t="s">
        <v>797</v>
      </c>
      <c r="C279" t="s">
        <v>1020</v>
      </c>
      <c r="D279">
        <v>38</v>
      </c>
      <c r="E279" t="s">
        <v>1028</v>
      </c>
      <c r="F279" t="s">
        <v>1035</v>
      </c>
      <c r="G279" t="s">
        <v>1037</v>
      </c>
      <c r="H279" t="s">
        <v>1043</v>
      </c>
      <c r="I279" s="10">
        <v>44717</v>
      </c>
      <c r="J279">
        <v>5</v>
      </c>
      <c r="K279">
        <v>38275</v>
      </c>
      <c r="L279">
        <v>6618</v>
      </c>
      <c r="M279" t="s">
        <v>1044</v>
      </c>
      <c r="N279">
        <v>32</v>
      </c>
      <c r="O279" t="s">
        <v>1049</v>
      </c>
      <c r="P279" t="s">
        <v>1049</v>
      </c>
      <c r="Q279" t="s">
        <v>1048</v>
      </c>
      <c r="R279">
        <v>0.36</v>
      </c>
      <c r="S279">
        <v>65</v>
      </c>
      <c r="T279">
        <v>0.97</v>
      </c>
    </row>
    <row r="280" spans="1:20" x14ac:dyDescent="0.25">
      <c r="A280" t="s">
        <v>298</v>
      </c>
      <c r="B280" t="s">
        <v>798</v>
      </c>
      <c r="C280" t="s">
        <v>1021</v>
      </c>
      <c r="D280">
        <v>31</v>
      </c>
      <c r="E280" t="s">
        <v>1029</v>
      </c>
      <c r="F280" t="s">
        <v>1031</v>
      </c>
      <c r="G280" t="s">
        <v>1037</v>
      </c>
      <c r="H280" t="s">
        <v>1042</v>
      </c>
      <c r="I280" s="10">
        <v>43363</v>
      </c>
      <c r="J280">
        <v>3</v>
      </c>
      <c r="K280">
        <v>80574</v>
      </c>
      <c r="L280">
        <v>5236</v>
      </c>
      <c r="M280" t="s">
        <v>1044</v>
      </c>
      <c r="N280">
        <v>43</v>
      </c>
      <c r="O280" t="s">
        <v>1049</v>
      </c>
      <c r="P280" t="s">
        <v>1049</v>
      </c>
      <c r="Q280" t="s">
        <v>1049</v>
      </c>
      <c r="R280">
        <v>0.28000000000000003</v>
      </c>
      <c r="S280">
        <v>1</v>
      </c>
      <c r="T280">
        <v>0.97</v>
      </c>
    </row>
    <row r="281" spans="1:20" x14ac:dyDescent="0.25">
      <c r="A281" t="s">
        <v>299</v>
      </c>
      <c r="B281" t="s">
        <v>799</v>
      </c>
      <c r="C281" t="s">
        <v>1021</v>
      </c>
      <c r="D281">
        <v>38</v>
      </c>
      <c r="E281" t="s">
        <v>1027</v>
      </c>
      <c r="F281" t="s">
        <v>1036</v>
      </c>
      <c r="G281" t="s">
        <v>1037</v>
      </c>
      <c r="H281" t="s">
        <v>1042</v>
      </c>
      <c r="I281" s="10">
        <v>42375</v>
      </c>
      <c r="J281">
        <v>3</v>
      </c>
      <c r="K281">
        <v>77857</v>
      </c>
      <c r="L281">
        <v>2920</v>
      </c>
      <c r="M281" t="s">
        <v>1044</v>
      </c>
      <c r="N281">
        <v>43</v>
      </c>
      <c r="O281" t="s">
        <v>1049</v>
      </c>
      <c r="P281" t="s">
        <v>1048</v>
      </c>
      <c r="Q281" t="s">
        <v>1048</v>
      </c>
      <c r="R281">
        <v>0.33</v>
      </c>
      <c r="S281">
        <v>14</v>
      </c>
      <c r="T281">
        <v>0.91</v>
      </c>
    </row>
    <row r="282" spans="1:20" x14ac:dyDescent="0.25">
      <c r="A282" t="s">
        <v>300</v>
      </c>
      <c r="B282" t="s">
        <v>800</v>
      </c>
      <c r="C282" t="s">
        <v>1020</v>
      </c>
      <c r="D282">
        <v>41</v>
      </c>
      <c r="E282" t="s">
        <v>1028</v>
      </c>
      <c r="F282" t="s">
        <v>1030</v>
      </c>
      <c r="G282" t="s">
        <v>1037</v>
      </c>
      <c r="H282" t="s">
        <v>1042</v>
      </c>
      <c r="I282" s="10">
        <v>44583</v>
      </c>
      <c r="J282">
        <v>1</v>
      </c>
      <c r="K282">
        <v>131484</v>
      </c>
      <c r="L282">
        <v>12169</v>
      </c>
      <c r="M282" t="s">
        <v>1044</v>
      </c>
      <c r="N282">
        <v>44</v>
      </c>
      <c r="O282" t="s">
        <v>1048</v>
      </c>
      <c r="P282" t="s">
        <v>1048</v>
      </c>
      <c r="Q282" t="s">
        <v>1048</v>
      </c>
      <c r="R282">
        <v>0.94</v>
      </c>
      <c r="S282">
        <v>22</v>
      </c>
      <c r="T282">
        <v>0.96</v>
      </c>
    </row>
    <row r="283" spans="1:20" x14ac:dyDescent="0.25">
      <c r="A283" t="s">
        <v>301</v>
      </c>
      <c r="B283" t="s">
        <v>801</v>
      </c>
      <c r="C283" t="s">
        <v>1020</v>
      </c>
      <c r="D283">
        <v>45</v>
      </c>
      <c r="E283" t="s">
        <v>1023</v>
      </c>
      <c r="F283" t="s">
        <v>1034</v>
      </c>
      <c r="G283" t="s">
        <v>1039</v>
      </c>
      <c r="H283" t="s">
        <v>1042</v>
      </c>
      <c r="I283" s="10">
        <v>42286</v>
      </c>
      <c r="J283">
        <v>1</v>
      </c>
      <c r="K283">
        <v>50700</v>
      </c>
      <c r="L283">
        <v>5188</v>
      </c>
      <c r="M283" t="s">
        <v>1046</v>
      </c>
      <c r="N283">
        <v>37</v>
      </c>
      <c r="O283" t="s">
        <v>1049</v>
      </c>
      <c r="P283" t="s">
        <v>1048</v>
      </c>
      <c r="Q283" t="s">
        <v>1048</v>
      </c>
      <c r="R283">
        <v>0.86</v>
      </c>
      <c r="S283">
        <v>28</v>
      </c>
      <c r="T283">
        <v>0.73</v>
      </c>
    </row>
    <row r="284" spans="1:20" x14ac:dyDescent="0.25">
      <c r="A284" t="s">
        <v>302</v>
      </c>
      <c r="B284" t="s">
        <v>802</v>
      </c>
      <c r="C284" t="s">
        <v>1020</v>
      </c>
      <c r="D284">
        <v>26</v>
      </c>
      <c r="E284" t="s">
        <v>1029</v>
      </c>
      <c r="F284" t="s">
        <v>1035</v>
      </c>
      <c r="G284" t="s">
        <v>1037</v>
      </c>
      <c r="H284" t="s">
        <v>1041</v>
      </c>
      <c r="I284" s="10">
        <v>43506</v>
      </c>
      <c r="J284">
        <v>11</v>
      </c>
      <c r="K284">
        <v>69464</v>
      </c>
      <c r="L284">
        <v>13207</v>
      </c>
      <c r="M284" t="s">
        <v>1046</v>
      </c>
      <c r="N284">
        <v>58</v>
      </c>
      <c r="O284" t="s">
        <v>1049</v>
      </c>
      <c r="P284" t="s">
        <v>1048</v>
      </c>
      <c r="Q284" t="s">
        <v>1048</v>
      </c>
      <c r="R284">
        <v>0.48</v>
      </c>
      <c r="S284">
        <v>6</v>
      </c>
      <c r="T284">
        <v>0.96</v>
      </c>
    </row>
    <row r="285" spans="1:20" x14ac:dyDescent="0.25">
      <c r="A285" t="s">
        <v>303</v>
      </c>
      <c r="B285" t="s">
        <v>803</v>
      </c>
      <c r="C285" t="s">
        <v>1022</v>
      </c>
      <c r="D285">
        <v>55</v>
      </c>
      <c r="E285" t="s">
        <v>1027</v>
      </c>
      <c r="F285" t="s">
        <v>1035</v>
      </c>
      <c r="G285" t="s">
        <v>1037</v>
      </c>
      <c r="H285" t="s">
        <v>1043</v>
      </c>
      <c r="I285" s="10">
        <v>41050</v>
      </c>
      <c r="J285">
        <v>3</v>
      </c>
      <c r="K285">
        <v>72351</v>
      </c>
      <c r="L285">
        <v>1238</v>
      </c>
      <c r="M285" t="s">
        <v>1047</v>
      </c>
      <c r="N285">
        <v>44</v>
      </c>
      <c r="O285" t="s">
        <v>1049</v>
      </c>
      <c r="P285" t="s">
        <v>1048</v>
      </c>
      <c r="Q285" t="s">
        <v>1049</v>
      </c>
      <c r="R285">
        <v>0.72</v>
      </c>
      <c r="S285">
        <v>27</v>
      </c>
      <c r="T285">
        <v>0.8</v>
      </c>
    </row>
    <row r="286" spans="1:20" x14ac:dyDescent="0.25">
      <c r="A286" t="s">
        <v>304</v>
      </c>
      <c r="B286" t="s">
        <v>804</v>
      </c>
      <c r="C286" t="s">
        <v>1021</v>
      </c>
      <c r="D286">
        <v>27</v>
      </c>
      <c r="E286" t="s">
        <v>1025</v>
      </c>
      <c r="F286" t="s">
        <v>1036</v>
      </c>
      <c r="G286" t="s">
        <v>1037</v>
      </c>
      <c r="H286" t="s">
        <v>1043</v>
      </c>
      <c r="I286" s="10">
        <v>43568</v>
      </c>
      <c r="J286">
        <v>4</v>
      </c>
      <c r="K286">
        <v>123330</v>
      </c>
      <c r="L286">
        <v>1204</v>
      </c>
      <c r="M286" t="s">
        <v>1046</v>
      </c>
      <c r="N286">
        <v>51</v>
      </c>
      <c r="O286" t="s">
        <v>1049</v>
      </c>
      <c r="P286" t="s">
        <v>1049</v>
      </c>
      <c r="Q286" t="s">
        <v>1048</v>
      </c>
      <c r="R286">
        <v>0.63</v>
      </c>
      <c r="S286">
        <v>13</v>
      </c>
      <c r="T286">
        <v>0.75</v>
      </c>
    </row>
    <row r="287" spans="1:20" x14ac:dyDescent="0.25">
      <c r="A287" t="s">
        <v>305</v>
      </c>
      <c r="B287" t="s">
        <v>805</v>
      </c>
      <c r="C287" t="s">
        <v>1020</v>
      </c>
      <c r="D287">
        <v>23</v>
      </c>
      <c r="E287" t="s">
        <v>1027</v>
      </c>
      <c r="F287" t="s">
        <v>1036</v>
      </c>
      <c r="G287" t="s">
        <v>1037</v>
      </c>
      <c r="H287" t="s">
        <v>1043</v>
      </c>
      <c r="I287" s="10">
        <v>41748</v>
      </c>
      <c r="J287">
        <v>7</v>
      </c>
      <c r="K287">
        <v>124319</v>
      </c>
      <c r="L287">
        <v>11799</v>
      </c>
      <c r="M287" t="s">
        <v>1047</v>
      </c>
      <c r="N287">
        <v>58</v>
      </c>
      <c r="O287" t="s">
        <v>1048</v>
      </c>
      <c r="P287" t="s">
        <v>1048</v>
      </c>
      <c r="Q287" t="s">
        <v>1048</v>
      </c>
      <c r="R287">
        <v>0.74</v>
      </c>
      <c r="S287">
        <v>43</v>
      </c>
      <c r="T287">
        <v>0.77</v>
      </c>
    </row>
    <row r="288" spans="1:20" x14ac:dyDescent="0.25">
      <c r="A288" t="s">
        <v>306</v>
      </c>
      <c r="B288" t="s">
        <v>806</v>
      </c>
      <c r="C288" t="s">
        <v>1021</v>
      </c>
      <c r="D288">
        <v>34</v>
      </c>
      <c r="E288" t="s">
        <v>1026</v>
      </c>
      <c r="F288" t="s">
        <v>1032</v>
      </c>
      <c r="G288" t="s">
        <v>1038</v>
      </c>
      <c r="H288" t="s">
        <v>1042</v>
      </c>
      <c r="I288" s="10">
        <v>44527</v>
      </c>
      <c r="J288">
        <v>5</v>
      </c>
      <c r="K288">
        <v>112534</v>
      </c>
      <c r="L288">
        <v>6552</v>
      </c>
      <c r="M288" t="s">
        <v>1047</v>
      </c>
      <c r="N288">
        <v>56</v>
      </c>
      <c r="O288" t="s">
        <v>1049</v>
      </c>
      <c r="P288" t="s">
        <v>1048</v>
      </c>
      <c r="Q288" t="s">
        <v>1048</v>
      </c>
      <c r="R288">
        <v>0.75</v>
      </c>
      <c r="S288">
        <v>29</v>
      </c>
      <c r="T288">
        <v>0.83</v>
      </c>
    </row>
    <row r="289" spans="1:20" x14ac:dyDescent="0.25">
      <c r="A289" t="s">
        <v>307</v>
      </c>
      <c r="B289" t="s">
        <v>807</v>
      </c>
      <c r="C289" t="s">
        <v>1022</v>
      </c>
      <c r="D289">
        <v>32</v>
      </c>
      <c r="E289" t="s">
        <v>1023</v>
      </c>
      <c r="F289" t="s">
        <v>1035</v>
      </c>
      <c r="G289" t="s">
        <v>1037</v>
      </c>
      <c r="H289" t="s">
        <v>1042</v>
      </c>
      <c r="I289" s="10">
        <v>44826</v>
      </c>
      <c r="J289">
        <v>3</v>
      </c>
      <c r="K289">
        <v>43869</v>
      </c>
      <c r="L289">
        <v>5927</v>
      </c>
      <c r="M289" t="s">
        <v>1045</v>
      </c>
      <c r="N289">
        <v>42</v>
      </c>
      <c r="O289" t="s">
        <v>1048</v>
      </c>
      <c r="P289" t="s">
        <v>1048</v>
      </c>
      <c r="Q289" t="s">
        <v>1048</v>
      </c>
      <c r="R289">
        <v>0.7</v>
      </c>
      <c r="S289">
        <v>31</v>
      </c>
      <c r="T289">
        <v>0.78</v>
      </c>
    </row>
    <row r="290" spans="1:20" x14ac:dyDescent="0.25">
      <c r="A290" t="s">
        <v>308</v>
      </c>
      <c r="B290" t="s">
        <v>808</v>
      </c>
      <c r="C290" t="s">
        <v>1022</v>
      </c>
      <c r="D290">
        <v>44</v>
      </c>
      <c r="E290" t="s">
        <v>1029</v>
      </c>
      <c r="F290" t="s">
        <v>1032</v>
      </c>
      <c r="G290" t="s">
        <v>1038</v>
      </c>
      <c r="H290" t="s">
        <v>1043</v>
      </c>
      <c r="I290" s="10">
        <v>41504</v>
      </c>
      <c r="J290">
        <v>10</v>
      </c>
      <c r="K290">
        <v>90315</v>
      </c>
      <c r="L290">
        <v>12164</v>
      </c>
      <c r="M290" t="s">
        <v>1044</v>
      </c>
      <c r="N290">
        <v>46</v>
      </c>
      <c r="O290" t="s">
        <v>1049</v>
      </c>
      <c r="P290" t="s">
        <v>1048</v>
      </c>
      <c r="Q290" t="s">
        <v>1048</v>
      </c>
      <c r="R290">
        <v>0.41</v>
      </c>
      <c r="S290">
        <v>69</v>
      </c>
      <c r="T290">
        <v>0.8</v>
      </c>
    </row>
    <row r="291" spans="1:20" x14ac:dyDescent="0.25">
      <c r="A291" t="s">
        <v>309</v>
      </c>
      <c r="B291" t="s">
        <v>809</v>
      </c>
      <c r="C291" t="s">
        <v>1020</v>
      </c>
      <c r="D291">
        <v>37</v>
      </c>
      <c r="E291" t="s">
        <v>1025</v>
      </c>
      <c r="F291" t="s">
        <v>1032</v>
      </c>
      <c r="G291" t="s">
        <v>1039</v>
      </c>
      <c r="H291" t="s">
        <v>1042</v>
      </c>
      <c r="I291" s="10">
        <v>42813</v>
      </c>
      <c r="J291">
        <v>6</v>
      </c>
      <c r="K291">
        <v>140061</v>
      </c>
      <c r="L291">
        <v>5390</v>
      </c>
      <c r="M291" t="s">
        <v>1046</v>
      </c>
      <c r="N291">
        <v>50</v>
      </c>
      <c r="O291" t="s">
        <v>1049</v>
      </c>
      <c r="P291" t="s">
        <v>1048</v>
      </c>
      <c r="Q291" t="s">
        <v>1048</v>
      </c>
      <c r="R291">
        <v>0.23</v>
      </c>
      <c r="S291">
        <v>5</v>
      </c>
      <c r="T291">
        <v>0.74</v>
      </c>
    </row>
    <row r="292" spans="1:20" x14ac:dyDescent="0.25">
      <c r="A292" t="s">
        <v>310</v>
      </c>
      <c r="B292" t="s">
        <v>810</v>
      </c>
      <c r="C292" t="s">
        <v>1022</v>
      </c>
      <c r="D292">
        <v>52</v>
      </c>
      <c r="E292" t="s">
        <v>1023</v>
      </c>
      <c r="F292" t="s">
        <v>1034</v>
      </c>
      <c r="G292" t="s">
        <v>1040</v>
      </c>
      <c r="H292" t="s">
        <v>1043</v>
      </c>
      <c r="I292" s="10">
        <v>41189</v>
      </c>
      <c r="J292">
        <v>7</v>
      </c>
      <c r="K292">
        <v>123688</v>
      </c>
      <c r="L292">
        <v>16641</v>
      </c>
      <c r="M292" t="s">
        <v>1045</v>
      </c>
      <c r="N292">
        <v>53</v>
      </c>
      <c r="O292" t="s">
        <v>1049</v>
      </c>
      <c r="P292" t="s">
        <v>1048</v>
      </c>
      <c r="Q292" t="s">
        <v>1048</v>
      </c>
      <c r="R292">
        <v>0.56000000000000005</v>
      </c>
      <c r="S292">
        <v>26</v>
      </c>
      <c r="T292">
        <v>0.79</v>
      </c>
    </row>
    <row r="293" spans="1:20" x14ac:dyDescent="0.25">
      <c r="A293" t="s">
        <v>311</v>
      </c>
      <c r="B293" t="s">
        <v>811</v>
      </c>
      <c r="C293" t="s">
        <v>1021</v>
      </c>
      <c r="D293">
        <v>32</v>
      </c>
      <c r="E293" t="s">
        <v>1027</v>
      </c>
      <c r="F293" t="s">
        <v>1032</v>
      </c>
      <c r="G293" t="s">
        <v>1037</v>
      </c>
      <c r="H293" t="s">
        <v>1043</v>
      </c>
      <c r="I293" s="10">
        <v>41332</v>
      </c>
      <c r="J293">
        <v>1</v>
      </c>
      <c r="K293">
        <v>50954</v>
      </c>
      <c r="L293">
        <v>7160</v>
      </c>
      <c r="M293" t="s">
        <v>1046</v>
      </c>
      <c r="N293">
        <v>32</v>
      </c>
      <c r="O293" t="s">
        <v>1049</v>
      </c>
      <c r="P293" t="s">
        <v>1048</v>
      </c>
      <c r="Q293" t="s">
        <v>1049</v>
      </c>
      <c r="R293">
        <v>0.91</v>
      </c>
      <c r="S293">
        <v>23</v>
      </c>
      <c r="T293">
        <v>0.87</v>
      </c>
    </row>
    <row r="294" spans="1:20" x14ac:dyDescent="0.25">
      <c r="A294" t="s">
        <v>312</v>
      </c>
      <c r="B294" t="s">
        <v>812</v>
      </c>
      <c r="C294" t="s">
        <v>1020</v>
      </c>
      <c r="D294">
        <v>37</v>
      </c>
      <c r="E294" t="s">
        <v>1023</v>
      </c>
      <c r="F294" t="s">
        <v>1031</v>
      </c>
      <c r="G294" t="s">
        <v>1040</v>
      </c>
      <c r="H294" t="s">
        <v>1043</v>
      </c>
      <c r="I294" s="10">
        <v>45274</v>
      </c>
      <c r="J294">
        <v>11</v>
      </c>
      <c r="K294">
        <v>61555</v>
      </c>
      <c r="L294">
        <v>16810</v>
      </c>
      <c r="M294" t="s">
        <v>1047</v>
      </c>
      <c r="N294">
        <v>57</v>
      </c>
      <c r="O294" t="s">
        <v>1049</v>
      </c>
      <c r="P294" t="s">
        <v>1048</v>
      </c>
      <c r="Q294" t="s">
        <v>1048</v>
      </c>
      <c r="R294">
        <v>0.66</v>
      </c>
      <c r="S294">
        <v>33</v>
      </c>
      <c r="T294">
        <v>0.83</v>
      </c>
    </row>
    <row r="295" spans="1:20" x14ac:dyDescent="0.25">
      <c r="A295" t="s">
        <v>313</v>
      </c>
      <c r="B295" t="s">
        <v>813</v>
      </c>
      <c r="C295" t="s">
        <v>1021</v>
      </c>
      <c r="D295">
        <v>29</v>
      </c>
      <c r="E295" t="s">
        <v>1029</v>
      </c>
      <c r="F295" t="s">
        <v>1033</v>
      </c>
      <c r="G295" t="s">
        <v>1040</v>
      </c>
      <c r="H295" t="s">
        <v>1043</v>
      </c>
      <c r="I295" s="10">
        <v>45158</v>
      </c>
      <c r="J295">
        <v>6</v>
      </c>
      <c r="K295">
        <v>93353</v>
      </c>
      <c r="L295">
        <v>6126</v>
      </c>
      <c r="M295" t="s">
        <v>1046</v>
      </c>
      <c r="N295">
        <v>35</v>
      </c>
      <c r="O295" t="s">
        <v>1049</v>
      </c>
      <c r="P295" t="s">
        <v>1048</v>
      </c>
      <c r="Q295" t="s">
        <v>1048</v>
      </c>
      <c r="R295">
        <v>0.87</v>
      </c>
      <c r="S295">
        <v>39</v>
      </c>
      <c r="T295">
        <v>0.8</v>
      </c>
    </row>
    <row r="296" spans="1:20" x14ac:dyDescent="0.25">
      <c r="A296" t="s">
        <v>314</v>
      </c>
      <c r="B296" t="s">
        <v>814</v>
      </c>
      <c r="C296" t="s">
        <v>1021</v>
      </c>
      <c r="D296">
        <v>25</v>
      </c>
      <c r="E296" t="s">
        <v>1024</v>
      </c>
      <c r="F296" t="s">
        <v>1030</v>
      </c>
      <c r="G296" t="s">
        <v>1039</v>
      </c>
      <c r="H296" t="s">
        <v>1043</v>
      </c>
      <c r="I296" s="10">
        <v>42659</v>
      </c>
      <c r="J296">
        <v>1</v>
      </c>
      <c r="K296">
        <v>112190</v>
      </c>
      <c r="L296">
        <v>1816</v>
      </c>
      <c r="M296" t="s">
        <v>1044</v>
      </c>
      <c r="N296">
        <v>34</v>
      </c>
      <c r="O296" t="s">
        <v>1049</v>
      </c>
      <c r="P296" t="s">
        <v>1049</v>
      </c>
      <c r="Q296" t="s">
        <v>1049</v>
      </c>
      <c r="R296">
        <v>0.99</v>
      </c>
      <c r="S296">
        <v>46</v>
      </c>
      <c r="T296">
        <v>0.92</v>
      </c>
    </row>
    <row r="297" spans="1:20" x14ac:dyDescent="0.25">
      <c r="A297" t="s">
        <v>315</v>
      </c>
      <c r="B297" t="s">
        <v>815</v>
      </c>
      <c r="C297" t="s">
        <v>1022</v>
      </c>
      <c r="D297">
        <v>25</v>
      </c>
      <c r="E297" t="s">
        <v>1023</v>
      </c>
      <c r="F297" t="s">
        <v>1036</v>
      </c>
      <c r="G297" t="s">
        <v>1040</v>
      </c>
      <c r="H297" t="s">
        <v>1043</v>
      </c>
      <c r="I297" s="10">
        <v>42876</v>
      </c>
      <c r="J297">
        <v>1</v>
      </c>
      <c r="K297">
        <v>75026</v>
      </c>
      <c r="L297">
        <v>14414</v>
      </c>
      <c r="M297" t="s">
        <v>1047</v>
      </c>
      <c r="N297">
        <v>51</v>
      </c>
      <c r="O297" t="s">
        <v>1049</v>
      </c>
      <c r="P297" t="s">
        <v>1048</v>
      </c>
      <c r="Q297" t="s">
        <v>1049</v>
      </c>
      <c r="R297">
        <v>0.33</v>
      </c>
      <c r="S297">
        <v>78</v>
      </c>
      <c r="T297">
        <v>0.97</v>
      </c>
    </row>
    <row r="298" spans="1:20" x14ac:dyDescent="0.25">
      <c r="A298" t="s">
        <v>316</v>
      </c>
      <c r="B298" t="s">
        <v>816</v>
      </c>
      <c r="C298" t="s">
        <v>1022</v>
      </c>
      <c r="D298">
        <v>46</v>
      </c>
      <c r="E298" t="s">
        <v>1026</v>
      </c>
      <c r="F298" t="s">
        <v>1031</v>
      </c>
      <c r="G298" t="s">
        <v>1038</v>
      </c>
      <c r="H298" t="s">
        <v>1043</v>
      </c>
      <c r="I298" s="10">
        <v>44997</v>
      </c>
      <c r="J298">
        <v>7</v>
      </c>
      <c r="K298">
        <v>130772</v>
      </c>
      <c r="L298">
        <v>1192</v>
      </c>
      <c r="M298" t="s">
        <v>1047</v>
      </c>
      <c r="N298">
        <v>55</v>
      </c>
      <c r="O298" t="s">
        <v>1049</v>
      </c>
      <c r="P298" t="s">
        <v>1048</v>
      </c>
      <c r="Q298" t="s">
        <v>1048</v>
      </c>
      <c r="R298">
        <v>0.75</v>
      </c>
      <c r="S298">
        <v>74</v>
      </c>
      <c r="T298">
        <v>0.93</v>
      </c>
    </row>
    <row r="299" spans="1:20" x14ac:dyDescent="0.25">
      <c r="A299" t="s">
        <v>317</v>
      </c>
      <c r="B299" t="s">
        <v>817</v>
      </c>
      <c r="C299" t="s">
        <v>1022</v>
      </c>
      <c r="D299">
        <v>24</v>
      </c>
      <c r="E299" t="s">
        <v>1023</v>
      </c>
      <c r="F299" t="s">
        <v>1030</v>
      </c>
      <c r="G299" t="s">
        <v>1040</v>
      </c>
      <c r="H299" t="s">
        <v>1042</v>
      </c>
      <c r="I299" s="10">
        <v>45087</v>
      </c>
      <c r="J299">
        <v>1</v>
      </c>
      <c r="K299">
        <v>76976</v>
      </c>
      <c r="L299">
        <v>19160</v>
      </c>
      <c r="M299" t="s">
        <v>1045</v>
      </c>
      <c r="N299">
        <v>46</v>
      </c>
      <c r="O299" t="s">
        <v>1048</v>
      </c>
      <c r="P299" t="s">
        <v>1048</v>
      </c>
      <c r="Q299" t="s">
        <v>1049</v>
      </c>
      <c r="R299">
        <v>0.74</v>
      </c>
      <c r="S299">
        <v>23</v>
      </c>
      <c r="T299">
        <v>0.8</v>
      </c>
    </row>
    <row r="300" spans="1:20" x14ac:dyDescent="0.25">
      <c r="A300" t="s">
        <v>318</v>
      </c>
      <c r="B300" t="s">
        <v>818</v>
      </c>
      <c r="C300" t="s">
        <v>1022</v>
      </c>
      <c r="D300">
        <v>53</v>
      </c>
      <c r="E300" t="s">
        <v>1027</v>
      </c>
      <c r="F300" t="s">
        <v>1035</v>
      </c>
      <c r="G300" t="s">
        <v>1040</v>
      </c>
      <c r="H300" t="s">
        <v>1043</v>
      </c>
      <c r="I300" s="10">
        <v>43855</v>
      </c>
      <c r="J300">
        <v>10</v>
      </c>
      <c r="K300">
        <v>110578</v>
      </c>
      <c r="L300">
        <v>4645</v>
      </c>
      <c r="M300" t="s">
        <v>1044</v>
      </c>
      <c r="N300">
        <v>52</v>
      </c>
      <c r="O300" t="s">
        <v>1048</v>
      </c>
      <c r="P300" t="s">
        <v>1048</v>
      </c>
      <c r="Q300" t="s">
        <v>1049</v>
      </c>
      <c r="R300">
        <v>0.98</v>
      </c>
      <c r="S300">
        <v>64</v>
      </c>
      <c r="T300">
        <v>0.92</v>
      </c>
    </row>
    <row r="301" spans="1:20" x14ac:dyDescent="0.25">
      <c r="A301" t="s">
        <v>319</v>
      </c>
      <c r="B301" t="s">
        <v>819</v>
      </c>
      <c r="C301" t="s">
        <v>1022</v>
      </c>
      <c r="D301">
        <v>24</v>
      </c>
      <c r="E301" t="s">
        <v>1027</v>
      </c>
      <c r="F301" t="s">
        <v>1035</v>
      </c>
      <c r="G301" t="s">
        <v>1040</v>
      </c>
      <c r="H301" t="s">
        <v>1043</v>
      </c>
      <c r="I301" s="10">
        <v>42358</v>
      </c>
      <c r="J301">
        <v>8</v>
      </c>
      <c r="K301">
        <v>121502</v>
      </c>
      <c r="L301">
        <v>13816</v>
      </c>
      <c r="M301" t="s">
        <v>1047</v>
      </c>
      <c r="N301">
        <v>54</v>
      </c>
      <c r="O301" t="s">
        <v>1049</v>
      </c>
      <c r="P301" t="s">
        <v>1048</v>
      </c>
      <c r="Q301" t="s">
        <v>1048</v>
      </c>
      <c r="R301">
        <v>0.99</v>
      </c>
      <c r="S301">
        <v>17</v>
      </c>
      <c r="T301">
        <v>0.75</v>
      </c>
    </row>
    <row r="302" spans="1:20" x14ac:dyDescent="0.25">
      <c r="A302" t="s">
        <v>320</v>
      </c>
      <c r="B302" t="s">
        <v>820</v>
      </c>
      <c r="C302" t="s">
        <v>1020</v>
      </c>
      <c r="D302">
        <v>48</v>
      </c>
      <c r="E302" t="s">
        <v>1025</v>
      </c>
      <c r="F302" t="s">
        <v>1035</v>
      </c>
      <c r="G302" t="s">
        <v>1037</v>
      </c>
      <c r="H302" t="s">
        <v>1042</v>
      </c>
      <c r="I302" s="10">
        <v>43240</v>
      </c>
      <c r="J302">
        <v>11</v>
      </c>
      <c r="K302">
        <v>143943</v>
      </c>
      <c r="L302">
        <v>7314</v>
      </c>
      <c r="M302" t="s">
        <v>1044</v>
      </c>
      <c r="N302">
        <v>31</v>
      </c>
      <c r="O302" t="s">
        <v>1049</v>
      </c>
      <c r="P302" t="s">
        <v>1049</v>
      </c>
      <c r="Q302" t="s">
        <v>1048</v>
      </c>
      <c r="R302">
        <v>0.75</v>
      </c>
      <c r="S302">
        <v>43</v>
      </c>
      <c r="T302">
        <v>0.74</v>
      </c>
    </row>
    <row r="303" spans="1:20" x14ac:dyDescent="0.25">
      <c r="A303" t="s">
        <v>321</v>
      </c>
      <c r="B303" t="s">
        <v>821</v>
      </c>
      <c r="C303" t="s">
        <v>1021</v>
      </c>
      <c r="D303">
        <v>50</v>
      </c>
      <c r="E303" t="s">
        <v>1027</v>
      </c>
      <c r="F303" t="s">
        <v>1031</v>
      </c>
      <c r="G303" t="s">
        <v>1037</v>
      </c>
      <c r="H303" t="s">
        <v>1042</v>
      </c>
      <c r="I303" s="10">
        <v>43129</v>
      </c>
      <c r="J303">
        <v>0</v>
      </c>
      <c r="K303">
        <v>139850</v>
      </c>
      <c r="L303">
        <v>19172</v>
      </c>
      <c r="M303" t="s">
        <v>1046</v>
      </c>
      <c r="N303">
        <v>55</v>
      </c>
      <c r="O303" t="s">
        <v>1049</v>
      </c>
      <c r="P303" t="s">
        <v>1048</v>
      </c>
      <c r="Q303" t="s">
        <v>1048</v>
      </c>
      <c r="R303">
        <v>0.39</v>
      </c>
      <c r="S303">
        <v>75</v>
      </c>
      <c r="T303">
        <v>0.8</v>
      </c>
    </row>
    <row r="304" spans="1:20" x14ac:dyDescent="0.25">
      <c r="A304" t="s">
        <v>322</v>
      </c>
      <c r="B304" t="s">
        <v>822</v>
      </c>
      <c r="C304" t="s">
        <v>1021</v>
      </c>
      <c r="D304">
        <v>53</v>
      </c>
      <c r="E304" t="s">
        <v>1028</v>
      </c>
      <c r="F304" t="s">
        <v>1031</v>
      </c>
      <c r="G304" t="s">
        <v>1038</v>
      </c>
      <c r="H304" t="s">
        <v>1042</v>
      </c>
      <c r="I304" s="10">
        <v>44698</v>
      </c>
      <c r="J304">
        <v>8</v>
      </c>
      <c r="K304">
        <v>75095</v>
      </c>
      <c r="L304">
        <v>8374</v>
      </c>
      <c r="M304" t="s">
        <v>1044</v>
      </c>
      <c r="N304">
        <v>44</v>
      </c>
      <c r="O304" t="s">
        <v>1048</v>
      </c>
      <c r="P304" t="s">
        <v>1048</v>
      </c>
      <c r="Q304" t="s">
        <v>1049</v>
      </c>
      <c r="R304">
        <v>0.84</v>
      </c>
      <c r="S304">
        <v>56</v>
      </c>
      <c r="T304">
        <v>0.94</v>
      </c>
    </row>
    <row r="305" spans="1:20" x14ac:dyDescent="0.25">
      <c r="A305" t="s">
        <v>323</v>
      </c>
      <c r="B305" t="s">
        <v>823</v>
      </c>
      <c r="C305" t="s">
        <v>1021</v>
      </c>
      <c r="D305">
        <v>40</v>
      </c>
      <c r="E305" t="s">
        <v>1029</v>
      </c>
      <c r="F305" t="s">
        <v>1036</v>
      </c>
      <c r="G305" t="s">
        <v>1038</v>
      </c>
      <c r="H305" t="s">
        <v>1043</v>
      </c>
      <c r="I305" s="10">
        <v>43719</v>
      </c>
      <c r="J305">
        <v>0</v>
      </c>
      <c r="K305">
        <v>44270</v>
      </c>
      <c r="L305">
        <v>4700</v>
      </c>
      <c r="M305" t="s">
        <v>1047</v>
      </c>
      <c r="N305">
        <v>34</v>
      </c>
      <c r="O305" t="s">
        <v>1049</v>
      </c>
      <c r="P305" t="s">
        <v>1048</v>
      </c>
      <c r="Q305" t="s">
        <v>1048</v>
      </c>
      <c r="R305">
        <v>0.28999999999999998</v>
      </c>
      <c r="S305">
        <v>27</v>
      </c>
      <c r="T305">
        <v>0.77</v>
      </c>
    </row>
    <row r="306" spans="1:20" x14ac:dyDescent="0.25">
      <c r="A306" t="s">
        <v>324</v>
      </c>
      <c r="B306" t="s">
        <v>824</v>
      </c>
      <c r="C306" t="s">
        <v>1021</v>
      </c>
      <c r="D306">
        <v>42</v>
      </c>
      <c r="E306" t="s">
        <v>1029</v>
      </c>
      <c r="F306" t="s">
        <v>1033</v>
      </c>
      <c r="G306" t="s">
        <v>1037</v>
      </c>
      <c r="H306" t="s">
        <v>1041</v>
      </c>
      <c r="I306" s="10">
        <v>42440</v>
      </c>
      <c r="J306">
        <v>9</v>
      </c>
      <c r="K306">
        <v>60908</v>
      </c>
      <c r="L306">
        <v>11655</v>
      </c>
      <c r="M306" t="s">
        <v>1045</v>
      </c>
      <c r="N306">
        <v>55</v>
      </c>
      <c r="O306" t="s">
        <v>1049</v>
      </c>
      <c r="P306" t="s">
        <v>1048</v>
      </c>
      <c r="Q306" t="s">
        <v>1048</v>
      </c>
      <c r="R306">
        <v>0.82</v>
      </c>
      <c r="S306">
        <v>70</v>
      </c>
      <c r="T306">
        <v>0.72</v>
      </c>
    </row>
    <row r="307" spans="1:20" x14ac:dyDescent="0.25">
      <c r="A307" t="s">
        <v>325</v>
      </c>
      <c r="B307" t="s">
        <v>825</v>
      </c>
      <c r="C307" t="s">
        <v>1022</v>
      </c>
      <c r="D307">
        <v>26</v>
      </c>
      <c r="E307" t="s">
        <v>1024</v>
      </c>
      <c r="F307" t="s">
        <v>1032</v>
      </c>
      <c r="G307" t="s">
        <v>1038</v>
      </c>
      <c r="H307" t="s">
        <v>1041</v>
      </c>
      <c r="I307" s="10">
        <v>43899</v>
      </c>
      <c r="J307">
        <v>9</v>
      </c>
      <c r="K307">
        <v>45523</v>
      </c>
      <c r="L307">
        <v>16129</v>
      </c>
      <c r="M307" t="s">
        <v>1047</v>
      </c>
      <c r="N307">
        <v>49</v>
      </c>
      <c r="O307" t="s">
        <v>1048</v>
      </c>
      <c r="P307" t="s">
        <v>1049</v>
      </c>
      <c r="Q307" t="s">
        <v>1049</v>
      </c>
      <c r="R307">
        <v>0.93</v>
      </c>
      <c r="S307">
        <v>22</v>
      </c>
      <c r="T307">
        <v>0.74</v>
      </c>
    </row>
    <row r="308" spans="1:20" x14ac:dyDescent="0.25">
      <c r="A308" t="s">
        <v>326</v>
      </c>
      <c r="B308" t="s">
        <v>826</v>
      </c>
      <c r="C308" t="s">
        <v>1021</v>
      </c>
      <c r="D308">
        <v>39</v>
      </c>
      <c r="E308" t="s">
        <v>1024</v>
      </c>
      <c r="F308" t="s">
        <v>1035</v>
      </c>
      <c r="G308" t="s">
        <v>1037</v>
      </c>
      <c r="H308" t="s">
        <v>1042</v>
      </c>
      <c r="I308" s="10">
        <v>42052</v>
      </c>
      <c r="J308">
        <v>1</v>
      </c>
      <c r="K308">
        <v>92433</v>
      </c>
      <c r="L308">
        <v>10359</v>
      </c>
      <c r="M308" t="s">
        <v>1044</v>
      </c>
      <c r="N308">
        <v>35</v>
      </c>
      <c r="O308" t="s">
        <v>1049</v>
      </c>
      <c r="P308" t="s">
        <v>1049</v>
      </c>
      <c r="Q308" t="s">
        <v>1048</v>
      </c>
      <c r="R308">
        <v>0.51</v>
      </c>
      <c r="S308">
        <v>33</v>
      </c>
      <c r="T308">
        <v>0.96</v>
      </c>
    </row>
    <row r="309" spans="1:20" x14ac:dyDescent="0.25">
      <c r="A309" t="s">
        <v>327</v>
      </c>
      <c r="B309" t="s">
        <v>827</v>
      </c>
      <c r="C309" t="s">
        <v>1020</v>
      </c>
      <c r="D309">
        <v>49</v>
      </c>
      <c r="E309" t="s">
        <v>1029</v>
      </c>
      <c r="F309" t="s">
        <v>1034</v>
      </c>
      <c r="G309" t="s">
        <v>1039</v>
      </c>
      <c r="H309" t="s">
        <v>1041</v>
      </c>
      <c r="I309" s="10">
        <v>41842</v>
      </c>
      <c r="J309">
        <v>5</v>
      </c>
      <c r="K309">
        <v>77068</v>
      </c>
      <c r="L309">
        <v>4893</v>
      </c>
      <c r="M309" t="s">
        <v>1044</v>
      </c>
      <c r="N309">
        <v>35</v>
      </c>
      <c r="O309" t="s">
        <v>1049</v>
      </c>
      <c r="P309" t="s">
        <v>1048</v>
      </c>
      <c r="Q309" t="s">
        <v>1048</v>
      </c>
      <c r="R309">
        <v>0.7</v>
      </c>
      <c r="S309">
        <v>10</v>
      </c>
      <c r="T309">
        <v>0.89</v>
      </c>
    </row>
    <row r="310" spans="1:20" x14ac:dyDescent="0.25">
      <c r="A310" t="s">
        <v>328</v>
      </c>
      <c r="B310" t="s">
        <v>828</v>
      </c>
      <c r="C310" t="s">
        <v>1020</v>
      </c>
      <c r="D310">
        <v>43</v>
      </c>
      <c r="E310" t="s">
        <v>1026</v>
      </c>
      <c r="F310" t="s">
        <v>1033</v>
      </c>
      <c r="G310" t="s">
        <v>1040</v>
      </c>
      <c r="H310" t="s">
        <v>1042</v>
      </c>
      <c r="I310" s="10">
        <v>42369</v>
      </c>
      <c r="J310">
        <v>5</v>
      </c>
      <c r="K310">
        <v>49991</v>
      </c>
      <c r="L310">
        <v>7811</v>
      </c>
      <c r="M310" t="s">
        <v>1047</v>
      </c>
      <c r="N310">
        <v>56</v>
      </c>
      <c r="O310" t="s">
        <v>1049</v>
      </c>
      <c r="P310" t="s">
        <v>1048</v>
      </c>
      <c r="Q310" t="s">
        <v>1048</v>
      </c>
      <c r="R310">
        <v>0.54</v>
      </c>
      <c r="S310">
        <v>34</v>
      </c>
      <c r="T310">
        <v>0.78</v>
      </c>
    </row>
    <row r="311" spans="1:20" x14ac:dyDescent="0.25">
      <c r="A311" t="s">
        <v>329</v>
      </c>
      <c r="B311" t="s">
        <v>829</v>
      </c>
      <c r="C311" t="s">
        <v>1021</v>
      </c>
      <c r="D311">
        <v>42</v>
      </c>
      <c r="E311" t="s">
        <v>1024</v>
      </c>
      <c r="F311" t="s">
        <v>1034</v>
      </c>
      <c r="G311" t="s">
        <v>1040</v>
      </c>
      <c r="H311" t="s">
        <v>1043</v>
      </c>
      <c r="I311" s="10">
        <v>43632</v>
      </c>
      <c r="J311">
        <v>0</v>
      </c>
      <c r="K311">
        <v>40775</v>
      </c>
      <c r="L311">
        <v>10288</v>
      </c>
      <c r="M311" t="s">
        <v>1044</v>
      </c>
      <c r="N311">
        <v>47</v>
      </c>
      <c r="O311" t="s">
        <v>1049</v>
      </c>
      <c r="P311" t="s">
        <v>1048</v>
      </c>
      <c r="Q311" t="s">
        <v>1048</v>
      </c>
      <c r="R311">
        <v>0.55000000000000004</v>
      </c>
      <c r="S311">
        <v>41</v>
      </c>
      <c r="T311">
        <v>0.87</v>
      </c>
    </row>
    <row r="312" spans="1:20" x14ac:dyDescent="0.25">
      <c r="A312" t="s">
        <v>330</v>
      </c>
      <c r="B312" t="s">
        <v>830</v>
      </c>
      <c r="C312" t="s">
        <v>1021</v>
      </c>
      <c r="D312">
        <v>27</v>
      </c>
      <c r="E312" t="s">
        <v>1025</v>
      </c>
      <c r="F312" t="s">
        <v>1036</v>
      </c>
      <c r="G312" t="s">
        <v>1038</v>
      </c>
      <c r="H312" t="s">
        <v>1041</v>
      </c>
      <c r="I312" s="10">
        <v>43421</v>
      </c>
      <c r="J312">
        <v>6</v>
      </c>
      <c r="K312">
        <v>107801</v>
      </c>
      <c r="L312">
        <v>1504</v>
      </c>
      <c r="M312" t="s">
        <v>1046</v>
      </c>
      <c r="N312">
        <v>47</v>
      </c>
      <c r="O312" t="s">
        <v>1049</v>
      </c>
      <c r="P312" t="s">
        <v>1049</v>
      </c>
      <c r="Q312" t="s">
        <v>1049</v>
      </c>
      <c r="R312">
        <v>0.45</v>
      </c>
      <c r="S312">
        <v>27</v>
      </c>
      <c r="T312">
        <v>0.86</v>
      </c>
    </row>
    <row r="313" spans="1:20" x14ac:dyDescent="0.25">
      <c r="A313" t="s">
        <v>331</v>
      </c>
      <c r="B313" t="s">
        <v>831</v>
      </c>
      <c r="C313" t="s">
        <v>1020</v>
      </c>
      <c r="D313">
        <v>22</v>
      </c>
      <c r="E313" t="s">
        <v>1027</v>
      </c>
      <c r="F313" t="s">
        <v>1036</v>
      </c>
      <c r="G313" t="s">
        <v>1037</v>
      </c>
      <c r="H313" t="s">
        <v>1043</v>
      </c>
      <c r="I313" s="10">
        <v>41194</v>
      </c>
      <c r="J313">
        <v>7</v>
      </c>
      <c r="K313">
        <v>114995</v>
      </c>
      <c r="L313">
        <v>10813</v>
      </c>
      <c r="M313" t="s">
        <v>1047</v>
      </c>
      <c r="N313">
        <v>33</v>
      </c>
      <c r="O313" t="s">
        <v>1048</v>
      </c>
      <c r="P313" t="s">
        <v>1048</v>
      </c>
      <c r="Q313" t="s">
        <v>1048</v>
      </c>
      <c r="R313">
        <v>0.81</v>
      </c>
      <c r="S313">
        <v>77</v>
      </c>
      <c r="T313">
        <v>0.9</v>
      </c>
    </row>
    <row r="314" spans="1:20" x14ac:dyDescent="0.25">
      <c r="A314" t="s">
        <v>332</v>
      </c>
      <c r="B314" t="s">
        <v>832</v>
      </c>
      <c r="C314" t="s">
        <v>1020</v>
      </c>
      <c r="D314">
        <v>26</v>
      </c>
      <c r="E314" t="s">
        <v>1029</v>
      </c>
      <c r="F314" t="s">
        <v>1036</v>
      </c>
      <c r="G314" t="s">
        <v>1037</v>
      </c>
      <c r="H314" t="s">
        <v>1041</v>
      </c>
      <c r="I314" s="10">
        <v>41173</v>
      </c>
      <c r="J314">
        <v>1</v>
      </c>
      <c r="K314">
        <v>91250</v>
      </c>
      <c r="L314">
        <v>15671</v>
      </c>
      <c r="M314" t="s">
        <v>1045</v>
      </c>
      <c r="N314">
        <v>46</v>
      </c>
      <c r="O314" t="s">
        <v>1049</v>
      </c>
      <c r="P314" t="s">
        <v>1049</v>
      </c>
      <c r="Q314" t="s">
        <v>1049</v>
      </c>
      <c r="R314">
        <v>0.95</v>
      </c>
      <c r="S314">
        <v>23</v>
      </c>
      <c r="T314">
        <v>0.77</v>
      </c>
    </row>
    <row r="315" spans="1:20" x14ac:dyDescent="0.25">
      <c r="A315" t="s">
        <v>333</v>
      </c>
      <c r="B315" t="s">
        <v>833</v>
      </c>
      <c r="C315" t="s">
        <v>1022</v>
      </c>
      <c r="D315">
        <v>33</v>
      </c>
      <c r="E315" t="s">
        <v>1024</v>
      </c>
      <c r="F315" t="s">
        <v>1030</v>
      </c>
      <c r="G315" t="s">
        <v>1038</v>
      </c>
      <c r="H315" t="s">
        <v>1043</v>
      </c>
      <c r="I315" s="10">
        <v>43276</v>
      </c>
      <c r="J315">
        <v>7</v>
      </c>
      <c r="K315">
        <v>46673</v>
      </c>
      <c r="L315">
        <v>11738</v>
      </c>
      <c r="M315" t="s">
        <v>1047</v>
      </c>
      <c r="N315">
        <v>54</v>
      </c>
      <c r="O315" t="s">
        <v>1049</v>
      </c>
      <c r="P315" t="s">
        <v>1048</v>
      </c>
      <c r="Q315" t="s">
        <v>1048</v>
      </c>
      <c r="R315">
        <v>0.95</v>
      </c>
      <c r="S315">
        <v>7</v>
      </c>
      <c r="T315">
        <v>0.96</v>
      </c>
    </row>
    <row r="316" spans="1:20" x14ac:dyDescent="0.25">
      <c r="A316" t="s">
        <v>334</v>
      </c>
      <c r="B316" t="s">
        <v>834</v>
      </c>
      <c r="C316" t="s">
        <v>1020</v>
      </c>
      <c r="D316">
        <v>47</v>
      </c>
      <c r="E316" t="s">
        <v>1029</v>
      </c>
      <c r="F316" t="s">
        <v>1034</v>
      </c>
      <c r="G316" t="s">
        <v>1037</v>
      </c>
      <c r="H316" t="s">
        <v>1041</v>
      </c>
      <c r="I316" s="10">
        <v>44356</v>
      </c>
      <c r="J316">
        <v>8</v>
      </c>
      <c r="K316">
        <v>57056</v>
      </c>
      <c r="L316">
        <v>12186</v>
      </c>
      <c r="M316" t="s">
        <v>1046</v>
      </c>
      <c r="N316">
        <v>43</v>
      </c>
      <c r="O316" t="s">
        <v>1049</v>
      </c>
      <c r="P316" t="s">
        <v>1048</v>
      </c>
      <c r="Q316" t="s">
        <v>1048</v>
      </c>
      <c r="R316">
        <v>0.34</v>
      </c>
      <c r="S316">
        <v>52</v>
      </c>
      <c r="T316">
        <v>0.79</v>
      </c>
    </row>
    <row r="317" spans="1:20" x14ac:dyDescent="0.25">
      <c r="A317" t="s">
        <v>335</v>
      </c>
      <c r="B317" t="s">
        <v>835</v>
      </c>
      <c r="C317" t="s">
        <v>1022</v>
      </c>
      <c r="D317">
        <v>55</v>
      </c>
      <c r="E317" t="s">
        <v>1028</v>
      </c>
      <c r="F317" t="s">
        <v>1033</v>
      </c>
      <c r="G317" t="s">
        <v>1039</v>
      </c>
      <c r="H317" t="s">
        <v>1043</v>
      </c>
      <c r="I317" s="10">
        <v>42671</v>
      </c>
      <c r="J317">
        <v>5</v>
      </c>
      <c r="K317">
        <v>36614</v>
      </c>
      <c r="L317">
        <v>7773</v>
      </c>
      <c r="M317" t="s">
        <v>1046</v>
      </c>
      <c r="N317">
        <v>43</v>
      </c>
      <c r="O317" t="s">
        <v>1049</v>
      </c>
      <c r="P317" t="s">
        <v>1048</v>
      </c>
      <c r="Q317" t="s">
        <v>1049</v>
      </c>
      <c r="R317">
        <v>0.9</v>
      </c>
      <c r="S317">
        <v>71</v>
      </c>
      <c r="T317">
        <v>0.91</v>
      </c>
    </row>
    <row r="318" spans="1:20" x14ac:dyDescent="0.25">
      <c r="A318" t="s">
        <v>336</v>
      </c>
      <c r="B318" t="s">
        <v>836</v>
      </c>
      <c r="C318" t="s">
        <v>1022</v>
      </c>
      <c r="D318">
        <v>35</v>
      </c>
      <c r="E318" t="s">
        <v>1023</v>
      </c>
      <c r="F318" t="s">
        <v>1033</v>
      </c>
      <c r="G318" t="s">
        <v>1040</v>
      </c>
      <c r="H318" t="s">
        <v>1043</v>
      </c>
      <c r="I318" s="10">
        <v>43957</v>
      </c>
      <c r="J318">
        <v>4</v>
      </c>
      <c r="K318">
        <v>131556</v>
      </c>
      <c r="L318">
        <v>4816</v>
      </c>
      <c r="M318" t="s">
        <v>1046</v>
      </c>
      <c r="N318">
        <v>42</v>
      </c>
      <c r="O318" t="s">
        <v>1049</v>
      </c>
      <c r="P318" t="s">
        <v>1049</v>
      </c>
      <c r="Q318" t="s">
        <v>1048</v>
      </c>
      <c r="R318">
        <v>0.79</v>
      </c>
      <c r="S318">
        <v>3</v>
      </c>
      <c r="T318">
        <v>0.7</v>
      </c>
    </row>
    <row r="319" spans="1:20" x14ac:dyDescent="0.25">
      <c r="A319" t="s">
        <v>337</v>
      </c>
      <c r="B319" t="s">
        <v>837</v>
      </c>
      <c r="C319" t="s">
        <v>1022</v>
      </c>
      <c r="D319">
        <v>47</v>
      </c>
      <c r="E319" t="s">
        <v>1027</v>
      </c>
      <c r="F319" t="s">
        <v>1031</v>
      </c>
      <c r="G319" t="s">
        <v>1038</v>
      </c>
      <c r="H319" t="s">
        <v>1041</v>
      </c>
      <c r="I319" s="10">
        <v>43290</v>
      </c>
      <c r="J319">
        <v>11</v>
      </c>
      <c r="K319">
        <v>37415</v>
      </c>
      <c r="L319">
        <v>1717</v>
      </c>
      <c r="M319" t="s">
        <v>1046</v>
      </c>
      <c r="N319">
        <v>36</v>
      </c>
      <c r="O319" t="s">
        <v>1049</v>
      </c>
      <c r="P319" t="s">
        <v>1049</v>
      </c>
      <c r="Q319" t="s">
        <v>1048</v>
      </c>
      <c r="R319">
        <v>0.4</v>
      </c>
      <c r="S319">
        <v>4</v>
      </c>
      <c r="T319">
        <v>0.81</v>
      </c>
    </row>
    <row r="320" spans="1:20" x14ac:dyDescent="0.25">
      <c r="A320" t="s">
        <v>338</v>
      </c>
      <c r="B320" t="s">
        <v>838</v>
      </c>
      <c r="C320" t="s">
        <v>1022</v>
      </c>
      <c r="D320">
        <v>48</v>
      </c>
      <c r="E320" t="s">
        <v>1029</v>
      </c>
      <c r="F320" t="s">
        <v>1031</v>
      </c>
      <c r="G320" t="s">
        <v>1038</v>
      </c>
      <c r="H320" t="s">
        <v>1043</v>
      </c>
      <c r="I320" s="10">
        <v>43178</v>
      </c>
      <c r="J320">
        <v>8</v>
      </c>
      <c r="K320">
        <v>118691</v>
      </c>
      <c r="L320">
        <v>12676</v>
      </c>
      <c r="M320" t="s">
        <v>1046</v>
      </c>
      <c r="N320">
        <v>41</v>
      </c>
      <c r="O320" t="s">
        <v>1048</v>
      </c>
      <c r="P320" t="s">
        <v>1048</v>
      </c>
      <c r="Q320" t="s">
        <v>1048</v>
      </c>
      <c r="R320">
        <v>0.25</v>
      </c>
      <c r="S320">
        <v>48</v>
      </c>
      <c r="T320">
        <v>0.81</v>
      </c>
    </row>
    <row r="321" spans="1:20" x14ac:dyDescent="0.25">
      <c r="A321" t="s">
        <v>339</v>
      </c>
      <c r="B321" t="s">
        <v>839</v>
      </c>
      <c r="C321" t="s">
        <v>1022</v>
      </c>
      <c r="D321">
        <v>30</v>
      </c>
      <c r="E321" t="s">
        <v>1023</v>
      </c>
      <c r="F321" t="s">
        <v>1035</v>
      </c>
      <c r="G321" t="s">
        <v>1037</v>
      </c>
      <c r="H321" t="s">
        <v>1043</v>
      </c>
      <c r="I321" s="10">
        <v>40949</v>
      </c>
      <c r="J321">
        <v>11</v>
      </c>
      <c r="K321">
        <v>144966</v>
      </c>
      <c r="L321">
        <v>5434</v>
      </c>
      <c r="M321" t="s">
        <v>1045</v>
      </c>
      <c r="N321">
        <v>52</v>
      </c>
      <c r="O321" t="s">
        <v>1049</v>
      </c>
      <c r="P321" t="s">
        <v>1048</v>
      </c>
      <c r="Q321" t="s">
        <v>1049</v>
      </c>
      <c r="R321">
        <v>0.41</v>
      </c>
      <c r="S321">
        <v>29</v>
      </c>
      <c r="T321">
        <v>0.86</v>
      </c>
    </row>
    <row r="322" spans="1:20" x14ac:dyDescent="0.25">
      <c r="A322" t="s">
        <v>340</v>
      </c>
      <c r="B322" t="s">
        <v>840</v>
      </c>
      <c r="C322" t="s">
        <v>1021</v>
      </c>
      <c r="D322">
        <v>47</v>
      </c>
      <c r="E322" t="s">
        <v>1024</v>
      </c>
      <c r="F322" t="s">
        <v>1031</v>
      </c>
      <c r="G322" t="s">
        <v>1038</v>
      </c>
      <c r="H322" t="s">
        <v>1043</v>
      </c>
      <c r="I322" s="10">
        <v>40976</v>
      </c>
      <c r="J322">
        <v>10</v>
      </c>
      <c r="K322">
        <v>73884</v>
      </c>
      <c r="L322">
        <v>18042</v>
      </c>
      <c r="M322" t="s">
        <v>1044</v>
      </c>
      <c r="N322">
        <v>44</v>
      </c>
      <c r="O322" t="s">
        <v>1049</v>
      </c>
      <c r="P322" t="s">
        <v>1048</v>
      </c>
      <c r="Q322" t="s">
        <v>1048</v>
      </c>
      <c r="R322">
        <v>0.93</v>
      </c>
      <c r="S322">
        <v>71</v>
      </c>
      <c r="T322">
        <v>0.72</v>
      </c>
    </row>
    <row r="323" spans="1:20" x14ac:dyDescent="0.25">
      <c r="A323" t="s">
        <v>341</v>
      </c>
      <c r="B323" t="s">
        <v>841</v>
      </c>
      <c r="C323" t="s">
        <v>1020</v>
      </c>
      <c r="D323">
        <v>43</v>
      </c>
      <c r="E323" t="s">
        <v>1023</v>
      </c>
      <c r="F323" t="s">
        <v>1036</v>
      </c>
      <c r="G323" t="s">
        <v>1039</v>
      </c>
      <c r="H323" t="s">
        <v>1041</v>
      </c>
      <c r="I323" s="10">
        <v>41896</v>
      </c>
      <c r="J323">
        <v>8</v>
      </c>
      <c r="K323">
        <v>46964</v>
      </c>
      <c r="L323">
        <v>6057</v>
      </c>
      <c r="M323" t="s">
        <v>1046</v>
      </c>
      <c r="N323">
        <v>48</v>
      </c>
      <c r="O323" t="s">
        <v>1049</v>
      </c>
      <c r="P323" t="s">
        <v>1048</v>
      </c>
      <c r="Q323" t="s">
        <v>1048</v>
      </c>
      <c r="R323">
        <v>0.71</v>
      </c>
      <c r="S323">
        <v>62</v>
      </c>
      <c r="T323">
        <v>0.94</v>
      </c>
    </row>
    <row r="324" spans="1:20" x14ac:dyDescent="0.25">
      <c r="A324" t="s">
        <v>342</v>
      </c>
      <c r="B324" t="s">
        <v>842</v>
      </c>
      <c r="C324" t="s">
        <v>1022</v>
      </c>
      <c r="D324">
        <v>51</v>
      </c>
      <c r="E324" t="s">
        <v>1027</v>
      </c>
      <c r="F324" t="s">
        <v>1033</v>
      </c>
      <c r="G324" t="s">
        <v>1037</v>
      </c>
      <c r="H324" t="s">
        <v>1041</v>
      </c>
      <c r="I324" s="10">
        <v>44917</v>
      </c>
      <c r="J324">
        <v>0</v>
      </c>
      <c r="K324">
        <v>67726</v>
      </c>
      <c r="L324">
        <v>5994</v>
      </c>
      <c r="M324" t="s">
        <v>1046</v>
      </c>
      <c r="N324">
        <v>40</v>
      </c>
      <c r="O324" t="s">
        <v>1049</v>
      </c>
      <c r="P324" t="s">
        <v>1048</v>
      </c>
      <c r="Q324" t="s">
        <v>1048</v>
      </c>
      <c r="R324">
        <v>0.78</v>
      </c>
      <c r="S324">
        <v>46</v>
      </c>
      <c r="T324">
        <v>0.77</v>
      </c>
    </row>
    <row r="325" spans="1:20" x14ac:dyDescent="0.25">
      <c r="A325" t="s">
        <v>343</v>
      </c>
      <c r="B325" t="s">
        <v>843</v>
      </c>
      <c r="C325" t="s">
        <v>1020</v>
      </c>
      <c r="D325">
        <v>38</v>
      </c>
      <c r="E325" t="s">
        <v>1029</v>
      </c>
      <c r="F325" t="s">
        <v>1034</v>
      </c>
      <c r="G325" t="s">
        <v>1037</v>
      </c>
      <c r="H325" t="s">
        <v>1043</v>
      </c>
      <c r="I325" s="10">
        <v>44107</v>
      </c>
      <c r="J325">
        <v>10</v>
      </c>
      <c r="K325">
        <v>67044</v>
      </c>
      <c r="L325">
        <v>5234</v>
      </c>
      <c r="M325" t="s">
        <v>1047</v>
      </c>
      <c r="N325">
        <v>44</v>
      </c>
      <c r="O325" t="s">
        <v>1048</v>
      </c>
      <c r="P325" t="s">
        <v>1048</v>
      </c>
      <c r="Q325" t="s">
        <v>1048</v>
      </c>
      <c r="R325">
        <v>0.41</v>
      </c>
      <c r="S325">
        <v>25</v>
      </c>
      <c r="T325">
        <v>0.9</v>
      </c>
    </row>
    <row r="326" spans="1:20" x14ac:dyDescent="0.25">
      <c r="A326" t="s">
        <v>344</v>
      </c>
      <c r="B326" t="s">
        <v>844</v>
      </c>
      <c r="C326" t="s">
        <v>1020</v>
      </c>
      <c r="D326">
        <v>47</v>
      </c>
      <c r="E326" t="s">
        <v>1028</v>
      </c>
      <c r="F326" t="s">
        <v>1036</v>
      </c>
      <c r="G326" t="s">
        <v>1037</v>
      </c>
      <c r="H326" t="s">
        <v>1043</v>
      </c>
      <c r="I326" s="10">
        <v>43433</v>
      </c>
      <c r="J326">
        <v>2</v>
      </c>
      <c r="K326">
        <v>87149</v>
      </c>
      <c r="L326">
        <v>4764</v>
      </c>
      <c r="M326" t="s">
        <v>1045</v>
      </c>
      <c r="N326">
        <v>41</v>
      </c>
      <c r="O326" t="s">
        <v>1049</v>
      </c>
      <c r="P326" t="s">
        <v>1049</v>
      </c>
      <c r="Q326" t="s">
        <v>1049</v>
      </c>
      <c r="R326">
        <v>0.78</v>
      </c>
      <c r="S326">
        <v>56</v>
      </c>
      <c r="T326">
        <v>0.94</v>
      </c>
    </row>
    <row r="327" spans="1:20" x14ac:dyDescent="0.25">
      <c r="A327" t="s">
        <v>345</v>
      </c>
      <c r="B327" t="s">
        <v>845</v>
      </c>
      <c r="C327" t="s">
        <v>1022</v>
      </c>
      <c r="D327">
        <v>57</v>
      </c>
      <c r="E327" t="s">
        <v>1026</v>
      </c>
      <c r="F327" t="s">
        <v>1030</v>
      </c>
      <c r="G327" t="s">
        <v>1037</v>
      </c>
      <c r="H327" t="s">
        <v>1041</v>
      </c>
      <c r="I327" s="10">
        <v>41994</v>
      </c>
      <c r="J327">
        <v>8</v>
      </c>
      <c r="K327">
        <v>67544</v>
      </c>
      <c r="L327">
        <v>12181</v>
      </c>
      <c r="M327" t="s">
        <v>1045</v>
      </c>
      <c r="N327">
        <v>32</v>
      </c>
      <c r="O327" t="s">
        <v>1049</v>
      </c>
      <c r="P327" t="s">
        <v>1048</v>
      </c>
      <c r="Q327" t="s">
        <v>1048</v>
      </c>
      <c r="R327">
        <v>0.22</v>
      </c>
      <c r="S327">
        <v>36</v>
      </c>
      <c r="T327">
        <v>0.87</v>
      </c>
    </row>
    <row r="328" spans="1:20" x14ac:dyDescent="0.25">
      <c r="A328" t="s">
        <v>346</v>
      </c>
      <c r="B328" t="s">
        <v>846</v>
      </c>
      <c r="C328" t="s">
        <v>1021</v>
      </c>
      <c r="D328">
        <v>22</v>
      </c>
      <c r="E328" t="s">
        <v>1024</v>
      </c>
      <c r="F328" t="s">
        <v>1031</v>
      </c>
      <c r="G328" t="s">
        <v>1039</v>
      </c>
      <c r="H328" t="s">
        <v>1041</v>
      </c>
      <c r="I328" s="10">
        <v>43388</v>
      </c>
      <c r="J328">
        <v>10</v>
      </c>
      <c r="K328">
        <v>79976</v>
      </c>
      <c r="L328">
        <v>5637</v>
      </c>
      <c r="M328" t="s">
        <v>1044</v>
      </c>
      <c r="N328">
        <v>46</v>
      </c>
      <c r="O328" t="s">
        <v>1049</v>
      </c>
      <c r="P328" t="s">
        <v>1049</v>
      </c>
      <c r="Q328" t="s">
        <v>1048</v>
      </c>
      <c r="R328">
        <v>0.5</v>
      </c>
      <c r="S328">
        <v>6</v>
      </c>
      <c r="T328">
        <v>0.92</v>
      </c>
    </row>
    <row r="329" spans="1:20" x14ac:dyDescent="0.25">
      <c r="A329" t="s">
        <v>347</v>
      </c>
      <c r="B329" t="s">
        <v>847</v>
      </c>
      <c r="C329" t="s">
        <v>1022</v>
      </c>
      <c r="D329">
        <v>29</v>
      </c>
      <c r="E329" t="s">
        <v>1029</v>
      </c>
      <c r="F329" t="s">
        <v>1036</v>
      </c>
      <c r="G329" t="s">
        <v>1037</v>
      </c>
      <c r="H329" t="s">
        <v>1043</v>
      </c>
      <c r="I329" s="10">
        <v>42602</v>
      </c>
      <c r="J329">
        <v>1</v>
      </c>
      <c r="K329">
        <v>62252</v>
      </c>
      <c r="L329">
        <v>3104</v>
      </c>
      <c r="M329" t="s">
        <v>1045</v>
      </c>
      <c r="N329">
        <v>32</v>
      </c>
      <c r="O329" t="s">
        <v>1049</v>
      </c>
      <c r="P329" t="s">
        <v>1048</v>
      </c>
      <c r="Q329" t="s">
        <v>1048</v>
      </c>
      <c r="R329">
        <v>0.7</v>
      </c>
      <c r="S329">
        <v>39</v>
      </c>
      <c r="T329">
        <v>0.9</v>
      </c>
    </row>
    <row r="330" spans="1:20" x14ac:dyDescent="0.25">
      <c r="A330" t="s">
        <v>348</v>
      </c>
      <c r="B330" t="s">
        <v>848</v>
      </c>
      <c r="C330" t="s">
        <v>1021</v>
      </c>
      <c r="D330">
        <v>56</v>
      </c>
      <c r="E330" t="s">
        <v>1027</v>
      </c>
      <c r="F330" t="s">
        <v>1036</v>
      </c>
      <c r="G330" t="s">
        <v>1038</v>
      </c>
      <c r="H330" t="s">
        <v>1043</v>
      </c>
      <c r="I330" s="10">
        <v>43224</v>
      </c>
      <c r="J330">
        <v>11</v>
      </c>
      <c r="K330">
        <v>33832</v>
      </c>
      <c r="L330">
        <v>10447</v>
      </c>
      <c r="M330" t="s">
        <v>1047</v>
      </c>
      <c r="N330">
        <v>48</v>
      </c>
      <c r="O330" t="s">
        <v>1049</v>
      </c>
      <c r="P330" t="s">
        <v>1048</v>
      </c>
      <c r="Q330" t="s">
        <v>1048</v>
      </c>
      <c r="R330">
        <v>0.32</v>
      </c>
      <c r="S330">
        <v>38</v>
      </c>
      <c r="T330">
        <v>0.81</v>
      </c>
    </row>
    <row r="331" spans="1:20" x14ac:dyDescent="0.25">
      <c r="A331" t="s">
        <v>349</v>
      </c>
      <c r="B331" t="s">
        <v>849</v>
      </c>
      <c r="C331" t="s">
        <v>1020</v>
      </c>
      <c r="D331">
        <v>36</v>
      </c>
      <c r="E331" t="s">
        <v>1024</v>
      </c>
      <c r="F331" t="s">
        <v>1030</v>
      </c>
      <c r="G331" t="s">
        <v>1039</v>
      </c>
      <c r="H331" t="s">
        <v>1043</v>
      </c>
      <c r="I331" s="10">
        <v>41687</v>
      </c>
      <c r="J331">
        <v>3</v>
      </c>
      <c r="K331">
        <v>120811</v>
      </c>
      <c r="L331">
        <v>11674</v>
      </c>
      <c r="M331" t="s">
        <v>1047</v>
      </c>
      <c r="N331">
        <v>49</v>
      </c>
      <c r="O331" t="s">
        <v>1048</v>
      </c>
      <c r="P331" t="s">
        <v>1048</v>
      </c>
      <c r="Q331" t="s">
        <v>1049</v>
      </c>
      <c r="R331">
        <v>0.86</v>
      </c>
      <c r="S331">
        <v>61</v>
      </c>
      <c r="T331">
        <v>0.94</v>
      </c>
    </row>
    <row r="332" spans="1:20" x14ac:dyDescent="0.25">
      <c r="A332" t="s">
        <v>350</v>
      </c>
      <c r="B332" t="s">
        <v>850</v>
      </c>
      <c r="C332" t="s">
        <v>1021</v>
      </c>
      <c r="D332">
        <v>43</v>
      </c>
      <c r="E332" t="s">
        <v>1025</v>
      </c>
      <c r="F332" t="s">
        <v>1032</v>
      </c>
      <c r="G332" t="s">
        <v>1040</v>
      </c>
      <c r="H332" t="s">
        <v>1042</v>
      </c>
      <c r="I332" s="10">
        <v>42494</v>
      </c>
      <c r="J332">
        <v>3</v>
      </c>
      <c r="K332">
        <v>110437</v>
      </c>
      <c r="L332">
        <v>19991</v>
      </c>
      <c r="M332" t="s">
        <v>1044</v>
      </c>
      <c r="N332">
        <v>33</v>
      </c>
      <c r="O332" t="s">
        <v>1049</v>
      </c>
      <c r="P332" t="s">
        <v>1048</v>
      </c>
      <c r="Q332" t="s">
        <v>1048</v>
      </c>
      <c r="R332">
        <v>0.39</v>
      </c>
      <c r="S332">
        <v>77</v>
      </c>
      <c r="T332">
        <v>0.79</v>
      </c>
    </row>
    <row r="333" spans="1:20" x14ac:dyDescent="0.25">
      <c r="A333" t="s">
        <v>351</v>
      </c>
      <c r="B333" t="s">
        <v>851</v>
      </c>
      <c r="C333" t="s">
        <v>1021</v>
      </c>
      <c r="D333">
        <v>35</v>
      </c>
      <c r="E333" t="s">
        <v>1023</v>
      </c>
      <c r="F333" t="s">
        <v>1033</v>
      </c>
      <c r="G333" t="s">
        <v>1040</v>
      </c>
      <c r="H333" t="s">
        <v>1041</v>
      </c>
      <c r="I333" s="10">
        <v>42401</v>
      </c>
      <c r="J333">
        <v>1</v>
      </c>
      <c r="K333">
        <v>133749</v>
      </c>
      <c r="L333">
        <v>9385</v>
      </c>
      <c r="M333" t="s">
        <v>1047</v>
      </c>
      <c r="N333">
        <v>32</v>
      </c>
      <c r="O333" t="s">
        <v>1048</v>
      </c>
      <c r="P333" t="s">
        <v>1048</v>
      </c>
      <c r="Q333" t="s">
        <v>1049</v>
      </c>
      <c r="R333">
        <v>0.72</v>
      </c>
      <c r="S333">
        <v>52</v>
      </c>
      <c r="T333">
        <v>0.87</v>
      </c>
    </row>
    <row r="334" spans="1:20" x14ac:dyDescent="0.25">
      <c r="A334" t="s">
        <v>352</v>
      </c>
      <c r="B334" t="s">
        <v>852</v>
      </c>
      <c r="C334" t="s">
        <v>1021</v>
      </c>
      <c r="D334">
        <v>47</v>
      </c>
      <c r="E334" t="s">
        <v>1026</v>
      </c>
      <c r="F334" t="s">
        <v>1034</v>
      </c>
      <c r="G334" t="s">
        <v>1038</v>
      </c>
      <c r="H334" t="s">
        <v>1042</v>
      </c>
      <c r="I334" s="10">
        <v>41569</v>
      </c>
      <c r="J334">
        <v>2</v>
      </c>
      <c r="K334">
        <v>64148</v>
      </c>
      <c r="L334">
        <v>12999</v>
      </c>
      <c r="M334" t="s">
        <v>1046</v>
      </c>
      <c r="N334">
        <v>55</v>
      </c>
      <c r="O334" t="s">
        <v>1049</v>
      </c>
      <c r="P334" t="s">
        <v>1048</v>
      </c>
      <c r="Q334" t="s">
        <v>1048</v>
      </c>
      <c r="R334">
        <v>0.52</v>
      </c>
      <c r="S334">
        <v>3</v>
      </c>
      <c r="T334">
        <v>0.92</v>
      </c>
    </row>
    <row r="335" spans="1:20" x14ac:dyDescent="0.25">
      <c r="A335" t="s">
        <v>353</v>
      </c>
      <c r="B335" t="s">
        <v>853</v>
      </c>
      <c r="C335" t="s">
        <v>1020</v>
      </c>
      <c r="D335">
        <v>49</v>
      </c>
      <c r="E335" t="s">
        <v>1027</v>
      </c>
      <c r="F335" t="s">
        <v>1035</v>
      </c>
      <c r="G335" t="s">
        <v>1038</v>
      </c>
      <c r="H335" t="s">
        <v>1041</v>
      </c>
      <c r="I335" s="10">
        <v>42257</v>
      </c>
      <c r="J335">
        <v>2</v>
      </c>
      <c r="K335">
        <v>91240</v>
      </c>
      <c r="L335">
        <v>4719</v>
      </c>
      <c r="M335" t="s">
        <v>1046</v>
      </c>
      <c r="N335">
        <v>45</v>
      </c>
      <c r="O335" t="s">
        <v>1048</v>
      </c>
      <c r="P335" t="s">
        <v>1048</v>
      </c>
      <c r="Q335" t="s">
        <v>1048</v>
      </c>
      <c r="R335">
        <v>0.68</v>
      </c>
      <c r="S335">
        <v>24</v>
      </c>
      <c r="T335">
        <v>0.81</v>
      </c>
    </row>
    <row r="336" spans="1:20" x14ac:dyDescent="0.25">
      <c r="A336" t="s">
        <v>354</v>
      </c>
      <c r="B336" t="s">
        <v>854</v>
      </c>
      <c r="C336" t="s">
        <v>1020</v>
      </c>
      <c r="D336">
        <v>44</v>
      </c>
      <c r="E336" t="s">
        <v>1025</v>
      </c>
      <c r="F336" t="s">
        <v>1032</v>
      </c>
      <c r="G336" t="s">
        <v>1039</v>
      </c>
      <c r="H336" t="s">
        <v>1041</v>
      </c>
      <c r="I336" s="10">
        <v>42208</v>
      </c>
      <c r="J336">
        <v>0</v>
      </c>
      <c r="K336">
        <v>138169</v>
      </c>
      <c r="L336">
        <v>3581</v>
      </c>
      <c r="M336" t="s">
        <v>1047</v>
      </c>
      <c r="N336">
        <v>41</v>
      </c>
      <c r="O336" t="s">
        <v>1048</v>
      </c>
      <c r="P336" t="s">
        <v>1048</v>
      </c>
      <c r="Q336" t="s">
        <v>1049</v>
      </c>
      <c r="R336">
        <v>0.28999999999999998</v>
      </c>
      <c r="S336">
        <v>6</v>
      </c>
      <c r="T336">
        <v>0.79</v>
      </c>
    </row>
    <row r="337" spans="1:20" x14ac:dyDescent="0.25">
      <c r="A337" t="s">
        <v>355</v>
      </c>
      <c r="B337" t="s">
        <v>855</v>
      </c>
      <c r="C337" t="s">
        <v>1021</v>
      </c>
      <c r="D337">
        <v>35</v>
      </c>
      <c r="E337" t="s">
        <v>1029</v>
      </c>
      <c r="F337" t="s">
        <v>1031</v>
      </c>
      <c r="G337" t="s">
        <v>1040</v>
      </c>
      <c r="H337" t="s">
        <v>1041</v>
      </c>
      <c r="I337" s="10">
        <v>44849</v>
      </c>
      <c r="J337">
        <v>5</v>
      </c>
      <c r="K337">
        <v>118454</v>
      </c>
      <c r="L337">
        <v>19949</v>
      </c>
      <c r="M337" t="s">
        <v>1044</v>
      </c>
      <c r="N337">
        <v>37</v>
      </c>
      <c r="O337" t="s">
        <v>1049</v>
      </c>
      <c r="P337" t="s">
        <v>1048</v>
      </c>
      <c r="Q337" t="s">
        <v>1048</v>
      </c>
      <c r="R337">
        <v>0.21</v>
      </c>
      <c r="S337">
        <v>27</v>
      </c>
      <c r="T337">
        <v>0.84</v>
      </c>
    </row>
    <row r="338" spans="1:20" x14ac:dyDescent="0.25">
      <c r="A338" t="s">
        <v>356</v>
      </c>
      <c r="B338" t="s">
        <v>856</v>
      </c>
      <c r="C338" t="s">
        <v>1021</v>
      </c>
      <c r="D338">
        <v>45</v>
      </c>
      <c r="E338" t="s">
        <v>1028</v>
      </c>
      <c r="F338" t="s">
        <v>1036</v>
      </c>
      <c r="G338" t="s">
        <v>1040</v>
      </c>
      <c r="H338" t="s">
        <v>1041</v>
      </c>
      <c r="I338" s="10">
        <v>42895</v>
      </c>
      <c r="J338">
        <v>7</v>
      </c>
      <c r="K338">
        <v>142230</v>
      </c>
      <c r="L338">
        <v>3763</v>
      </c>
      <c r="M338" t="s">
        <v>1045</v>
      </c>
      <c r="N338">
        <v>53</v>
      </c>
      <c r="O338" t="s">
        <v>1049</v>
      </c>
      <c r="P338" t="s">
        <v>1048</v>
      </c>
      <c r="Q338" t="s">
        <v>1049</v>
      </c>
      <c r="R338">
        <v>0.93</v>
      </c>
      <c r="S338">
        <v>68</v>
      </c>
      <c r="T338">
        <v>0.95</v>
      </c>
    </row>
    <row r="339" spans="1:20" x14ac:dyDescent="0.25">
      <c r="A339" t="s">
        <v>357</v>
      </c>
      <c r="B339" t="s">
        <v>857</v>
      </c>
      <c r="C339" t="s">
        <v>1022</v>
      </c>
      <c r="D339">
        <v>23</v>
      </c>
      <c r="E339" t="s">
        <v>1024</v>
      </c>
      <c r="F339" t="s">
        <v>1030</v>
      </c>
      <c r="G339" t="s">
        <v>1040</v>
      </c>
      <c r="H339" t="s">
        <v>1041</v>
      </c>
      <c r="I339" s="10">
        <v>42953</v>
      </c>
      <c r="J339">
        <v>11</v>
      </c>
      <c r="K339">
        <v>115076</v>
      </c>
      <c r="L339">
        <v>6991</v>
      </c>
      <c r="M339" t="s">
        <v>1044</v>
      </c>
      <c r="N339">
        <v>58</v>
      </c>
      <c r="O339" t="s">
        <v>1049</v>
      </c>
      <c r="P339" t="s">
        <v>1049</v>
      </c>
      <c r="Q339" t="s">
        <v>1049</v>
      </c>
      <c r="R339">
        <v>0.42</v>
      </c>
      <c r="S339">
        <v>66</v>
      </c>
      <c r="T339">
        <v>0.98</v>
      </c>
    </row>
    <row r="340" spans="1:20" x14ac:dyDescent="0.25">
      <c r="A340" t="s">
        <v>358</v>
      </c>
      <c r="B340" t="s">
        <v>858</v>
      </c>
      <c r="C340" t="s">
        <v>1021</v>
      </c>
      <c r="D340">
        <v>47</v>
      </c>
      <c r="E340" t="s">
        <v>1023</v>
      </c>
      <c r="F340" t="s">
        <v>1030</v>
      </c>
      <c r="G340" t="s">
        <v>1040</v>
      </c>
      <c r="H340" t="s">
        <v>1041</v>
      </c>
      <c r="I340" s="10">
        <v>44425</v>
      </c>
      <c r="J340">
        <v>2</v>
      </c>
      <c r="K340">
        <v>107116</v>
      </c>
      <c r="L340">
        <v>11531</v>
      </c>
      <c r="M340" t="s">
        <v>1045</v>
      </c>
      <c r="N340">
        <v>58</v>
      </c>
      <c r="O340" t="s">
        <v>1049</v>
      </c>
      <c r="P340" t="s">
        <v>1049</v>
      </c>
      <c r="Q340" t="s">
        <v>1048</v>
      </c>
      <c r="R340">
        <v>0.86</v>
      </c>
      <c r="S340">
        <v>19</v>
      </c>
      <c r="T340">
        <v>0.86</v>
      </c>
    </row>
    <row r="341" spans="1:20" x14ac:dyDescent="0.25">
      <c r="A341" t="s">
        <v>359</v>
      </c>
      <c r="B341" t="s">
        <v>859</v>
      </c>
      <c r="C341" t="s">
        <v>1022</v>
      </c>
      <c r="D341">
        <v>35</v>
      </c>
      <c r="E341" t="s">
        <v>1024</v>
      </c>
      <c r="F341" t="s">
        <v>1033</v>
      </c>
      <c r="G341" t="s">
        <v>1040</v>
      </c>
      <c r="H341" t="s">
        <v>1041</v>
      </c>
      <c r="I341" s="10">
        <v>41967</v>
      </c>
      <c r="J341">
        <v>4</v>
      </c>
      <c r="K341">
        <v>83459</v>
      </c>
      <c r="L341">
        <v>12064</v>
      </c>
      <c r="M341" t="s">
        <v>1047</v>
      </c>
      <c r="N341">
        <v>46</v>
      </c>
      <c r="O341" t="s">
        <v>1049</v>
      </c>
      <c r="P341" t="s">
        <v>1048</v>
      </c>
      <c r="Q341" t="s">
        <v>1048</v>
      </c>
      <c r="R341">
        <v>1</v>
      </c>
      <c r="S341">
        <v>10</v>
      </c>
      <c r="T341">
        <v>0.9</v>
      </c>
    </row>
    <row r="342" spans="1:20" x14ac:dyDescent="0.25">
      <c r="A342" t="s">
        <v>360</v>
      </c>
      <c r="B342" t="s">
        <v>860</v>
      </c>
      <c r="C342" t="s">
        <v>1021</v>
      </c>
      <c r="D342">
        <v>28</v>
      </c>
      <c r="E342" t="s">
        <v>1026</v>
      </c>
      <c r="F342" t="s">
        <v>1032</v>
      </c>
      <c r="G342" t="s">
        <v>1037</v>
      </c>
      <c r="H342" t="s">
        <v>1042</v>
      </c>
      <c r="I342" s="10">
        <v>41885</v>
      </c>
      <c r="J342">
        <v>0</v>
      </c>
      <c r="K342">
        <v>68402</v>
      </c>
      <c r="L342">
        <v>12312</v>
      </c>
      <c r="M342" t="s">
        <v>1047</v>
      </c>
      <c r="N342">
        <v>36</v>
      </c>
      <c r="O342" t="s">
        <v>1049</v>
      </c>
      <c r="P342" t="s">
        <v>1048</v>
      </c>
      <c r="Q342" t="s">
        <v>1049</v>
      </c>
      <c r="R342">
        <v>0.37</v>
      </c>
      <c r="S342">
        <v>66</v>
      </c>
      <c r="T342">
        <v>0.97</v>
      </c>
    </row>
    <row r="343" spans="1:20" x14ac:dyDescent="0.25">
      <c r="A343" t="s">
        <v>361</v>
      </c>
      <c r="B343" t="s">
        <v>861</v>
      </c>
      <c r="C343" t="s">
        <v>1022</v>
      </c>
      <c r="D343">
        <v>24</v>
      </c>
      <c r="E343" t="s">
        <v>1029</v>
      </c>
      <c r="F343" t="s">
        <v>1035</v>
      </c>
      <c r="G343" t="s">
        <v>1038</v>
      </c>
      <c r="H343" t="s">
        <v>1043</v>
      </c>
      <c r="I343" s="10">
        <v>41636</v>
      </c>
      <c r="J343">
        <v>9</v>
      </c>
      <c r="K343">
        <v>87727</v>
      </c>
      <c r="L343">
        <v>5780</v>
      </c>
      <c r="M343" t="s">
        <v>1046</v>
      </c>
      <c r="N343">
        <v>40</v>
      </c>
      <c r="O343" t="s">
        <v>1049</v>
      </c>
      <c r="P343" t="s">
        <v>1048</v>
      </c>
      <c r="Q343" t="s">
        <v>1048</v>
      </c>
      <c r="R343">
        <v>0.41</v>
      </c>
      <c r="S343">
        <v>6</v>
      </c>
      <c r="T343">
        <v>0.73</v>
      </c>
    </row>
    <row r="344" spans="1:20" x14ac:dyDescent="0.25">
      <c r="A344" t="s">
        <v>362</v>
      </c>
      <c r="B344" t="s">
        <v>862</v>
      </c>
      <c r="C344" t="s">
        <v>1020</v>
      </c>
      <c r="D344">
        <v>44</v>
      </c>
      <c r="E344" t="s">
        <v>1024</v>
      </c>
      <c r="F344" t="s">
        <v>1033</v>
      </c>
      <c r="G344" t="s">
        <v>1037</v>
      </c>
      <c r="H344" t="s">
        <v>1043</v>
      </c>
      <c r="I344" s="10">
        <v>43436</v>
      </c>
      <c r="J344">
        <v>6</v>
      </c>
      <c r="K344">
        <v>68578</v>
      </c>
      <c r="L344">
        <v>5177</v>
      </c>
      <c r="M344" t="s">
        <v>1045</v>
      </c>
      <c r="N344">
        <v>47</v>
      </c>
      <c r="O344" t="s">
        <v>1048</v>
      </c>
      <c r="P344" t="s">
        <v>1049</v>
      </c>
      <c r="Q344" t="s">
        <v>1048</v>
      </c>
      <c r="R344">
        <v>0.73</v>
      </c>
      <c r="S344">
        <v>22</v>
      </c>
      <c r="T344">
        <v>0.77</v>
      </c>
    </row>
    <row r="345" spans="1:20" x14ac:dyDescent="0.25">
      <c r="A345" t="s">
        <v>363</v>
      </c>
      <c r="B345" t="s">
        <v>863</v>
      </c>
      <c r="C345" t="s">
        <v>1021</v>
      </c>
      <c r="D345">
        <v>39</v>
      </c>
      <c r="E345" t="s">
        <v>1023</v>
      </c>
      <c r="F345" t="s">
        <v>1036</v>
      </c>
      <c r="G345" t="s">
        <v>1040</v>
      </c>
      <c r="H345" t="s">
        <v>1042</v>
      </c>
      <c r="I345" s="10">
        <v>44045</v>
      </c>
      <c r="J345">
        <v>9</v>
      </c>
      <c r="K345">
        <v>120453</v>
      </c>
      <c r="L345">
        <v>16169</v>
      </c>
      <c r="M345" t="s">
        <v>1044</v>
      </c>
      <c r="N345">
        <v>30</v>
      </c>
      <c r="O345" t="s">
        <v>1049</v>
      </c>
      <c r="P345" t="s">
        <v>1048</v>
      </c>
      <c r="Q345" t="s">
        <v>1048</v>
      </c>
      <c r="R345">
        <v>0.97</v>
      </c>
      <c r="S345">
        <v>60</v>
      </c>
      <c r="T345">
        <v>0.91</v>
      </c>
    </row>
    <row r="346" spans="1:20" x14ac:dyDescent="0.25">
      <c r="A346" t="s">
        <v>364</v>
      </c>
      <c r="B346" t="s">
        <v>864</v>
      </c>
      <c r="C346" t="s">
        <v>1021</v>
      </c>
      <c r="D346">
        <v>59</v>
      </c>
      <c r="E346" t="s">
        <v>1029</v>
      </c>
      <c r="F346" t="s">
        <v>1033</v>
      </c>
      <c r="G346" t="s">
        <v>1039</v>
      </c>
      <c r="H346" t="s">
        <v>1042</v>
      </c>
      <c r="I346" s="10">
        <v>41251</v>
      </c>
      <c r="J346">
        <v>0</v>
      </c>
      <c r="K346">
        <v>52318</v>
      </c>
      <c r="L346">
        <v>7476</v>
      </c>
      <c r="M346" t="s">
        <v>1047</v>
      </c>
      <c r="N346">
        <v>32</v>
      </c>
      <c r="O346" t="s">
        <v>1049</v>
      </c>
      <c r="P346" t="s">
        <v>1048</v>
      </c>
      <c r="Q346" t="s">
        <v>1048</v>
      </c>
      <c r="R346">
        <v>0.93</v>
      </c>
      <c r="S346">
        <v>70</v>
      </c>
      <c r="T346">
        <v>0.95</v>
      </c>
    </row>
    <row r="347" spans="1:20" x14ac:dyDescent="0.25">
      <c r="A347" t="s">
        <v>365</v>
      </c>
      <c r="B347" t="s">
        <v>865</v>
      </c>
      <c r="C347" t="s">
        <v>1021</v>
      </c>
      <c r="D347">
        <v>56</v>
      </c>
      <c r="E347" t="s">
        <v>1024</v>
      </c>
      <c r="F347" t="s">
        <v>1034</v>
      </c>
      <c r="G347" t="s">
        <v>1039</v>
      </c>
      <c r="H347" t="s">
        <v>1042</v>
      </c>
      <c r="I347" s="10">
        <v>42356</v>
      </c>
      <c r="J347">
        <v>11</v>
      </c>
      <c r="K347">
        <v>105715</v>
      </c>
      <c r="L347">
        <v>19988</v>
      </c>
      <c r="M347" t="s">
        <v>1044</v>
      </c>
      <c r="N347">
        <v>33</v>
      </c>
      <c r="O347" t="s">
        <v>1049</v>
      </c>
      <c r="P347" t="s">
        <v>1048</v>
      </c>
      <c r="Q347" t="s">
        <v>1049</v>
      </c>
      <c r="R347">
        <v>0.6</v>
      </c>
      <c r="S347">
        <v>33</v>
      </c>
      <c r="T347">
        <v>0.96</v>
      </c>
    </row>
    <row r="348" spans="1:20" x14ac:dyDescent="0.25">
      <c r="A348" t="s">
        <v>366</v>
      </c>
      <c r="B348" t="s">
        <v>866</v>
      </c>
      <c r="C348" t="s">
        <v>1021</v>
      </c>
      <c r="D348">
        <v>36</v>
      </c>
      <c r="E348" t="s">
        <v>1028</v>
      </c>
      <c r="F348" t="s">
        <v>1030</v>
      </c>
      <c r="G348" t="s">
        <v>1040</v>
      </c>
      <c r="H348" t="s">
        <v>1042</v>
      </c>
      <c r="I348" s="10">
        <v>43288</v>
      </c>
      <c r="J348">
        <v>10</v>
      </c>
      <c r="K348">
        <v>107787</v>
      </c>
      <c r="L348">
        <v>3382</v>
      </c>
      <c r="M348" t="s">
        <v>1046</v>
      </c>
      <c r="N348">
        <v>42</v>
      </c>
      <c r="O348" t="s">
        <v>1048</v>
      </c>
      <c r="P348" t="s">
        <v>1048</v>
      </c>
      <c r="Q348" t="s">
        <v>1048</v>
      </c>
      <c r="R348">
        <v>0.84</v>
      </c>
      <c r="S348">
        <v>18</v>
      </c>
      <c r="T348">
        <v>0.82</v>
      </c>
    </row>
    <row r="349" spans="1:20" x14ac:dyDescent="0.25">
      <c r="A349" t="s">
        <v>367</v>
      </c>
      <c r="B349" t="s">
        <v>867</v>
      </c>
      <c r="C349" t="s">
        <v>1022</v>
      </c>
      <c r="D349">
        <v>46</v>
      </c>
      <c r="E349" t="s">
        <v>1027</v>
      </c>
      <c r="F349" t="s">
        <v>1030</v>
      </c>
      <c r="G349" t="s">
        <v>1040</v>
      </c>
      <c r="H349" t="s">
        <v>1041</v>
      </c>
      <c r="I349" s="10">
        <v>44568</v>
      </c>
      <c r="J349">
        <v>8</v>
      </c>
      <c r="K349">
        <v>141435</v>
      </c>
      <c r="L349">
        <v>17915</v>
      </c>
      <c r="M349" t="s">
        <v>1045</v>
      </c>
      <c r="N349">
        <v>35</v>
      </c>
      <c r="O349" t="s">
        <v>1048</v>
      </c>
      <c r="P349" t="s">
        <v>1048</v>
      </c>
      <c r="Q349" t="s">
        <v>1048</v>
      </c>
      <c r="R349">
        <v>0.31</v>
      </c>
      <c r="S349">
        <v>57</v>
      </c>
      <c r="T349">
        <v>0.73</v>
      </c>
    </row>
    <row r="350" spans="1:20" x14ac:dyDescent="0.25">
      <c r="A350" t="s">
        <v>368</v>
      </c>
      <c r="B350" t="s">
        <v>868</v>
      </c>
      <c r="C350" t="s">
        <v>1021</v>
      </c>
      <c r="D350">
        <v>58</v>
      </c>
      <c r="E350" t="s">
        <v>1029</v>
      </c>
      <c r="F350" t="s">
        <v>1031</v>
      </c>
      <c r="G350" t="s">
        <v>1039</v>
      </c>
      <c r="H350" t="s">
        <v>1043</v>
      </c>
      <c r="I350" s="10">
        <v>41435</v>
      </c>
      <c r="J350">
        <v>7</v>
      </c>
      <c r="K350">
        <v>115029</v>
      </c>
      <c r="L350">
        <v>13508</v>
      </c>
      <c r="M350" t="s">
        <v>1045</v>
      </c>
      <c r="N350">
        <v>55</v>
      </c>
      <c r="O350" t="s">
        <v>1048</v>
      </c>
      <c r="P350" t="s">
        <v>1048</v>
      </c>
      <c r="Q350" t="s">
        <v>1048</v>
      </c>
      <c r="R350">
        <v>0.98</v>
      </c>
      <c r="S350">
        <v>8</v>
      </c>
      <c r="T350">
        <v>0.83</v>
      </c>
    </row>
    <row r="351" spans="1:20" x14ac:dyDescent="0.25">
      <c r="A351" t="s">
        <v>369</v>
      </c>
      <c r="B351" t="s">
        <v>869</v>
      </c>
      <c r="C351" t="s">
        <v>1020</v>
      </c>
      <c r="D351">
        <v>49</v>
      </c>
      <c r="E351" t="s">
        <v>1027</v>
      </c>
      <c r="F351" t="s">
        <v>1031</v>
      </c>
      <c r="G351" t="s">
        <v>1037</v>
      </c>
      <c r="H351" t="s">
        <v>1041</v>
      </c>
      <c r="I351" s="10">
        <v>42805</v>
      </c>
      <c r="J351">
        <v>6</v>
      </c>
      <c r="K351">
        <v>50466</v>
      </c>
      <c r="L351">
        <v>1634</v>
      </c>
      <c r="M351" t="s">
        <v>1047</v>
      </c>
      <c r="N351">
        <v>43</v>
      </c>
      <c r="O351" t="s">
        <v>1049</v>
      </c>
      <c r="P351" t="s">
        <v>1048</v>
      </c>
      <c r="Q351" t="s">
        <v>1048</v>
      </c>
      <c r="R351">
        <v>0.97</v>
      </c>
      <c r="S351">
        <v>47</v>
      </c>
      <c r="T351">
        <v>0.77</v>
      </c>
    </row>
    <row r="352" spans="1:20" x14ac:dyDescent="0.25">
      <c r="A352" t="s">
        <v>370</v>
      </c>
      <c r="B352" t="s">
        <v>870</v>
      </c>
      <c r="C352" t="s">
        <v>1020</v>
      </c>
      <c r="D352">
        <v>31</v>
      </c>
      <c r="E352" t="s">
        <v>1029</v>
      </c>
      <c r="F352" t="s">
        <v>1035</v>
      </c>
      <c r="G352" t="s">
        <v>1037</v>
      </c>
      <c r="H352" t="s">
        <v>1043</v>
      </c>
      <c r="I352" s="10">
        <v>42982</v>
      </c>
      <c r="J352">
        <v>9</v>
      </c>
      <c r="K352">
        <v>125742</v>
      </c>
      <c r="L352">
        <v>12996</v>
      </c>
      <c r="M352" t="s">
        <v>1045</v>
      </c>
      <c r="N352">
        <v>34</v>
      </c>
      <c r="O352" t="s">
        <v>1049</v>
      </c>
      <c r="P352" t="s">
        <v>1048</v>
      </c>
      <c r="Q352" t="s">
        <v>1048</v>
      </c>
      <c r="R352">
        <v>0.33</v>
      </c>
      <c r="S352">
        <v>40</v>
      </c>
      <c r="T352">
        <v>0.79</v>
      </c>
    </row>
    <row r="353" spans="1:20" x14ac:dyDescent="0.25">
      <c r="A353" t="s">
        <v>371</v>
      </c>
      <c r="B353" t="s">
        <v>871</v>
      </c>
      <c r="C353" t="s">
        <v>1021</v>
      </c>
      <c r="D353">
        <v>38</v>
      </c>
      <c r="E353" t="s">
        <v>1028</v>
      </c>
      <c r="F353" t="s">
        <v>1036</v>
      </c>
      <c r="G353" t="s">
        <v>1040</v>
      </c>
      <c r="H353" t="s">
        <v>1043</v>
      </c>
      <c r="I353" s="10">
        <v>41314</v>
      </c>
      <c r="J353">
        <v>6</v>
      </c>
      <c r="K353">
        <v>75475</v>
      </c>
      <c r="L353">
        <v>15162</v>
      </c>
      <c r="M353" t="s">
        <v>1047</v>
      </c>
      <c r="N353">
        <v>45</v>
      </c>
      <c r="O353" t="s">
        <v>1048</v>
      </c>
      <c r="P353" t="s">
        <v>1048</v>
      </c>
      <c r="Q353" t="s">
        <v>1049</v>
      </c>
      <c r="R353">
        <v>0.44</v>
      </c>
      <c r="S353">
        <v>47</v>
      </c>
      <c r="T353">
        <v>0.93</v>
      </c>
    </row>
    <row r="354" spans="1:20" x14ac:dyDescent="0.25">
      <c r="A354" t="s">
        <v>372</v>
      </c>
      <c r="B354" t="s">
        <v>872</v>
      </c>
      <c r="C354" t="s">
        <v>1020</v>
      </c>
      <c r="D354">
        <v>43</v>
      </c>
      <c r="E354" t="s">
        <v>1027</v>
      </c>
      <c r="F354" t="s">
        <v>1034</v>
      </c>
      <c r="G354" t="s">
        <v>1037</v>
      </c>
      <c r="H354" t="s">
        <v>1042</v>
      </c>
      <c r="I354" s="10">
        <v>42482</v>
      </c>
      <c r="J354">
        <v>4</v>
      </c>
      <c r="K354">
        <v>90142</v>
      </c>
      <c r="L354">
        <v>17386</v>
      </c>
      <c r="M354" t="s">
        <v>1046</v>
      </c>
      <c r="N354">
        <v>44</v>
      </c>
      <c r="O354" t="s">
        <v>1049</v>
      </c>
      <c r="P354" t="s">
        <v>1048</v>
      </c>
      <c r="Q354" t="s">
        <v>1048</v>
      </c>
      <c r="R354">
        <v>0.28000000000000003</v>
      </c>
      <c r="S354">
        <v>44</v>
      </c>
      <c r="T354">
        <v>0.72</v>
      </c>
    </row>
    <row r="355" spans="1:20" x14ac:dyDescent="0.25">
      <c r="A355" t="s">
        <v>373</v>
      </c>
      <c r="B355" t="s">
        <v>873</v>
      </c>
      <c r="C355" t="s">
        <v>1021</v>
      </c>
      <c r="D355">
        <v>47</v>
      </c>
      <c r="E355" t="s">
        <v>1025</v>
      </c>
      <c r="F355" t="s">
        <v>1032</v>
      </c>
      <c r="G355" t="s">
        <v>1039</v>
      </c>
      <c r="H355" t="s">
        <v>1041</v>
      </c>
      <c r="I355" s="10">
        <v>44649</v>
      </c>
      <c r="J355">
        <v>4</v>
      </c>
      <c r="K355">
        <v>115160</v>
      </c>
      <c r="L355">
        <v>15005</v>
      </c>
      <c r="M355" t="s">
        <v>1045</v>
      </c>
      <c r="N355">
        <v>44</v>
      </c>
      <c r="O355" t="s">
        <v>1049</v>
      </c>
      <c r="P355" t="s">
        <v>1049</v>
      </c>
      <c r="Q355" t="s">
        <v>1049</v>
      </c>
      <c r="R355">
        <v>0.42</v>
      </c>
      <c r="S355">
        <v>24</v>
      </c>
      <c r="T355">
        <v>0.95</v>
      </c>
    </row>
    <row r="356" spans="1:20" x14ac:dyDescent="0.25">
      <c r="A356" t="s">
        <v>374</v>
      </c>
      <c r="B356" t="s">
        <v>874</v>
      </c>
      <c r="C356" t="s">
        <v>1021</v>
      </c>
      <c r="D356">
        <v>46</v>
      </c>
      <c r="E356" t="s">
        <v>1023</v>
      </c>
      <c r="F356" t="s">
        <v>1033</v>
      </c>
      <c r="G356" t="s">
        <v>1037</v>
      </c>
      <c r="H356" t="s">
        <v>1042</v>
      </c>
      <c r="I356" s="10">
        <v>45183</v>
      </c>
      <c r="J356">
        <v>10</v>
      </c>
      <c r="K356">
        <v>56564</v>
      </c>
      <c r="L356">
        <v>9397</v>
      </c>
      <c r="M356" t="s">
        <v>1047</v>
      </c>
      <c r="N356">
        <v>59</v>
      </c>
      <c r="O356" t="s">
        <v>1049</v>
      </c>
      <c r="P356" t="s">
        <v>1048</v>
      </c>
      <c r="Q356" t="s">
        <v>1049</v>
      </c>
      <c r="R356">
        <v>0.85</v>
      </c>
      <c r="S356">
        <v>77</v>
      </c>
      <c r="T356">
        <v>0.83</v>
      </c>
    </row>
    <row r="357" spans="1:20" x14ac:dyDescent="0.25">
      <c r="A357" t="s">
        <v>375</v>
      </c>
      <c r="B357" t="s">
        <v>875</v>
      </c>
      <c r="C357" t="s">
        <v>1020</v>
      </c>
      <c r="D357">
        <v>38</v>
      </c>
      <c r="E357" t="s">
        <v>1025</v>
      </c>
      <c r="F357" t="s">
        <v>1035</v>
      </c>
      <c r="G357" t="s">
        <v>1040</v>
      </c>
      <c r="H357" t="s">
        <v>1041</v>
      </c>
      <c r="I357" s="10">
        <v>45136</v>
      </c>
      <c r="J357">
        <v>4</v>
      </c>
      <c r="K357">
        <v>52412</v>
      </c>
      <c r="L357">
        <v>13327</v>
      </c>
      <c r="M357" t="s">
        <v>1044</v>
      </c>
      <c r="N357">
        <v>33</v>
      </c>
      <c r="O357" t="s">
        <v>1049</v>
      </c>
      <c r="P357" t="s">
        <v>1049</v>
      </c>
      <c r="Q357" t="s">
        <v>1048</v>
      </c>
      <c r="R357">
        <v>0.5</v>
      </c>
      <c r="S357">
        <v>24</v>
      </c>
      <c r="T357">
        <v>0.88</v>
      </c>
    </row>
    <row r="358" spans="1:20" x14ac:dyDescent="0.25">
      <c r="A358" t="s">
        <v>376</v>
      </c>
      <c r="B358" t="s">
        <v>876</v>
      </c>
      <c r="C358" t="s">
        <v>1021</v>
      </c>
      <c r="D358">
        <v>34</v>
      </c>
      <c r="E358" t="s">
        <v>1024</v>
      </c>
      <c r="F358" t="s">
        <v>1036</v>
      </c>
      <c r="G358" t="s">
        <v>1039</v>
      </c>
      <c r="H358" t="s">
        <v>1043</v>
      </c>
      <c r="I358" s="10">
        <v>42755</v>
      </c>
      <c r="J358">
        <v>0</v>
      </c>
      <c r="K358">
        <v>123526</v>
      </c>
      <c r="L358">
        <v>15394</v>
      </c>
      <c r="M358" t="s">
        <v>1047</v>
      </c>
      <c r="N358">
        <v>37</v>
      </c>
      <c r="O358" t="s">
        <v>1048</v>
      </c>
      <c r="P358" t="s">
        <v>1048</v>
      </c>
      <c r="Q358" t="s">
        <v>1048</v>
      </c>
      <c r="R358">
        <v>0.27</v>
      </c>
      <c r="S358">
        <v>18</v>
      </c>
      <c r="T358">
        <v>0.73</v>
      </c>
    </row>
    <row r="359" spans="1:20" x14ac:dyDescent="0.25">
      <c r="A359" t="s">
        <v>377</v>
      </c>
      <c r="B359" t="s">
        <v>877</v>
      </c>
      <c r="C359" t="s">
        <v>1020</v>
      </c>
      <c r="D359">
        <v>41</v>
      </c>
      <c r="E359" t="s">
        <v>1028</v>
      </c>
      <c r="F359" t="s">
        <v>1031</v>
      </c>
      <c r="G359" t="s">
        <v>1037</v>
      </c>
      <c r="H359" t="s">
        <v>1042</v>
      </c>
      <c r="I359" s="10">
        <v>42387</v>
      </c>
      <c r="J359">
        <v>7</v>
      </c>
      <c r="K359">
        <v>81001</v>
      </c>
      <c r="L359">
        <v>3890</v>
      </c>
      <c r="M359" t="s">
        <v>1045</v>
      </c>
      <c r="N359">
        <v>56</v>
      </c>
      <c r="O359" t="s">
        <v>1049</v>
      </c>
      <c r="P359" t="s">
        <v>1048</v>
      </c>
      <c r="Q359" t="s">
        <v>1048</v>
      </c>
      <c r="R359">
        <v>0.47</v>
      </c>
      <c r="S359">
        <v>38</v>
      </c>
      <c r="T359">
        <v>0.8</v>
      </c>
    </row>
    <row r="360" spans="1:20" x14ac:dyDescent="0.25">
      <c r="A360" t="s">
        <v>378</v>
      </c>
      <c r="B360" t="s">
        <v>878</v>
      </c>
      <c r="C360" t="s">
        <v>1022</v>
      </c>
      <c r="D360">
        <v>46</v>
      </c>
      <c r="E360" t="s">
        <v>1025</v>
      </c>
      <c r="F360" t="s">
        <v>1033</v>
      </c>
      <c r="G360" t="s">
        <v>1038</v>
      </c>
      <c r="H360" t="s">
        <v>1042</v>
      </c>
      <c r="I360" s="10">
        <v>43304</v>
      </c>
      <c r="J360">
        <v>11</v>
      </c>
      <c r="K360">
        <v>87649</v>
      </c>
      <c r="L360">
        <v>11858</v>
      </c>
      <c r="M360" t="s">
        <v>1046</v>
      </c>
      <c r="N360">
        <v>45</v>
      </c>
      <c r="O360" t="s">
        <v>1049</v>
      </c>
      <c r="P360" t="s">
        <v>1049</v>
      </c>
      <c r="Q360" t="s">
        <v>1048</v>
      </c>
      <c r="R360">
        <v>0.99</v>
      </c>
      <c r="S360">
        <v>78</v>
      </c>
      <c r="T360">
        <v>0.73</v>
      </c>
    </row>
    <row r="361" spans="1:20" x14ac:dyDescent="0.25">
      <c r="A361" t="s">
        <v>379</v>
      </c>
      <c r="B361" t="s">
        <v>879</v>
      </c>
      <c r="C361" t="s">
        <v>1021</v>
      </c>
      <c r="D361">
        <v>25</v>
      </c>
      <c r="E361" t="s">
        <v>1029</v>
      </c>
      <c r="F361" t="s">
        <v>1031</v>
      </c>
      <c r="G361" t="s">
        <v>1039</v>
      </c>
      <c r="H361" t="s">
        <v>1043</v>
      </c>
      <c r="I361" s="10">
        <v>41680</v>
      </c>
      <c r="J361">
        <v>10</v>
      </c>
      <c r="K361">
        <v>90957</v>
      </c>
      <c r="L361">
        <v>9026</v>
      </c>
      <c r="M361" t="s">
        <v>1045</v>
      </c>
      <c r="N361">
        <v>57</v>
      </c>
      <c r="O361" t="s">
        <v>1049</v>
      </c>
      <c r="P361" t="s">
        <v>1048</v>
      </c>
      <c r="Q361" t="s">
        <v>1049</v>
      </c>
      <c r="R361">
        <v>0.7</v>
      </c>
      <c r="S361">
        <v>79</v>
      </c>
      <c r="T361">
        <v>0.99</v>
      </c>
    </row>
    <row r="362" spans="1:20" x14ac:dyDescent="0.25">
      <c r="A362" t="s">
        <v>380</v>
      </c>
      <c r="B362" t="s">
        <v>880</v>
      </c>
      <c r="C362" t="s">
        <v>1022</v>
      </c>
      <c r="D362">
        <v>31</v>
      </c>
      <c r="E362" t="s">
        <v>1024</v>
      </c>
      <c r="F362" t="s">
        <v>1033</v>
      </c>
      <c r="G362" t="s">
        <v>1039</v>
      </c>
      <c r="H362" t="s">
        <v>1043</v>
      </c>
      <c r="I362" s="10">
        <v>41487</v>
      </c>
      <c r="J362">
        <v>0</v>
      </c>
      <c r="K362">
        <v>65517</v>
      </c>
      <c r="L362">
        <v>4306</v>
      </c>
      <c r="M362" t="s">
        <v>1045</v>
      </c>
      <c r="N362">
        <v>45</v>
      </c>
      <c r="O362" t="s">
        <v>1049</v>
      </c>
      <c r="P362" t="s">
        <v>1049</v>
      </c>
      <c r="Q362" t="s">
        <v>1049</v>
      </c>
      <c r="R362">
        <v>0.53</v>
      </c>
      <c r="S362">
        <v>26</v>
      </c>
      <c r="T362">
        <v>0.94</v>
      </c>
    </row>
    <row r="363" spans="1:20" x14ac:dyDescent="0.25">
      <c r="A363" t="s">
        <v>381</v>
      </c>
      <c r="B363" t="s">
        <v>881</v>
      </c>
      <c r="C363" t="s">
        <v>1020</v>
      </c>
      <c r="D363">
        <v>24</v>
      </c>
      <c r="E363" t="s">
        <v>1024</v>
      </c>
      <c r="F363" t="s">
        <v>1032</v>
      </c>
      <c r="G363" t="s">
        <v>1038</v>
      </c>
      <c r="H363" t="s">
        <v>1043</v>
      </c>
      <c r="I363" s="10">
        <v>43810</v>
      </c>
      <c r="J363">
        <v>3</v>
      </c>
      <c r="K363">
        <v>43156</v>
      </c>
      <c r="L363">
        <v>1897</v>
      </c>
      <c r="M363" t="s">
        <v>1047</v>
      </c>
      <c r="N363">
        <v>59</v>
      </c>
      <c r="O363" t="s">
        <v>1048</v>
      </c>
      <c r="P363" t="s">
        <v>1048</v>
      </c>
      <c r="Q363" t="s">
        <v>1048</v>
      </c>
      <c r="R363">
        <v>0.33</v>
      </c>
      <c r="S363">
        <v>73</v>
      </c>
      <c r="T363">
        <v>0.84</v>
      </c>
    </row>
    <row r="364" spans="1:20" x14ac:dyDescent="0.25">
      <c r="A364" t="s">
        <v>382</v>
      </c>
      <c r="B364" t="s">
        <v>882</v>
      </c>
      <c r="C364" t="s">
        <v>1022</v>
      </c>
      <c r="D364">
        <v>39</v>
      </c>
      <c r="E364" t="s">
        <v>1025</v>
      </c>
      <c r="F364" t="s">
        <v>1036</v>
      </c>
      <c r="G364" t="s">
        <v>1038</v>
      </c>
      <c r="H364" t="s">
        <v>1042</v>
      </c>
      <c r="I364" s="10">
        <v>41102</v>
      </c>
      <c r="J364">
        <v>8</v>
      </c>
      <c r="K364">
        <v>53064</v>
      </c>
      <c r="L364">
        <v>10277</v>
      </c>
      <c r="M364" t="s">
        <v>1044</v>
      </c>
      <c r="N364">
        <v>33</v>
      </c>
      <c r="O364" t="s">
        <v>1049</v>
      </c>
      <c r="P364" t="s">
        <v>1049</v>
      </c>
      <c r="Q364" t="s">
        <v>1048</v>
      </c>
      <c r="R364">
        <v>0.99</v>
      </c>
      <c r="S364">
        <v>62</v>
      </c>
      <c r="T364">
        <v>0.77</v>
      </c>
    </row>
    <row r="365" spans="1:20" x14ac:dyDescent="0.25">
      <c r="A365" t="s">
        <v>383</v>
      </c>
      <c r="B365" t="s">
        <v>883</v>
      </c>
      <c r="C365" t="s">
        <v>1022</v>
      </c>
      <c r="D365">
        <v>57</v>
      </c>
      <c r="E365" t="s">
        <v>1025</v>
      </c>
      <c r="F365" t="s">
        <v>1033</v>
      </c>
      <c r="G365" t="s">
        <v>1039</v>
      </c>
      <c r="H365" t="s">
        <v>1041</v>
      </c>
      <c r="I365" s="10">
        <v>42916</v>
      </c>
      <c r="J365">
        <v>8</v>
      </c>
      <c r="K365">
        <v>55711</v>
      </c>
      <c r="L365">
        <v>10471</v>
      </c>
      <c r="M365" t="s">
        <v>1045</v>
      </c>
      <c r="N365">
        <v>42</v>
      </c>
      <c r="O365" t="s">
        <v>1048</v>
      </c>
      <c r="P365" t="s">
        <v>1048</v>
      </c>
      <c r="Q365" t="s">
        <v>1049</v>
      </c>
      <c r="R365">
        <v>0.86</v>
      </c>
      <c r="S365">
        <v>67</v>
      </c>
      <c r="T365">
        <v>0.98</v>
      </c>
    </row>
    <row r="366" spans="1:20" x14ac:dyDescent="0.25">
      <c r="A366" t="s">
        <v>384</v>
      </c>
      <c r="B366" t="s">
        <v>884</v>
      </c>
      <c r="C366" t="s">
        <v>1020</v>
      </c>
      <c r="D366">
        <v>43</v>
      </c>
      <c r="E366" t="s">
        <v>1028</v>
      </c>
      <c r="F366" t="s">
        <v>1034</v>
      </c>
      <c r="G366" t="s">
        <v>1038</v>
      </c>
      <c r="H366" t="s">
        <v>1042</v>
      </c>
      <c r="I366" s="10">
        <v>42094</v>
      </c>
      <c r="J366">
        <v>4</v>
      </c>
      <c r="K366">
        <v>60106</v>
      </c>
      <c r="L366">
        <v>15896</v>
      </c>
      <c r="M366" t="s">
        <v>1044</v>
      </c>
      <c r="N366">
        <v>55</v>
      </c>
      <c r="O366" t="s">
        <v>1049</v>
      </c>
      <c r="P366" t="s">
        <v>1048</v>
      </c>
      <c r="Q366" t="s">
        <v>1049</v>
      </c>
      <c r="R366">
        <v>0.43</v>
      </c>
      <c r="S366">
        <v>18</v>
      </c>
      <c r="T366">
        <v>0.8</v>
      </c>
    </row>
    <row r="367" spans="1:20" x14ac:dyDescent="0.25">
      <c r="A367" t="s">
        <v>385</v>
      </c>
      <c r="B367" t="s">
        <v>885</v>
      </c>
      <c r="C367" t="s">
        <v>1022</v>
      </c>
      <c r="D367">
        <v>55</v>
      </c>
      <c r="E367" t="s">
        <v>1023</v>
      </c>
      <c r="F367" t="s">
        <v>1035</v>
      </c>
      <c r="G367" t="s">
        <v>1040</v>
      </c>
      <c r="H367" t="s">
        <v>1041</v>
      </c>
      <c r="I367" s="10">
        <v>43303</v>
      </c>
      <c r="J367">
        <v>3</v>
      </c>
      <c r="K367">
        <v>95458</v>
      </c>
      <c r="L367">
        <v>16240</v>
      </c>
      <c r="M367" t="s">
        <v>1047</v>
      </c>
      <c r="N367">
        <v>57</v>
      </c>
      <c r="O367" t="s">
        <v>1049</v>
      </c>
      <c r="P367" t="s">
        <v>1048</v>
      </c>
      <c r="Q367" t="s">
        <v>1048</v>
      </c>
      <c r="R367">
        <v>0.26</v>
      </c>
      <c r="S367">
        <v>27</v>
      </c>
      <c r="T367">
        <v>0.75</v>
      </c>
    </row>
    <row r="368" spans="1:20" x14ac:dyDescent="0.25">
      <c r="A368" t="s">
        <v>386</v>
      </c>
      <c r="B368" t="s">
        <v>886</v>
      </c>
      <c r="C368" t="s">
        <v>1022</v>
      </c>
      <c r="D368">
        <v>29</v>
      </c>
      <c r="E368" t="s">
        <v>1025</v>
      </c>
      <c r="F368" t="s">
        <v>1030</v>
      </c>
      <c r="G368" t="s">
        <v>1040</v>
      </c>
      <c r="H368" t="s">
        <v>1042</v>
      </c>
      <c r="I368" s="10">
        <v>43907</v>
      </c>
      <c r="J368">
        <v>2</v>
      </c>
      <c r="K368">
        <v>46589</v>
      </c>
      <c r="L368">
        <v>15683</v>
      </c>
      <c r="M368" t="s">
        <v>1044</v>
      </c>
      <c r="N368">
        <v>42</v>
      </c>
      <c r="O368" t="s">
        <v>1048</v>
      </c>
      <c r="P368" t="s">
        <v>1049</v>
      </c>
      <c r="Q368" t="s">
        <v>1048</v>
      </c>
      <c r="R368">
        <v>0.25</v>
      </c>
      <c r="S368">
        <v>77</v>
      </c>
      <c r="T368">
        <v>0.87</v>
      </c>
    </row>
    <row r="369" spans="1:20" x14ac:dyDescent="0.25">
      <c r="A369" t="s">
        <v>387</v>
      </c>
      <c r="B369" t="s">
        <v>887</v>
      </c>
      <c r="C369" t="s">
        <v>1020</v>
      </c>
      <c r="D369">
        <v>40</v>
      </c>
      <c r="E369" t="s">
        <v>1026</v>
      </c>
      <c r="F369" t="s">
        <v>1034</v>
      </c>
      <c r="G369" t="s">
        <v>1040</v>
      </c>
      <c r="H369" t="s">
        <v>1042</v>
      </c>
      <c r="I369" s="10">
        <v>42701</v>
      </c>
      <c r="J369">
        <v>2</v>
      </c>
      <c r="K369">
        <v>119272</v>
      </c>
      <c r="L369">
        <v>1670</v>
      </c>
      <c r="M369" t="s">
        <v>1047</v>
      </c>
      <c r="N369">
        <v>31</v>
      </c>
      <c r="O369" t="s">
        <v>1049</v>
      </c>
      <c r="P369" t="s">
        <v>1049</v>
      </c>
      <c r="Q369" t="s">
        <v>1048</v>
      </c>
      <c r="R369">
        <v>0.3</v>
      </c>
      <c r="S369">
        <v>32</v>
      </c>
      <c r="T369">
        <v>0.98</v>
      </c>
    </row>
    <row r="370" spans="1:20" x14ac:dyDescent="0.25">
      <c r="A370" t="s">
        <v>388</v>
      </c>
      <c r="B370" t="s">
        <v>888</v>
      </c>
      <c r="C370" t="s">
        <v>1022</v>
      </c>
      <c r="D370">
        <v>58</v>
      </c>
      <c r="E370" t="s">
        <v>1025</v>
      </c>
      <c r="F370" t="s">
        <v>1034</v>
      </c>
      <c r="G370" t="s">
        <v>1039</v>
      </c>
      <c r="H370" t="s">
        <v>1043</v>
      </c>
      <c r="I370" s="10">
        <v>42019</v>
      </c>
      <c r="J370">
        <v>11</v>
      </c>
      <c r="K370">
        <v>116511</v>
      </c>
      <c r="L370">
        <v>18889</v>
      </c>
      <c r="M370" t="s">
        <v>1046</v>
      </c>
      <c r="N370">
        <v>32</v>
      </c>
      <c r="O370" t="s">
        <v>1048</v>
      </c>
      <c r="P370" t="s">
        <v>1049</v>
      </c>
      <c r="Q370" t="s">
        <v>1049</v>
      </c>
      <c r="R370">
        <v>0.66</v>
      </c>
      <c r="S370">
        <v>9</v>
      </c>
      <c r="T370">
        <v>0.7</v>
      </c>
    </row>
    <row r="371" spans="1:20" x14ac:dyDescent="0.25">
      <c r="A371" t="s">
        <v>389</v>
      </c>
      <c r="B371" t="s">
        <v>889</v>
      </c>
      <c r="C371" t="s">
        <v>1020</v>
      </c>
      <c r="D371">
        <v>27</v>
      </c>
      <c r="E371" t="s">
        <v>1027</v>
      </c>
      <c r="F371" t="s">
        <v>1035</v>
      </c>
      <c r="G371" t="s">
        <v>1038</v>
      </c>
      <c r="H371" t="s">
        <v>1041</v>
      </c>
      <c r="I371" s="10">
        <v>44914</v>
      </c>
      <c r="J371">
        <v>4</v>
      </c>
      <c r="K371">
        <v>131754</v>
      </c>
      <c r="L371">
        <v>12767</v>
      </c>
      <c r="M371" t="s">
        <v>1044</v>
      </c>
      <c r="N371">
        <v>51</v>
      </c>
      <c r="O371" t="s">
        <v>1049</v>
      </c>
      <c r="P371" t="s">
        <v>1049</v>
      </c>
      <c r="Q371" t="s">
        <v>1048</v>
      </c>
      <c r="R371">
        <v>0.94</v>
      </c>
      <c r="S371">
        <v>29</v>
      </c>
      <c r="T371">
        <v>0.77</v>
      </c>
    </row>
    <row r="372" spans="1:20" x14ac:dyDescent="0.25">
      <c r="A372" t="s">
        <v>390</v>
      </c>
      <c r="B372" t="s">
        <v>890</v>
      </c>
      <c r="C372" t="s">
        <v>1022</v>
      </c>
      <c r="D372">
        <v>47</v>
      </c>
      <c r="E372" t="s">
        <v>1029</v>
      </c>
      <c r="F372" t="s">
        <v>1030</v>
      </c>
      <c r="G372" t="s">
        <v>1038</v>
      </c>
      <c r="H372" t="s">
        <v>1042</v>
      </c>
      <c r="I372" s="10">
        <v>43170</v>
      </c>
      <c r="J372">
        <v>9</v>
      </c>
      <c r="K372">
        <v>37214</v>
      </c>
      <c r="L372">
        <v>14006</v>
      </c>
      <c r="M372" t="s">
        <v>1044</v>
      </c>
      <c r="N372">
        <v>37</v>
      </c>
      <c r="O372" t="s">
        <v>1049</v>
      </c>
      <c r="P372" t="s">
        <v>1048</v>
      </c>
      <c r="Q372" t="s">
        <v>1048</v>
      </c>
      <c r="R372">
        <v>0.6</v>
      </c>
      <c r="S372">
        <v>21</v>
      </c>
      <c r="T372">
        <v>0.98</v>
      </c>
    </row>
    <row r="373" spans="1:20" x14ac:dyDescent="0.25">
      <c r="A373" t="s">
        <v>391</v>
      </c>
      <c r="B373" t="s">
        <v>891</v>
      </c>
      <c r="C373" t="s">
        <v>1020</v>
      </c>
      <c r="D373">
        <v>55</v>
      </c>
      <c r="E373" t="s">
        <v>1026</v>
      </c>
      <c r="F373" t="s">
        <v>1034</v>
      </c>
      <c r="G373" t="s">
        <v>1037</v>
      </c>
      <c r="H373" t="s">
        <v>1042</v>
      </c>
      <c r="I373" s="10">
        <v>44645</v>
      </c>
      <c r="J373">
        <v>0</v>
      </c>
      <c r="K373">
        <v>126117</v>
      </c>
      <c r="L373">
        <v>16768</v>
      </c>
      <c r="M373" t="s">
        <v>1046</v>
      </c>
      <c r="N373">
        <v>53</v>
      </c>
      <c r="O373" t="s">
        <v>1049</v>
      </c>
      <c r="P373" t="s">
        <v>1048</v>
      </c>
      <c r="Q373" t="s">
        <v>1048</v>
      </c>
      <c r="R373">
        <v>0.87</v>
      </c>
      <c r="S373">
        <v>2</v>
      </c>
      <c r="T373">
        <v>0.75</v>
      </c>
    </row>
    <row r="374" spans="1:20" x14ac:dyDescent="0.25">
      <c r="A374" t="s">
        <v>392</v>
      </c>
      <c r="B374" t="s">
        <v>892</v>
      </c>
      <c r="C374" t="s">
        <v>1020</v>
      </c>
      <c r="D374">
        <v>27</v>
      </c>
      <c r="E374" t="s">
        <v>1026</v>
      </c>
      <c r="F374" t="s">
        <v>1033</v>
      </c>
      <c r="G374" t="s">
        <v>1037</v>
      </c>
      <c r="H374" t="s">
        <v>1043</v>
      </c>
      <c r="I374" s="10">
        <v>44702</v>
      </c>
      <c r="J374">
        <v>4</v>
      </c>
      <c r="K374">
        <v>115731</v>
      </c>
      <c r="L374">
        <v>17633</v>
      </c>
      <c r="M374" t="s">
        <v>1044</v>
      </c>
      <c r="N374">
        <v>44</v>
      </c>
      <c r="O374" t="s">
        <v>1049</v>
      </c>
      <c r="P374" t="s">
        <v>1048</v>
      </c>
      <c r="Q374" t="s">
        <v>1048</v>
      </c>
      <c r="R374">
        <v>0.56000000000000005</v>
      </c>
      <c r="S374">
        <v>74</v>
      </c>
      <c r="T374">
        <v>0.73</v>
      </c>
    </row>
    <row r="375" spans="1:20" x14ac:dyDescent="0.25">
      <c r="A375" t="s">
        <v>393</v>
      </c>
      <c r="B375" t="s">
        <v>893</v>
      </c>
      <c r="C375" t="s">
        <v>1022</v>
      </c>
      <c r="D375">
        <v>58</v>
      </c>
      <c r="E375" t="s">
        <v>1027</v>
      </c>
      <c r="F375" t="s">
        <v>1033</v>
      </c>
      <c r="G375" t="s">
        <v>1038</v>
      </c>
      <c r="H375" t="s">
        <v>1043</v>
      </c>
      <c r="I375" s="10">
        <v>42845</v>
      </c>
      <c r="J375">
        <v>5</v>
      </c>
      <c r="K375">
        <v>140118</v>
      </c>
      <c r="L375">
        <v>2892</v>
      </c>
      <c r="M375" t="s">
        <v>1046</v>
      </c>
      <c r="N375">
        <v>40</v>
      </c>
      <c r="O375" t="s">
        <v>1049</v>
      </c>
      <c r="P375" t="s">
        <v>1048</v>
      </c>
      <c r="Q375" t="s">
        <v>1048</v>
      </c>
      <c r="R375">
        <v>0.77</v>
      </c>
      <c r="S375">
        <v>47</v>
      </c>
      <c r="T375">
        <v>0.87</v>
      </c>
    </row>
    <row r="376" spans="1:20" x14ac:dyDescent="0.25">
      <c r="A376" t="s">
        <v>394</v>
      </c>
      <c r="B376" t="s">
        <v>894</v>
      </c>
      <c r="C376" t="s">
        <v>1022</v>
      </c>
      <c r="D376">
        <v>54</v>
      </c>
      <c r="E376" t="s">
        <v>1027</v>
      </c>
      <c r="F376" t="s">
        <v>1033</v>
      </c>
      <c r="G376" t="s">
        <v>1038</v>
      </c>
      <c r="H376" t="s">
        <v>1041</v>
      </c>
      <c r="I376" s="10">
        <v>45266</v>
      </c>
      <c r="J376">
        <v>6</v>
      </c>
      <c r="K376">
        <v>57127</v>
      </c>
      <c r="L376">
        <v>4439</v>
      </c>
      <c r="M376" t="s">
        <v>1045</v>
      </c>
      <c r="N376">
        <v>38</v>
      </c>
      <c r="O376" t="s">
        <v>1049</v>
      </c>
      <c r="P376" t="s">
        <v>1048</v>
      </c>
      <c r="Q376" t="s">
        <v>1049</v>
      </c>
      <c r="R376">
        <v>0.79</v>
      </c>
      <c r="S376">
        <v>1</v>
      </c>
      <c r="T376">
        <v>0.96</v>
      </c>
    </row>
    <row r="377" spans="1:20" x14ac:dyDescent="0.25">
      <c r="A377" t="s">
        <v>395</v>
      </c>
      <c r="B377" t="s">
        <v>895</v>
      </c>
      <c r="C377" t="s">
        <v>1022</v>
      </c>
      <c r="D377">
        <v>43</v>
      </c>
      <c r="E377" t="s">
        <v>1024</v>
      </c>
      <c r="F377" t="s">
        <v>1030</v>
      </c>
      <c r="G377" t="s">
        <v>1038</v>
      </c>
      <c r="H377" t="s">
        <v>1042</v>
      </c>
      <c r="I377" s="10">
        <v>41638</v>
      </c>
      <c r="J377">
        <v>11</v>
      </c>
      <c r="K377">
        <v>35141</v>
      </c>
      <c r="L377">
        <v>3854</v>
      </c>
      <c r="M377" t="s">
        <v>1047</v>
      </c>
      <c r="N377">
        <v>36</v>
      </c>
      <c r="O377" t="s">
        <v>1049</v>
      </c>
      <c r="P377" t="s">
        <v>1048</v>
      </c>
      <c r="Q377" t="s">
        <v>1048</v>
      </c>
      <c r="R377">
        <v>0.34</v>
      </c>
      <c r="S377">
        <v>75</v>
      </c>
      <c r="T377">
        <v>0.84</v>
      </c>
    </row>
    <row r="378" spans="1:20" x14ac:dyDescent="0.25">
      <c r="A378" t="s">
        <v>396</v>
      </c>
      <c r="B378" t="s">
        <v>896</v>
      </c>
      <c r="C378" t="s">
        <v>1021</v>
      </c>
      <c r="D378">
        <v>42</v>
      </c>
      <c r="E378" t="s">
        <v>1023</v>
      </c>
      <c r="F378" t="s">
        <v>1034</v>
      </c>
      <c r="G378" t="s">
        <v>1039</v>
      </c>
      <c r="H378" t="s">
        <v>1041</v>
      </c>
      <c r="I378" s="10">
        <v>45287</v>
      </c>
      <c r="J378">
        <v>8</v>
      </c>
      <c r="K378">
        <v>58884</v>
      </c>
      <c r="L378">
        <v>12577</v>
      </c>
      <c r="M378" t="s">
        <v>1046</v>
      </c>
      <c r="N378">
        <v>42</v>
      </c>
      <c r="O378" t="s">
        <v>1049</v>
      </c>
      <c r="P378" t="s">
        <v>1048</v>
      </c>
      <c r="Q378" t="s">
        <v>1048</v>
      </c>
      <c r="R378">
        <v>0.49</v>
      </c>
      <c r="S378">
        <v>53</v>
      </c>
      <c r="T378">
        <v>1</v>
      </c>
    </row>
    <row r="379" spans="1:20" x14ac:dyDescent="0.25">
      <c r="A379" t="s">
        <v>397</v>
      </c>
      <c r="B379" t="s">
        <v>897</v>
      </c>
      <c r="C379" t="s">
        <v>1021</v>
      </c>
      <c r="D379">
        <v>27</v>
      </c>
      <c r="E379" t="s">
        <v>1029</v>
      </c>
      <c r="F379" t="s">
        <v>1030</v>
      </c>
      <c r="G379" t="s">
        <v>1038</v>
      </c>
      <c r="H379" t="s">
        <v>1042</v>
      </c>
      <c r="I379" s="10">
        <v>44360</v>
      </c>
      <c r="J379">
        <v>2</v>
      </c>
      <c r="K379">
        <v>120421</v>
      </c>
      <c r="L379">
        <v>12763</v>
      </c>
      <c r="M379" t="s">
        <v>1044</v>
      </c>
      <c r="N379">
        <v>31</v>
      </c>
      <c r="O379" t="s">
        <v>1048</v>
      </c>
      <c r="P379" t="s">
        <v>1048</v>
      </c>
      <c r="Q379" t="s">
        <v>1048</v>
      </c>
      <c r="R379">
        <v>0.71</v>
      </c>
      <c r="S379">
        <v>5</v>
      </c>
      <c r="T379">
        <v>0.9</v>
      </c>
    </row>
    <row r="380" spans="1:20" x14ac:dyDescent="0.25">
      <c r="A380" t="s">
        <v>398</v>
      </c>
      <c r="B380" t="s">
        <v>898</v>
      </c>
      <c r="C380" t="s">
        <v>1021</v>
      </c>
      <c r="D380">
        <v>27</v>
      </c>
      <c r="E380" t="s">
        <v>1028</v>
      </c>
      <c r="F380" t="s">
        <v>1033</v>
      </c>
      <c r="G380" t="s">
        <v>1037</v>
      </c>
      <c r="H380" t="s">
        <v>1041</v>
      </c>
      <c r="I380" s="10">
        <v>43049</v>
      </c>
      <c r="J380">
        <v>1</v>
      </c>
      <c r="K380">
        <v>32708</v>
      </c>
      <c r="L380">
        <v>12618</v>
      </c>
      <c r="M380" t="s">
        <v>1046</v>
      </c>
      <c r="N380">
        <v>37</v>
      </c>
      <c r="O380" t="s">
        <v>1049</v>
      </c>
      <c r="P380" t="s">
        <v>1048</v>
      </c>
      <c r="Q380" t="s">
        <v>1048</v>
      </c>
      <c r="R380">
        <v>0.26</v>
      </c>
      <c r="S380">
        <v>39</v>
      </c>
      <c r="T380">
        <v>0.72</v>
      </c>
    </row>
    <row r="381" spans="1:20" x14ac:dyDescent="0.25">
      <c r="A381" t="s">
        <v>399</v>
      </c>
      <c r="B381" t="s">
        <v>899</v>
      </c>
      <c r="C381" t="s">
        <v>1020</v>
      </c>
      <c r="D381">
        <v>25</v>
      </c>
      <c r="E381" t="s">
        <v>1026</v>
      </c>
      <c r="F381" t="s">
        <v>1035</v>
      </c>
      <c r="G381" t="s">
        <v>1039</v>
      </c>
      <c r="H381" t="s">
        <v>1043</v>
      </c>
      <c r="I381" s="10">
        <v>42553</v>
      </c>
      <c r="J381">
        <v>2</v>
      </c>
      <c r="K381">
        <v>48375</v>
      </c>
      <c r="L381">
        <v>9235</v>
      </c>
      <c r="M381" t="s">
        <v>1044</v>
      </c>
      <c r="N381">
        <v>36</v>
      </c>
      <c r="O381" t="s">
        <v>1048</v>
      </c>
      <c r="P381" t="s">
        <v>1048</v>
      </c>
      <c r="Q381" t="s">
        <v>1048</v>
      </c>
      <c r="R381">
        <v>0.49</v>
      </c>
      <c r="S381">
        <v>1</v>
      </c>
      <c r="T381">
        <v>1</v>
      </c>
    </row>
    <row r="382" spans="1:20" x14ac:dyDescent="0.25">
      <c r="A382" t="s">
        <v>400</v>
      </c>
      <c r="B382" t="s">
        <v>900</v>
      </c>
      <c r="C382" t="s">
        <v>1022</v>
      </c>
      <c r="D382">
        <v>51</v>
      </c>
      <c r="E382" t="s">
        <v>1028</v>
      </c>
      <c r="F382" t="s">
        <v>1034</v>
      </c>
      <c r="G382" t="s">
        <v>1038</v>
      </c>
      <c r="H382" t="s">
        <v>1042</v>
      </c>
      <c r="I382" s="10">
        <v>43709</v>
      </c>
      <c r="J382">
        <v>11</v>
      </c>
      <c r="K382">
        <v>45088</v>
      </c>
      <c r="L382">
        <v>3618</v>
      </c>
      <c r="M382" t="s">
        <v>1045</v>
      </c>
      <c r="N382">
        <v>53</v>
      </c>
      <c r="O382" t="s">
        <v>1049</v>
      </c>
      <c r="P382" t="s">
        <v>1048</v>
      </c>
      <c r="Q382" t="s">
        <v>1048</v>
      </c>
      <c r="R382">
        <v>0.63</v>
      </c>
      <c r="S382">
        <v>72</v>
      </c>
      <c r="T382">
        <v>0.82</v>
      </c>
    </row>
    <row r="383" spans="1:20" x14ac:dyDescent="0.25">
      <c r="A383" t="s">
        <v>401</v>
      </c>
      <c r="B383" t="s">
        <v>901</v>
      </c>
      <c r="C383" t="s">
        <v>1020</v>
      </c>
      <c r="D383">
        <v>32</v>
      </c>
      <c r="E383" t="s">
        <v>1025</v>
      </c>
      <c r="F383" t="s">
        <v>1034</v>
      </c>
      <c r="G383" t="s">
        <v>1037</v>
      </c>
      <c r="H383" t="s">
        <v>1041</v>
      </c>
      <c r="I383" s="10">
        <v>41050</v>
      </c>
      <c r="J383">
        <v>8</v>
      </c>
      <c r="K383">
        <v>87615</v>
      </c>
      <c r="L383">
        <v>4163</v>
      </c>
      <c r="M383" t="s">
        <v>1046</v>
      </c>
      <c r="N383">
        <v>41</v>
      </c>
      <c r="O383" t="s">
        <v>1048</v>
      </c>
      <c r="P383" t="s">
        <v>1048</v>
      </c>
      <c r="Q383" t="s">
        <v>1048</v>
      </c>
      <c r="R383">
        <v>1</v>
      </c>
      <c r="S383">
        <v>1</v>
      </c>
      <c r="T383">
        <v>0.79</v>
      </c>
    </row>
    <row r="384" spans="1:20" x14ac:dyDescent="0.25">
      <c r="A384" t="s">
        <v>402</v>
      </c>
      <c r="B384" t="s">
        <v>902</v>
      </c>
      <c r="C384" t="s">
        <v>1021</v>
      </c>
      <c r="D384">
        <v>51</v>
      </c>
      <c r="E384" t="s">
        <v>1025</v>
      </c>
      <c r="F384" t="s">
        <v>1031</v>
      </c>
      <c r="G384" t="s">
        <v>1039</v>
      </c>
      <c r="H384" t="s">
        <v>1043</v>
      </c>
      <c r="I384" s="10">
        <v>42364</v>
      </c>
      <c r="J384">
        <v>11</v>
      </c>
      <c r="K384">
        <v>140138</v>
      </c>
      <c r="L384">
        <v>3942</v>
      </c>
      <c r="M384" t="s">
        <v>1045</v>
      </c>
      <c r="N384">
        <v>48</v>
      </c>
      <c r="O384" t="s">
        <v>1048</v>
      </c>
      <c r="P384" t="s">
        <v>1048</v>
      </c>
      <c r="Q384" t="s">
        <v>1048</v>
      </c>
      <c r="R384">
        <v>0.57999999999999996</v>
      </c>
      <c r="S384">
        <v>73</v>
      </c>
      <c r="T384">
        <v>0.87</v>
      </c>
    </row>
    <row r="385" spans="1:20" x14ac:dyDescent="0.25">
      <c r="A385" t="s">
        <v>403</v>
      </c>
      <c r="B385" t="s">
        <v>903</v>
      </c>
      <c r="C385" t="s">
        <v>1022</v>
      </c>
      <c r="D385">
        <v>52</v>
      </c>
      <c r="E385" t="s">
        <v>1028</v>
      </c>
      <c r="F385" t="s">
        <v>1031</v>
      </c>
      <c r="G385" t="s">
        <v>1038</v>
      </c>
      <c r="H385" t="s">
        <v>1043</v>
      </c>
      <c r="I385" s="10">
        <v>43005</v>
      </c>
      <c r="J385">
        <v>6</v>
      </c>
      <c r="K385">
        <v>75046</v>
      </c>
      <c r="L385">
        <v>2925</v>
      </c>
      <c r="M385" t="s">
        <v>1047</v>
      </c>
      <c r="N385">
        <v>36</v>
      </c>
      <c r="O385" t="s">
        <v>1049</v>
      </c>
      <c r="P385" t="s">
        <v>1048</v>
      </c>
      <c r="Q385" t="s">
        <v>1048</v>
      </c>
      <c r="R385">
        <v>0.85</v>
      </c>
      <c r="S385">
        <v>54</v>
      </c>
      <c r="T385">
        <v>0.79</v>
      </c>
    </row>
    <row r="386" spans="1:20" x14ac:dyDescent="0.25">
      <c r="A386" t="s">
        <v>404</v>
      </c>
      <c r="B386" t="s">
        <v>904</v>
      </c>
      <c r="C386" t="s">
        <v>1020</v>
      </c>
      <c r="D386">
        <v>45</v>
      </c>
      <c r="E386" t="s">
        <v>1025</v>
      </c>
      <c r="F386" t="s">
        <v>1032</v>
      </c>
      <c r="G386" t="s">
        <v>1038</v>
      </c>
      <c r="H386" t="s">
        <v>1041</v>
      </c>
      <c r="I386" s="10">
        <v>42234</v>
      </c>
      <c r="J386">
        <v>8</v>
      </c>
      <c r="K386">
        <v>40014</v>
      </c>
      <c r="L386">
        <v>3972</v>
      </c>
      <c r="M386" t="s">
        <v>1044</v>
      </c>
      <c r="N386">
        <v>39</v>
      </c>
      <c r="O386" t="s">
        <v>1049</v>
      </c>
      <c r="P386" t="s">
        <v>1048</v>
      </c>
      <c r="Q386" t="s">
        <v>1048</v>
      </c>
      <c r="R386">
        <v>0.55000000000000004</v>
      </c>
      <c r="S386">
        <v>71</v>
      </c>
      <c r="T386">
        <v>0.73</v>
      </c>
    </row>
    <row r="387" spans="1:20" x14ac:dyDescent="0.25">
      <c r="A387" t="s">
        <v>405</v>
      </c>
      <c r="B387" t="s">
        <v>905</v>
      </c>
      <c r="C387" t="s">
        <v>1022</v>
      </c>
      <c r="D387">
        <v>30</v>
      </c>
      <c r="E387" t="s">
        <v>1023</v>
      </c>
      <c r="F387" t="s">
        <v>1036</v>
      </c>
      <c r="G387" t="s">
        <v>1038</v>
      </c>
      <c r="H387" t="s">
        <v>1042</v>
      </c>
      <c r="I387" s="10">
        <v>42122</v>
      </c>
      <c r="J387">
        <v>1</v>
      </c>
      <c r="K387">
        <v>94425</v>
      </c>
      <c r="L387">
        <v>12705</v>
      </c>
      <c r="M387" t="s">
        <v>1044</v>
      </c>
      <c r="N387">
        <v>58</v>
      </c>
      <c r="O387" t="s">
        <v>1049</v>
      </c>
      <c r="P387" t="s">
        <v>1048</v>
      </c>
      <c r="Q387" t="s">
        <v>1049</v>
      </c>
      <c r="R387">
        <v>0.84</v>
      </c>
      <c r="S387">
        <v>59</v>
      </c>
      <c r="T387">
        <v>0.7</v>
      </c>
    </row>
    <row r="388" spans="1:20" x14ac:dyDescent="0.25">
      <c r="A388" t="s">
        <v>406</v>
      </c>
      <c r="B388" t="s">
        <v>906</v>
      </c>
      <c r="C388" t="s">
        <v>1020</v>
      </c>
      <c r="D388">
        <v>24</v>
      </c>
      <c r="E388" t="s">
        <v>1027</v>
      </c>
      <c r="F388" t="s">
        <v>1031</v>
      </c>
      <c r="G388" t="s">
        <v>1039</v>
      </c>
      <c r="H388" t="s">
        <v>1042</v>
      </c>
      <c r="I388" s="10">
        <v>42068</v>
      </c>
      <c r="J388">
        <v>4</v>
      </c>
      <c r="K388">
        <v>33273</v>
      </c>
      <c r="L388">
        <v>11640</v>
      </c>
      <c r="M388" t="s">
        <v>1045</v>
      </c>
      <c r="N388">
        <v>54</v>
      </c>
      <c r="O388" t="s">
        <v>1048</v>
      </c>
      <c r="P388" t="s">
        <v>1048</v>
      </c>
      <c r="Q388" t="s">
        <v>1049</v>
      </c>
      <c r="R388">
        <v>0.68</v>
      </c>
      <c r="S388">
        <v>5</v>
      </c>
      <c r="T388">
        <v>0.83</v>
      </c>
    </row>
    <row r="389" spans="1:20" x14ac:dyDescent="0.25">
      <c r="A389" t="s">
        <v>407</v>
      </c>
      <c r="B389" t="s">
        <v>907</v>
      </c>
      <c r="C389" t="s">
        <v>1022</v>
      </c>
      <c r="D389">
        <v>52</v>
      </c>
      <c r="E389" t="s">
        <v>1025</v>
      </c>
      <c r="F389" t="s">
        <v>1030</v>
      </c>
      <c r="G389" t="s">
        <v>1037</v>
      </c>
      <c r="H389" t="s">
        <v>1043</v>
      </c>
      <c r="I389" s="10">
        <v>41249</v>
      </c>
      <c r="J389">
        <v>3</v>
      </c>
      <c r="K389">
        <v>77135</v>
      </c>
      <c r="L389">
        <v>11966</v>
      </c>
      <c r="M389" t="s">
        <v>1047</v>
      </c>
      <c r="N389">
        <v>45</v>
      </c>
      <c r="O389" t="s">
        <v>1049</v>
      </c>
      <c r="P389" t="s">
        <v>1048</v>
      </c>
      <c r="Q389" t="s">
        <v>1048</v>
      </c>
      <c r="R389">
        <v>0.91</v>
      </c>
      <c r="S389">
        <v>18</v>
      </c>
      <c r="T389">
        <v>0.95</v>
      </c>
    </row>
    <row r="390" spans="1:20" x14ac:dyDescent="0.25">
      <c r="A390" t="s">
        <v>408</v>
      </c>
      <c r="B390" t="s">
        <v>908</v>
      </c>
      <c r="C390" t="s">
        <v>1021</v>
      </c>
      <c r="D390">
        <v>58</v>
      </c>
      <c r="E390" t="s">
        <v>1024</v>
      </c>
      <c r="F390" t="s">
        <v>1031</v>
      </c>
      <c r="G390" t="s">
        <v>1037</v>
      </c>
      <c r="H390" t="s">
        <v>1042</v>
      </c>
      <c r="I390" s="10">
        <v>44737</v>
      </c>
      <c r="J390">
        <v>1</v>
      </c>
      <c r="K390">
        <v>132842</v>
      </c>
      <c r="L390">
        <v>18374</v>
      </c>
      <c r="M390" t="s">
        <v>1046</v>
      </c>
      <c r="N390">
        <v>32</v>
      </c>
      <c r="O390" t="s">
        <v>1049</v>
      </c>
      <c r="P390" t="s">
        <v>1048</v>
      </c>
      <c r="Q390" t="s">
        <v>1048</v>
      </c>
      <c r="R390">
        <v>0.53</v>
      </c>
      <c r="S390">
        <v>26</v>
      </c>
      <c r="T390">
        <v>0.87</v>
      </c>
    </row>
    <row r="391" spans="1:20" x14ac:dyDescent="0.25">
      <c r="A391" t="s">
        <v>409</v>
      </c>
      <c r="B391" t="s">
        <v>909</v>
      </c>
      <c r="C391" t="s">
        <v>1021</v>
      </c>
      <c r="D391">
        <v>57</v>
      </c>
      <c r="E391" t="s">
        <v>1025</v>
      </c>
      <c r="F391" t="s">
        <v>1032</v>
      </c>
      <c r="G391" t="s">
        <v>1040</v>
      </c>
      <c r="H391" t="s">
        <v>1042</v>
      </c>
      <c r="I391" s="10">
        <v>42877</v>
      </c>
      <c r="J391">
        <v>8</v>
      </c>
      <c r="K391">
        <v>60881</v>
      </c>
      <c r="L391">
        <v>12138</v>
      </c>
      <c r="M391" t="s">
        <v>1046</v>
      </c>
      <c r="N391">
        <v>59</v>
      </c>
      <c r="O391" t="s">
        <v>1049</v>
      </c>
      <c r="P391" t="s">
        <v>1048</v>
      </c>
      <c r="Q391" t="s">
        <v>1049</v>
      </c>
      <c r="R391">
        <v>0.68</v>
      </c>
      <c r="S391">
        <v>0</v>
      </c>
      <c r="T391">
        <v>1</v>
      </c>
    </row>
    <row r="392" spans="1:20" x14ac:dyDescent="0.25">
      <c r="A392" t="s">
        <v>410</v>
      </c>
      <c r="B392" t="s">
        <v>910</v>
      </c>
      <c r="C392" t="s">
        <v>1022</v>
      </c>
      <c r="D392">
        <v>45</v>
      </c>
      <c r="E392" t="s">
        <v>1029</v>
      </c>
      <c r="F392" t="s">
        <v>1034</v>
      </c>
      <c r="G392" t="s">
        <v>1038</v>
      </c>
      <c r="H392" t="s">
        <v>1042</v>
      </c>
      <c r="I392" s="10">
        <v>41612</v>
      </c>
      <c r="J392">
        <v>8</v>
      </c>
      <c r="K392">
        <v>127022</v>
      </c>
      <c r="L392">
        <v>19196</v>
      </c>
      <c r="M392" t="s">
        <v>1044</v>
      </c>
      <c r="N392">
        <v>39</v>
      </c>
      <c r="O392" t="s">
        <v>1048</v>
      </c>
      <c r="P392" t="s">
        <v>1048</v>
      </c>
      <c r="Q392" t="s">
        <v>1048</v>
      </c>
      <c r="R392">
        <v>0.7</v>
      </c>
      <c r="S392">
        <v>32</v>
      </c>
      <c r="T392">
        <v>0.79</v>
      </c>
    </row>
    <row r="393" spans="1:20" x14ac:dyDescent="0.25">
      <c r="A393" t="s">
        <v>411</v>
      </c>
      <c r="B393" t="s">
        <v>911</v>
      </c>
      <c r="C393" t="s">
        <v>1020</v>
      </c>
      <c r="D393">
        <v>52</v>
      </c>
      <c r="E393" t="s">
        <v>1023</v>
      </c>
      <c r="F393" t="s">
        <v>1032</v>
      </c>
      <c r="G393" t="s">
        <v>1040</v>
      </c>
      <c r="H393" t="s">
        <v>1043</v>
      </c>
      <c r="I393" s="10">
        <v>43338</v>
      </c>
      <c r="J393">
        <v>5</v>
      </c>
      <c r="K393">
        <v>108077</v>
      </c>
      <c r="L393">
        <v>16935</v>
      </c>
      <c r="M393" t="s">
        <v>1045</v>
      </c>
      <c r="N393">
        <v>35</v>
      </c>
      <c r="O393" t="s">
        <v>1049</v>
      </c>
      <c r="P393" t="s">
        <v>1049</v>
      </c>
      <c r="Q393" t="s">
        <v>1049</v>
      </c>
      <c r="R393">
        <v>0.53</v>
      </c>
      <c r="S393">
        <v>39</v>
      </c>
      <c r="T393">
        <v>0.78</v>
      </c>
    </row>
    <row r="394" spans="1:20" x14ac:dyDescent="0.25">
      <c r="A394" t="s">
        <v>412</v>
      </c>
      <c r="B394" t="s">
        <v>912</v>
      </c>
      <c r="C394" t="s">
        <v>1021</v>
      </c>
      <c r="D394">
        <v>27</v>
      </c>
      <c r="E394" t="s">
        <v>1029</v>
      </c>
      <c r="F394" t="s">
        <v>1034</v>
      </c>
      <c r="G394" t="s">
        <v>1040</v>
      </c>
      <c r="H394" t="s">
        <v>1041</v>
      </c>
      <c r="I394" s="10">
        <v>42709</v>
      </c>
      <c r="J394">
        <v>10</v>
      </c>
      <c r="K394">
        <v>38712</v>
      </c>
      <c r="L394">
        <v>14145</v>
      </c>
      <c r="M394" t="s">
        <v>1045</v>
      </c>
      <c r="N394">
        <v>47</v>
      </c>
      <c r="O394" t="s">
        <v>1048</v>
      </c>
      <c r="P394" t="s">
        <v>1049</v>
      </c>
      <c r="Q394" t="s">
        <v>1049</v>
      </c>
      <c r="R394">
        <v>0.32</v>
      </c>
      <c r="S394">
        <v>31</v>
      </c>
      <c r="T394">
        <v>0.75</v>
      </c>
    </row>
    <row r="395" spans="1:20" x14ac:dyDescent="0.25">
      <c r="A395" t="s">
        <v>413</v>
      </c>
      <c r="B395" t="s">
        <v>913</v>
      </c>
      <c r="C395" t="s">
        <v>1021</v>
      </c>
      <c r="D395">
        <v>23</v>
      </c>
      <c r="E395" t="s">
        <v>1029</v>
      </c>
      <c r="F395" t="s">
        <v>1035</v>
      </c>
      <c r="G395" t="s">
        <v>1037</v>
      </c>
      <c r="H395" t="s">
        <v>1042</v>
      </c>
      <c r="I395" s="10">
        <v>41764</v>
      </c>
      <c r="J395">
        <v>5</v>
      </c>
      <c r="K395">
        <v>104704</v>
      </c>
      <c r="L395">
        <v>1489</v>
      </c>
      <c r="M395" t="s">
        <v>1046</v>
      </c>
      <c r="N395">
        <v>47</v>
      </c>
      <c r="O395" t="s">
        <v>1049</v>
      </c>
      <c r="P395" t="s">
        <v>1048</v>
      </c>
      <c r="Q395" t="s">
        <v>1048</v>
      </c>
      <c r="R395">
        <v>0.27</v>
      </c>
      <c r="S395">
        <v>68</v>
      </c>
      <c r="T395">
        <v>0.75</v>
      </c>
    </row>
    <row r="396" spans="1:20" x14ac:dyDescent="0.25">
      <c r="A396" t="s">
        <v>414</v>
      </c>
      <c r="B396" t="s">
        <v>914</v>
      </c>
      <c r="C396" t="s">
        <v>1021</v>
      </c>
      <c r="D396">
        <v>41</v>
      </c>
      <c r="E396" t="s">
        <v>1024</v>
      </c>
      <c r="F396" t="s">
        <v>1035</v>
      </c>
      <c r="G396" t="s">
        <v>1039</v>
      </c>
      <c r="H396" t="s">
        <v>1043</v>
      </c>
      <c r="I396" s="10">
        <v>42721</v>
      </c>
      <c r="J396">
        <v>7</v>
      </c>
      <c r="K396">
        <v>82874</v>
      </c>
      <c r="L396">
        <v>12748</v>
      </c>
      <c r="M396" t="s">
        <v>1047</v>
      </c>
      <c r="N396">
        <v>34</v>
      </c>
      <c r="O396" t="s">
        <v>1049</v>
      </c>
      <c r="P396" t="s">
        <v>1048</v>
      </c>
      <c r="Q396" t="s">
        <v>1048</v>
      </c>
      <c r="R396">
        <v>0.21</v>
      </c>
      <c r="S396">
        <v>16</v>
      </c>
      <c r="T396">
        <v>0.79</v>
      </c>
    </row>
    <row r="397" spans="1:20" x14ac:dyDescent="0.25">
      <c r="A397" t="s">
        <v>415</v>
      </c>
      <c r="B397" t="s">
        <v>915</v>
      </c>
      <c r="C397" t="s">
        <v>1022</v>
      </c>
      <c r="D397">
        <v>49</v>
      </c>
      <c r="E397" t="s">
        <v>1023</v>
      </c>
      <c r="F397" t="s">
        <v>1034</v>
      </c>
      <c r="G397" t="s">
        <v>1039</v>
      </c>
      <c r="H397" t="s">
        <v>1043</v>
      </c>
      <c r="I397" s="10">
        <v>43775</v>
      </c>
      <c r="J397">
        <v>5</v>
      </c>
      <c r="K397">
        <v>99087</v>
      </c>
      <c r="L397">
        <v>4516</v>
      </c>
      <c r="M397" t="s">
        <v>1047</v>
      </c>
      <c r="N397">
        <v>50</v>
      </c>
      <c r="O397" t="s">
        <v>1049</v>
      </c>
      <c r="P397" t="s">
        <v>1048</v>
      </c>
      <c r="Q397" t="s">
        <v>1049</v>
      </c>
      <c r="R397">
        <v>0.9</v>
      </c>
      <c r="S397">
        <v>7</v>
      </c>
      <c r="T397">
        <v>0.94</v>
      </c>
    </row>
    <row r="398" spans="1:20" x14ac:dyDescent="0.25">
      <c r="A398" t="s">
        <v>416</v>
      </c>
      <c r="B398" t="s">
        <v>916</v>
      </c>
      <c r="C398" t="s">
        <v>1022</v>
      </c>
      <c r="D398">
        <v>32</v>
      </c>
      <c r="E398" t="s">
        <v>1023</v>
      </c>
      <c r="F398" t="s">
        <v>1036</v>
      </c>
      <c r="G398" t="s">
        <v>1037</v>
      </c>
      <c r="H398" t="s">
        <v>1041</v>
      </c>
      <c r="I398" s="10">
        <v>44551</v>
      </c>
      <c r="J398">
        <v>0</v>
      </c>
      <c r="K398">
        <v>42297</v>
      </c>
      <c r="L398">
        <v>7410</v>
      </c>
      <c r="M398" t="s">
        <v>1046</v>
      </c>
      <c r="N398">
        <v>58</v>
      </c>
      <c r="O398" t="s">
        <v>1049</v>
      </c>
      <c r="P398" t="s">
        <v>1048</v>
      </c>
      <c r="Q398" t="s">
        <v>1048</v>
      </c>
      <c r="R398">
        <v>0.39</v>
      </c>
      <c r="S398">
        <v>56</v>
      </c>
      <c r="T398">
        <v>0.97</v>
      </c>
    </row>
    <row r="399" spans="1:20" x14ac:dyDescent="0.25">
      <c r="A399" t="s">
        <v>417</v>
      </c>
      <c r="B399" t="s">
        <v>917</v>
      </c>
      <c r="C399" t="s">
        <v>1020</v>
      </c>
      <c r="D399">
        <v>25</v>
      </c>
      <c r="E399" t="s">
        <v>1023</v>
      </c>
      <c r="F399" t="s">
        <v>1031</v>
      </c>
      <c r="G399" t="s">
        <v>1039</v>
      </c>
      <c r="H399" t="s">
        <v>1042</v>
      </c>
      <c r="I399" s="10">
        <v>41091</v>
      </c>
      <c r="J399">
        <v>3</v>
      </c>
      <c r="K399">
        <v>139269</v>
      </c>
      <c r="L399">
        <v>1053</v>
      </c>
      <c r="M399" t="s">
        <v>1046</v>
      </c>
      <c r="N399">
        <v>36</v>
      </c>
      <c r="O399" t="s">
        <v>1049</v>
      </c>
      <c r="P399" t="s">
        <v>1049</v>
      </c>
      <c r="Q399" t="s">
        <v>1048</v>
      </c>
      <c r="R399">
        <v>0.37</v>
      </c>
      <c r="S399">
        <v>41</v>
      </c>
      <c r="T399">
        <v>0.99</v>
      </c>
    </row>
    <row r="400" spans="1:20" x14ac:dyDescent="0.25">
      <c r="A400" t="s">
        <v>418</v>
      </c>
      <c r="B400" t="s">
        <v>918</v>
      </c>
      <c r="C400" t="s">
        <v>1020</v>
      </c>
      <c r="D400">
        <v>36</v>
      </c>
      <c r="E400" t="s">
        <v>1023</v>
      </c>
      <c r="F400" t="s">
        <v>1030</v>
      </c>
      <c r="G400" t="s">
        <v>1040</v>
      </c>
      <c r="H400" t="s">
        <v>1042</v>
      </c>
      <c r="I400" s="10">
        <v>44021</v>
      </c>
      <c r="J400">
        <v>6</v>
      </c>
      <c r="K400">
        <v>57128</v>
      </c>
      <c r="L400">
        <v>19959</v>
      </c>
      <c r="M400" t="s">
        <v>1045</v>
      </c>
      <c r="N400">
        <v>57</v>
      </c>
      <c r="O400" t="s">
        <v>1049</v>
      </c>
      <c r="P400" t="s">
        <v>1048</v>
      </c>
      <c r="Q400" t="s">
        <v>1048</v>
      </c>
      <c r="R400">
        <v>0.79</v>
      </c>
      <c r="S400">
        <v>8</v>
      </c>
      <c r="T400">
        <v>0.77</v>
      </c>
    </row>
    <row r="401" spans="1:20" x14ac:dyDescent="0.25">
      <c r="A401" t="s">
        <v>419</v>
      </c>
      <c r="B401" t="s">
        <v>919</v>
      </c>
      <c r="C401" t="s">
        <v>1020</v>
      </c>
      <c r="D401">
        <v>27</v>
      </c>
      <c r="E401" t="s">
        <v>1023</v>
      </c>
      <c r="F401" t="s">
        <v>1030</v>
      </c>
      <c r="G401" t="s">
        <v>1038</v>
      </c>
      <c r="H401" t="s">
        <v>1041</v>
      </c>
      <c r="I401" s="10">
        <v>42426</v>
      </c>
      <c r="J401">
        <v>1</v>
      </c>
      <c r="K401">
        <v>98368</v>
      </c>
      <c r="L401">
        <v>17999</v>
      </c>
      <c r="M401" t="s">
        <v>1047</v>
      </c>
      <c r="N401">
        <v>31</v>
      </c>
      <c r="O401" t="s">
        <v>1049</v>
      </c>
      <c r="P401" t="s">
        <v>1048</v>
      </c>
      <c r="Q401" t="s">
        <v>1048</v>
      </c>
      <c r="R401">
        <v>0.46</v>
      </c>
      <c r="S401">
        <v>34</v>
      </c>
      <c r="T401">
        <v>0.96</v>
      </c>
    </row>
    <row r="402" spans="1:20" x14ac:dyDescent="0.25">
      <c r="A402" t="s">
        <v>420</v>
      </c>
      <c r="B402" t="s">
        <v>920</v>
      </c>
      <c r="C402" t="s">
        <v>1022</v>
      </c>
      <c r="D402">
        <v>51</v>
      </c>
      <c r="E402" t="s">
        <v>1024</v>
      </c>
      <c r="F402" t="s">
        <v>1033</v>
      </c>
      <c r="G402" t="s">
        <v>1037</v>
      </c>
      <c r="H402" t="s">
        <v>1041</v>
      </c>
      <c r="I402" s="10">
        <v>42265</v>
      </c>
      <c r="J402">
        <v>8</v>
      </c>
      <c r="K402">
        <v>124019</v>
      </c>
      <c r="L402">
        <v>6944</v>
      </c>
      <c r="M402" t="s">
        <v>1046</v>
      </c>
      <c r="N402">
        <v>40</v>
      </c>
      <c r="O402" t="s">
        <v>1049</v>
      </c>
      <c r="P402" t="s">
        <v>1048</v>
      </c>
      <c r="Q402" t="s">
        <v>1048</v>
      </c>
      <c r="R402">
        <v>0.6</v>
      </c>
      <c r="S402">
        <v>70</v>
      </c>
      <c r="T402">
        <v>0.8</v>
      </c>
    </row>
    <row r="403" spans="1:20" x14ac:dyDescent="0.25">
      <c r="A403" t="s">
        <v>421</v>
      </c>
      <c r="B403" t="s">
        <v>921</v>
      </c>
      <c r="C403" t="s">
        <v>1022</v>
      </c>
      <c r="D403">
        <v>59</v>
      </c>
      <c r="E403" t="s">
        <v>1025</v>
      </c>
      <c r="F403" t="s">
        <v>1034</v>
      </c>
      <c r="G403" t="s">
        <v>1038</v>
      </c>
      <c r="H403" t="s">
        <v>1043</v>
      </c>
      <c r="I403" s="10">
        <v>43083</v>
      </c>
      <c r="J403">
        <v>7</v>
      </c>
      <c r="K403">
        <v>117599</v>
      </c>
      <c r="L403">
        <v>8404</v>
      </c>
      <c r="M403" t="s">
        <v>1046</v>
      </c>
      <c r="N403">
        <v>59</v>
      </c>
      <c r="O403" t="s">
        <v>1049</v>
      </c>
      <c r="P403" t="s">
        <v>1049</v>
      </c>
      <c r="Q403" t="s">
        <v>1049</v>
      </c>
      <c r="R403">
        <v>0.33</v>
      </c>
      <c r="S403">
        <v>78</v>
      </c>
      <c r="T403">
        <v>0.73</v>
      </c>
    </row>
    <row r="404" spans="1:20" x14ac:dyDescent="0.25">
      <c r="A404" t="s">
        <v>422</v>
      </c>
      <c r="B404" t="s">
        <v>922</v>
      </c>
      <c r="C404" t="s">
        <v>1020</v>
      </c>
      <c r="D404">
        <v>23</v>
      </c>
      <c r="E404" t="s">
        <v>1029</v>
      </c>
      <c r="F404" t="s">
        <v>1030</v>
      </c>
      <c r="G404" t="s">
        <v>1039</v>
      </c>
      <c r="H404" t="s">
        <v>1043</v>
      </c>
      <c r="I404" s="10">
        <v>44538</v>
      </c>
      <c r="J404">
        <v>7</v>
      </c>
      <c r="K404">
        <v>118499</v>
      </c>
      <c r="L404">
        <v>1954</v>
      </c>
      <c r="M404" t="s">
        <v>1044</v>
      </c>
      <c r="N404">
        <v>42</v>
      </c>
      <c r="O404" t="s">
        <v>1049</v>
      </c>
      <c r="P404" t="s">
        <v>1048</v>
      </c>
      <c r="Q404" t="s">
        <v>1049</v>
      </c>
      <c r="R404">
        <v>0.97</v>
      </c>
      <c r="S404">
        <v>52</v>
      </c>
      <c r="T404">
        <v>0.96</v>
      </c>
    </row>
    <row r="405" spans="1:20" x14ac:dyDescent="0.25">
      <c r="A405" t="s">
        <v>423</v>
      </c>
      <c r="B405" t="s">
        <v>923</v>
      </c>
      <c r="C405" t="s">
        <v>1020</v>
      </c>
      <c r="D405">
        <v>36</v>
      </c>
      <c r="E405" t="s">
        <v>1023</v>
      </c>
      <c r="F405" t="s">
        <v>1036</v>
      </c>
      <c r="G405" t="s">
        <v>1038</v>
      </c>
      <c r="H405" t="s">
        <v>1041</v>
      </c>
      <c r="I405" s="10">
        <v>44537</v>
      </c>
      <c r="J405">
        <v>6</v>
      </c>
      <c r="K405">
        <v>108958</v>
      </c>
      <c r="L405">
        <v>11625</v>
      </c>
      <c r="M405" t="s">
        <v>1046</v>
      </c>
      <c r="N405">
        <v>52</v>
      </c>
      <c r="O405" t="s">
        <v>1049</v>
      </c>
      <c r="P405" t="s">
        <v>1048</v>
      </c>
      <c r="Q405" t="s">
        <v>1048</v>
      </c>
      <c r="R405">
        <v>0.88</v>
      </c>
      <c r="S405">
        <v>53</v>
      </c>
      <c r="T405">
        <v>0.89</v>
      </c>
    </row>
    <row r="406" spans="1:20" x14ac:dyDescent="0.25">
      <c r="A406" t="s">
        <v>424</v>
      </c>
      <c r="B406" t="s">
        <v>924</v>
      </c>
      <c r="C406" t="s">
        <v>1022</v>
      </c>
      <c r="D406">
        <v>32</v>
      </c>
      <c r="E406" t="s">
        <v>1026</v>
      </c>
      <c r="F406" t="s">
        <v>1034</v>
      </c>
      <c r="G406" t="s">
        <v>1039</v>
      </c>
      <c r="H406" t="s">
        <v>1042</v>
      </c>
      <c r="I406" s="10">
        <v>45005</v>
      </c>
      <c r="J406">
        <v>3</v>
      </c>
      <c r="K406">
        <v>62920</v>
      </c>
      <c r="L406">
        <v>2629</v>
      </c>
      <c r="M406" t="s">
        <v>1046</v>
      </c>
      <c r="N406">
        <v>34</v>
      </c>
      <c r="O406" t="s">
        <v>1049</v>
      </c>
      <c r="P406" t="s">
        <v>1048</v>
      </c>
      <c r="Q406" t="s">
        <v>1048</v>
      </c>
      <c r="R406">
        <v>0.89</v>
      </c>
      <c r="S406">
        <v>24</v>
      </c>
      <c r="T406">
        <v>0.75</v>
      </c>
    </row>
    <row r="407" spans="1:20" x14ac:dyDescent="0.25">
      <c r="A407" t="s">
        <v>425</v>
      </c>
      <c r="B407" t="s">
        <v>925</v>
      </c>
      <c r="C407" t="s">
        <v>1020</v>
      </c>
      <c r="D407">
        <v>29</v>
      </c>
      <c r="E407" t="s">
        <v>1025</v>
      </c>
      <c r="F407" t="s">
        <v>1036</v>
      </c>
      <c r="G407" t="s">
        <v>1039</v>
      </c>
      <c r="H407" t="s">
        <v>1043</v>
      </c>
      <c r="I407" s="10">
        <v>44148</v>
      </c>
      <c r="J407">
        <v>1</v>
      </c>
      <c r="K407">
        <v>41156</v>
      </c>
      <c r="L407">
        <v>11973</v>
      </c>
      <c r="M407" t="s">
        <v>1047</v>
      </c>
      <c r="N407">
        <v>59</v>
      </c>
      <c r="O407" t="s">
        <v>1049</v>
      </c>
      <c r="P407" t="s">
        <v>1048</v>
      </c>
      <c r="Q407" t="s">
        <v>1048</v>
      </c>
      <c r="R407">
        <v>0.53</v>
      </c>
      <c r="S407">
        <v>66</v>
      </c>
      <c r="T407">
        <v>0.83</v>
      </c>
    </row>
    <row r="408" spans="1:20" x14ac:dyDescent="0.25">
      <c r="A408" t="s">
        <v>426</v>
      </c>
      <c r="B408" t="s">
        <v>926</v>
      </c>
      <c r="C408" t="s">
        <v>1021</v>
      </c>
      <c r="D408">
        <v>47</v>
      </c>
      <c r="E408" t="s">
        <v>1025</v>
      </c>
      <c r="F408" t="s">
        <v>1030</v>
      </c>
      <c r="G408" t="s">
        <v>1040</v>
      </c>
      <c r="H408" t="s">
        <v>1043</v>
      </c>
      <c r="I408" s="10">
        <v>44600</v>
      </c>
      <c r="J408">
        <v>2</v>
      </c>
      <c r="K408">
        <v>41108</v>
      </c>
      <c r="L408">
        <v>7859</v>
      </c>
      <c r="M408" t="s">
        <v>1045</v>
      </c>
      <c r="N408">
        <v>35</v>
      </c>
      <c r="O408" t="s">
        <v>1049</v>
      </c>
      <c r="P408" t="s">
        <v>1048</v>
      </c>
      <c r="Q408" t="s">
        <v>1048</v>
      </c>
      <c r="R408">
        <v>0.81</v>
      </c>
      <c r="S408">
        <v>61</v>
      </c>
      <c r="T408">
        <v>0.79</v>
      </c>
    </row>
    <row r="409" spans="1:20" x14ac:dyDescent="0.25">
      <c r="A409" t="s">
        <v>427</v>
      </c>
      <c r="B409" t="s">
        <v>927</v>
      </c>
      <c r="C409" t="s">
        <v>1022</v>
      </c>
      <c r="D409">
        <v>26</v>
      </c>
      <c r="E409" t="s">
        <v>1029</v>
      </c>
      <c r="F409" t="s">
        <v>1030</v>
      </c>
      <c r="G409" t="s">
        <v>1039</v>
      </c>
      <c r="H409" t="s">
        <v>1042</v>
      </c>
      <c r="I409" s="10">
        <v>40927</v>
      </c>
      <c r="J409">
        <v>11</v>
      </c>
      <c r="K409">
        <v>61845</v>
      </c>
      <c r="L409">
        <v>9841</v>
      </c>
      <c r="M409" t="s">
        <v>1047</v>
      </c>
      <c r="N409">
        <v>53</v>
      </c>
      <c r="O409" t="s">
        <v>1048</v>
      </c>
      <c r="P409" t="s">
        <v>1048</v>
      </c>
      <c r="Q409" t="s">
        <v>1048</v>
      </c>
      <c r="R409">
        <v>0.32</v>
      </c>
      <c r="S409">
        <v>54</v>
      </c>
      <c r="T409">
        <v>0.92</v>
      </c>
    </row>
    <row r="410" spans="1:20" x14ac:dyDescent="0.25">
      <c r="A410" t="s">
        <v>428</v>
      </c>
      <c r="B410" t="s">
        <v>928</v>
      </c>
      <c r="C410" t="s">
        <v>1020</v>
      </c>
      <c r="D410">
        <v>27</v>
      </c>
      <c r="E410" t="s">
        <v>1024</v>
      </c>
      <c r="F410" t="s">
        <v>1033</v>
      </c>
      <c r="G410" t="s">
        <v>1040</v>
      </c>
      <c r="H410" t="s">
        <v>1043</v>
      </c>
      <c r="I410" s="10">
        <v>44312</v>
      </c>
      <c r="J410">
        <v>5</v>
      </c>
      <c r="K410">
        <v>32800</v>
      </c>
      <c r="L410">
        <v>11539</v>
      </c>
      <c r="M410" t="s">
        <v>1045</v>
      </c>
      <c r="N410">
        <v>55</v>
      </c>
      <c r="O410" t="s">
        <v>1049</v>
      </c>
      <c r="P410" t="s">
        <v>1049</v>
      </c>
      <c r="Q410" t="s">
        <v>1049</v>
      </c>
      <c r="R410">
        <v>0.21</v>
      </c>
      <c r="S410">
        <v>45</v>
      </c>
      <c r="T410">
        <v>0.84</v>
      </c>
    </row>
    <row r="411" spans="1:20" x14ac:dyDescent="0.25">
      <c r="A411" t="s">
        <v>429</v>
      </c>
      <c r="B411" t="s">
        <v>929</v>
      </c>
      <c r="C411" t="s">
        <v>1022</v>
      </c>
      <c r="D411">
        <v>47</v>
      </c>
      <c r="E411" t="s">
        <v>1028</v>
      </c>
      <c r="F411" t="s">
        <v>1030</v>
      </c>
      <c r="G411" t="s">
        <v>1040</v>
      </c>
      <c r="H411" t="s">
        <v>1042</v>
      </c>
      <c r="I411" s="10">
        <v>43913</v>
      </c>
      <c r="J411">
        <v>11</v>
      </c>
      <c r="K411">
        <v>133614</v>
      </c>
      <c r="L411">
        <v>13682</v>
      </c>
      <c r="M411" t="s">
        <v>1044</v>
      </c>
      <c r="N411">
        <v>58</v>
      </c>
      <c r="O411" t="s">
        <v>1049</v>
      </c>
      <c r="P411" t="s">
        <v>1049</v>
      </c>
      <c r="Q411" t="s">
        <v>1049</v>
      </c>
      <c r="R411">
        <v>0.22</v>
      </c>
      <c r="S411">
        <v>23</v>
      </c>
      <c r="T411">
        <v>1</v>
      </c>
    </row>
    <row r="412" spans="1:20" x14ac:dyDescent="0.25">
      <c r="A412" t="s">
        <v>430</v>
      </c>
      <c r="B412" t="s">
        <v>930</v>
      </c>
      <c r="C412" t="s">
        <v>1021</v>
      </c>
      <c r="D412">
        <v>25</v>
      </c>
      <c r="E412" t="s">
        <v>1028</v>
      </c>
      <c r="F412" t="s">
        <v>1034</v>
      </c>
      <c r="G412" t="s">
        <v>1040</v>
      </c>
      <c r="H412" t="s">
        <v>1042</v>
      </c>
      <c r="I412" s="10">
        <v>42041</v>
      </c>
      <c r="J412">
        <v>11</v>
      </c>
      <c r="K412">
        <v>72712</v>
      </c>
      <c r="L412">
        <v>4278</v>
      </c>
      <c r="M412" t="s">
        <v>1046</v>
      </c>
      <c r="N412">
        <v>43</v>
      </c>
      <c r="O412" t="s">
        <v>1048</v>
      </c>
      <c r="P412" t="s">
        <v>1049</v>
      </c>
      <c r="Q412" t="s">
        <v>1048</v>
      </c>
      <c r="R412">
        <v>0.67</v>
      </c>
      <c r="S412">
        <v>45</v>
      </c>
      <c r="T412">
        <v>0.72</v>
      </c>
    </row>
    <row r="413" spans="1:20" x14ac:dyDescent="0.25">
      <c r="A413" t="s">
        <v>431</v>
      </c>
      <c r="B413" t="s">
        <v>931</v>
      </c>
      <c r="C413" t="s">
        <v>1022</v>
      </c>
      <c r="D413">
        <v>40</v>
      </c>
      <c r="E413" t="s">
        <v>1025</v>
      </c>
      <c r="F413" t="s">
        <v>1035</v>
      </c>
      <c r="G413" t="s">
        <v>1037</v>
      </c>
      <c r="H413" t="s">
        <v>1042</v>
      </c>
      <c r="I413" s="10">
        <v>44248</v>
      </c>
      <c r="J413">
        <v>4</v>
      </c>
      <c r="K413">
        <v>32610</v>
      </c>
      <c r="L413">
        <v>19945</v>
      </c>
      <c r="M413" t="s">
        <v>1044</v>
      </c>
      <c r="N413">
        <v>41</v>
      </c>
      <c r="O413" t="s">
        <v>1048</v>
      </c>
      <c r="P413" t="s">
        <v>1048</v>
      </c>
      <c r="Q413" t="s">
        <v>1048</v>
      </c>
      <c r="R413">
        <v>0.56000000000000005</v>
      </c>
      <c r="S413">
        <v>21</v>
      </c>
      <c r="T413">
        <v>0.81</v>
      </c>
    </row>
    <row r="414" spans="1:20" x14ac:dyDescent="0.25">
      <c r="A414" t="s">
        <v>432</v>
      </c>
      <c r="B414" t="s">
        <v>932</v>
      </c>
      <c r="C414" t="s">
        <v>1022</v>
      </c>
      <c r="D414">
        <v>41</v>
      </c>
      <c r="E414" t="s">
        <v>1027</v>
      </c>
      <c r="F414" t="s">
        <v>1034</v>
      </c>
      <c r="G414" t="s">
        <v>1037</v>
      </c>
      <c r="H414" t="s">
        <v>1041</v>
      </c>
      <c r="I414" s="10">
        <v>44220</v>
      </c>
      <c r="J414">
        <v>11</v>
      </c>
      <c r="K414">
        <v>107603</v>
      </c>
      <c r="L414">
        <v>7539</v>
      </c>
      <c r="M414" t="s">
        <v>1045</v>
      </c>
      <c r="N414">
        <v>33</v>
      </c>
      <c r="O414" t="s">
        <v>1049</v>
      </c>
      <c r="P414" t="s">
        <v>1049</v>
      </c>
      <c r="Q414" t="s">
        <v>1048</v>
      </c>
      <c r="R414">
        <v>0.61</v>
      </c>
      <c r="S414">
        <v>10</v>
      </c>
      <c r="T414">
        <v>0.84</v>
      </c>
    </row>
    <row r="415" spans="1:20" x14ac:dyDescent="0.25">
      <c r="A415" t="s">
        <v>433</v>
      </c>
      <c r="B415" t="s">
        <v>933</v>
      </c>
      <c r="C415" t="s">
        <v>1022</v>
      </c>
      <c r="D415">
        <v>54</v>
      </c>
      <c r="E415" t="s">
        <v>1027</v>
      </c>
      <c r="F415" t="s">
        <v>1034</v>
      </c>
      <c r="G415" t="s">
        <v>1039</v>
      </c>
      <c r="H415" t="s">
        <v>1041</v>
      </c>
      <c r="I415" s="10">
        <v>44281</v>
      </c>
      <c r="J415">
        <v>7</v>
      </c>
      <c r="K415">
        <v>63872</v>
      </c>
      <c r="L415">
        <v>17754</v>
      </c>
      <c r="M415" t="s">
        <v>1047</v>
      </c>
      <c r="N415">
        <v>58</v>
      </c>
      <c r="O415" t="s">
        <v>1049</v>
      </c>
      <c r="P415" t="s">
        <v>1048</v>
      </c>
      <c r="Q415" t="s">
        <v>1048</v>
      </c>
      <c r="R415">
        <v>0.21</v>
      </c>
      <c r="S415">
        <v>47</v>
      </c>
      <c r="T415">
        <v>0.85</v>
      </c>
    </row>
    <row r="416" spans="1:20" x14ac:dyDescent="0.25">
      <c r="A416" t="s">
        <v>434</v>
      </c>
      <c r="B416" t="s">
        <v>934</v>
      </c>
      <c r="C416" t="s">
        <v>1022</v>
      </c>
      <c r="D416">
        <v>41</v>
      </c>
      <c r="E416" t="s">
        <v>1029</v>
      </c>
      <c r="F416" t="s">
        <v>1033</v>
      </c>
      <c r="G416" t="s">
        <v>1040</v>
      </c>
      <c r="H416" t="s">
        <v>1041</v>
      </c>
      <c r="I416" s="10">
        <v>41896</v>
      </c>
      <c r="J416">
        <v>5</v>
      </c>
      <c r="K416">
        <v>40728</v>
      </c>
      <c r="L416">
        <v>1857</v>
      </c>
      <c r="M416" t="s">
        <v>1047</v>
      </c>
      <c r="N416">
        <v>52</v>
      </c>
      <c r="O416" t="s">
        <v>1049</v>
      </c>
      <c r="P416" t="s">
        <v>1048</v>
      </c>
      <c r="Q416" t="s">
        <v>1048</v>
      </c>
      <c r="R416">
        <v>0.54</v>
      </c>
      <c r="S416">
        <v>7</v>
      </c>
      <c r="T416">
        <v>0.79</v>
      </c>
    </row>
    <row r="417" spans="1:20" x14ac:dyDescent="0.25">
      <c r="A417" t="s">
        <v>435</v>
      </c>
      <c r="B417" t="s">
        <v>935</v>
      </c>
      <c r="C417" t="s">
        <v>1021</v>
      </c>
      <c r="D417">
        <v>33</v>
      </c>
      <c r="E417" t="s">
        <v>1028</v>
      </c>
      <c r="F417" t="s">
        <v>1033</v>
      </c>
      <c r="G417" t="s">
        <v>1037</v>
      </c>
      <c r="H417" t="s">
        <v>1042</v>
      </c>
      <c r="I417" s="10">
        <v>44230</v>
      </c>
      <c r="J417">
        <v>5</v>
      </c>
      <c r="K417">
        <v>125102</v>
      </c>
      <c r="L417">
        <v>5886</v>
      </c>
      <c r="M417" t="s">
        <v>1044</v>
      </c>
      <c r="N417">
        <v>35</v>
      </c>
      <c r="O417" t="s">
        <v>1048</v>
      </c>
      <c r="P417" t="s">
        <v>1048</v>
      </c>
      <c r="Q417" t="s">
        <v>1048</v>
      </c>
      <c r="R417">
        <v>0.77</v>
      </c>
      <c r="S417">
        <v>38</v>
      </c>
      <c r="T417">
        <v>0.92</v>
      </c>
    </row>
    <row r="418" spans="1:20" x14ac:dyDescent="0.25">
      <c r="A418" t="s">
        <v>436</v>
      </c>
      <c r="B418" t="s">
        <v>936</v>
      </c>
      <c r="C418" t="s">
        <v>1022</v>
      </c>
      <c r="D418">
        <v>22</v>
      </c>
      <c r="E418" t="s">
        <v>1025</v>
      </c>
      <c r="F418" t="s">
        <v>1030</v>
      </c>
      <c r="G418" t="s">
        <v>1040</v>
      </c>
      <c r="H418" t="s">
        <v>1042</v>
      </c>
      <c r="I418" s="10">
        <v>41082</v>
      </c>
      <c r="J418">
        <v>0</v>
      </c>
      <c r="K418">
        <v>125319</v>
      </c>
      <c r="L418">
        <v>13945</v>
      </c>
      <c r="M418" t="s">
        <v>1045</v>
      </c>
      <c r="N418">
        <v>39</v>
      </c>
      <c r="O418" t="s">
        <v>1049</v>
      </c>
      <c r="P418" t="s">
        <v>1048</v>
      </c>
      <c r="Q418" t="s">
        <v>1049</v>
      </c>
      <c r="R418">
        <v>0.55000000000000004</v>
      </c>
      <c r="S418">
        <v>34</v>
      </c>
      <c r="T418">
        <v>0.96</v>
      </c>
    </row>
    <row r="419" spans="1:20" x14ac:dyDescent="0.25">
      <c r="A419" t="s">
        <v>437</v>
      </c>
      <c r="B419" t="s">
        <v>937</v>
      </c>
      <c r="C419" t="s">
        <v>1022</v>
      </c>
      <c r="D419">
        <v>47</v>
      </c>
      <c r="E419" t="s">
        <v>1024</v>
      </c>
      <c r="F419" t="s">
        <v>1032</v>
      </c>
      <c r="G419" t="s">
        <v>1038</v>
      </c>
      <c r="H419" t="s">
        <v>1041</v>
      </c>
      <c r="I419" s="10">
        <v>44650</v>
      </c>
      <c r="J419">
        <v>3</v>
      </c>
      <c r="K419">
        <v>50583</v>
      </c>
      <c r="L419">
        <v>8485</v>
      </c>
      <c r="M419" t="s">
        <v>1044</v>
      </c>
      <c r="N419">
        <v>47</v>
      </c>
      <c r="O419" t="s">
        <v>1048</v>
      </c>
      <c r="P419" t="s">
        <v>1048</v>
      </c>
      <c r="Q419" t="s">
        <v>1048</v>
      </c>
      <c r="R419">
        <v>0.79</v>
      </c>
      <c r="S419">
        <v>48</v>
      </c>
      <c r="T419">
        <v>0.98</v>
      </c>
    </row>
    <row r="420" spans="1:20" x14ac:dyDescent="0.25">
      <c r="A420" t="s">
        <v>438</v>
      </c>
      <c r="B420" t="s">
        <v>938</v>
      </c>
      <c r="C420" t="s">
        <v>1020</v>
      </c>
      <c r="D420">
        <v>35</v>
      </c>
      <c r="E420" t="s">
        <v>1028</v>
      </c>
      <c r="F420" t="s">
        <v>1032</v>
      </c>
      <c r="G420" t="s">
        <v>1038</v>
      </c>
      <c r="H420" t="s">
        <v>1043</v>
      </c>
      <c r="I420" s="10">
        <v>43961</v>
      </c>
      <c r="J420">
        <v>4</v>
      </c>
      <c r="K420">
        <v>115774</v>
      </c>
      <c r="L420">
        <v>14680</v>
      </c>
      <c r="M420" t="s">
        <v>1044</v>
      </c>
      <c r="N420">
        <v>44</v>
      </c>
      <c r="O420" t="s">
        <v>1049</v>
      </c>
      <c r="P420" t="s">
        <v>1048</v>
      </c>
      <c r="Q420" t="s">
        <v>1048</v>
      </c>
      <c r="R420">
        <v>0.39</v>
      </c>
      <c r="S420">
        <v>45</v>
      </c>
      <c r="T420">
        <v>0.94</v>
      </c>
    </row>
    <row r="421" spans="1:20" x14ac:dyDescent="0.25">
      <c r="A421" t="s">
        <v>439</v>
      </c>
      <c r="B421" t="s">
        <v>939</v>
      </c>
      <c r="C421" t="s">
        <v>1022</v>
      </c>
      <c r="D421">
        <v>59</v>
      </c>
      <c r="E421" t="s">
        <v>1025</v>
      </c>
      <c r="F421" t="s">
        <v>1033</v>
      </c>
      <c r="G421" t="s">
        <v>1038</v>
      </c>
      <c r="H421" t="s">
        <v>1042</v>
      </c>
      <c r="I421" s="10">
        <v>41635</v>
      </c>
      <c r="J421">
        <v>11</v>
      </c>
      <c r="K421">
        <v>37263</v>
      </c>
      <c r="L421">
        <v>17767</v>
      </c>
      <c r="M421" t="s">
        <v>1046</v>
      </c>
      <c r="N421">
        <v>37</v>
      </c>
      <c r="O421" t="s">
        <v>1048</v>
      </c>
      <c r="P421" t="s">
        <v>1048</v>
      </c>
      <c r="Q421" t="s">
        <v>1049</v>
      </c>
      <c r="R421">
        <v>0.85</v>
      </c>
      <c r="S421">
        <v>37</v>
      </c>
      <c r="T421">
        <v>0.96</v>
      </c>
    </row>
    <row r="422" spans="1:20" x14ac:dyDescent="0.25">
      <c r="A422" t="s">
        <v>440</v>
      </c>
      <c r="B422" t="s">
        <v>940</v>
      </c>
      <c r="C422" t="s">
        <v>1020</v>
      </c>
      <c r="D422">
        <v>58</v>
      </c>
      <c r="E422" t="s">
        <v>1025</v>
      </c>
      <c r="F422" t="s">
        <v>1030</v>
      </c>
      <c r="G422" t="s">
        <v>1039</v>
      </c>
      <c r="H422" t="s">
        <v>1043</v>
      </c>
      <c r="I422" s="10">
        <v>44669</v>
      </c>
      <c r="J422">
        <v>10</v>
      </c>
      <c r="K422">
        <v>97450</v>
      </c>
      <c r="L422">
        <v>15397</v>
      </c>
      <c r="M422" t="s">
        <v>1044</v>
      </c>
      <c r="N422">
        <v>55</v>
      </c>
      <c r="O422" t="s">
        <v>1048</v>
      </c>
      <c r="P422" t="s">
        <v>1049</v>
      </c>
      <c r="Q422" t="s">
        <v>1048</v>
      </c>
      <c r="R422">
        <v>0.67</v>
      </c>
      <c r="S422">
        <v>7</v>
      </c>
      <c r="T422">
        <v>0.87</v>
      </c>
    </row>
    <row r="423" spans="1:20" x14ac:dyDescent="0.25">
      <c r="A423" t="s">
        <v>441</v>
      </c>
      <c r="B423" t="s">
        <v>941</v>
      </c>
      <c r="C423" t="s">
        <v>1021</v>
      </c>
      <c r="D423">
        <v>32</v>
      </c>
      <c r="E423" t="s">
        <v>1023</v>
      </c>
      <c r="F423" t="s">
        <v>1032</v>
      </c>
      <c r="G423" t="s">
        <v>1040</v>
      </c>
      <c r="H423" t="s">
        <v>1043</v>
      </c>
      <c r="I423" s="10">
        <v>42784</v>
      </c>
      <c r="J423">
        <v>2</v>
      </c>
      <c r="K423">
        <v>119285</v>
      </c>
      <c r="L423">
        <v>11744</v>
      </c>
      <c r="M423" t="s">
        <v>1046</v>
      </c>
      <c r="N423">
        <v>38</v>
      </c>
      <c r="O423" t="s">
        <v>1048</v>
      </c>
      <c r="P423" t="s">
        <v>1048</v>
      </c>
      <c r="Q423" t="s">
        <v>1048</v>
      </c>
      <c r="R423">
        <v>0.37</v>
      </c>
      <c r="S423">
        <v>53</v>
      </c>
      <c r="T423">
        <v>0.95</v>
      </c>
    </row>
    <row r="424" spans="1:20" x14ac:dyDescent="0.25">
      <c r="A424" t="s">
        <v>442</v>
      </c>
      <c r="B424" t="s">
        <v>942</v>
      </c>
      <c r="C424" t="s">
        <v>1021</v>
      </c>
      <c r="D424">
        <v>57</v>
      </c>
      <c r="E424" t="s">
        <v>1024</v>
      </c>
      <c r="F424" t="s">
        <v>1030</v>
      </c>
      <c r="G424" t="s">
        <v>1038</v>
      </c>
      <c r="H424" t="s">
        <v>1042</v>
      </c>
      <c r="I424" s="10">
        <v>44942</v>
      </c>
      <c r="J424">
        <v>8</v>
      </c>
      <c r="K424">
        <v>49456</v>
      </c>
      <c r="L424">
        <v>5334</v>
      </c>
      <c r="M424" t="s">
        <v>1046</v>
      </c>
      <c r="N424">
        <v>34</v>
      </c>
      <c r="O424" t="s">
        <v>1049</v>
      </c>
      <c r="P424" t="s">
        <v>1048</v>
      </c>
      <c r="Q424" t="s">
        <v>1048</v>
      </c>
      <c r="R424">
        <v>0.39</v>
      </c>
      <c r="S424">
        <v>36</v>
      </c>
      <c r="T424">
        <v>0.79</v>
      </c>
    </row>
    <row r="425" spans="1:20" x14ac:dyDescent="0.25">
      <c r="A425" t="s">
        <v>443</v>
      </c>
      <c r="B425" t="s">
        <v>943</v>
      </c>
      <c r="C425" t="s">
        <v>1021</v>
      </c>
      <c r="D425">
        <v>34</v>
      </c>
      <c r="E425" t="s">
        <v>1023</v>
      </c>
      <c r="F425" t="s">
        <v>1030</v>
      </c>
      <c r="G425" t="s">
        <v>1037</v>
      </c>
      <c r="H425" t="s">
        <v>1042</v>
      </c>
      <c r="I425" s="10">
        <v>41898</v>
      </c>
      <c r="J425">
        <v>0</v>
      </c>
      <c r="K425">
        <v>121118</v>
      </c>
      <c r="L425">
        <v>13226</v>
      </c>
      <c r="M425" t="s">
        <v>1047</v>
      </c>
      <c r="N425">
        <v>39</v>
      </c>
      <c r="O425" t="s">
        <v>1048</v>
      </c>
      <c r="P425" t="s">
        <v>1048</v>
      </c>
      <c r="Q425" t="s">
        <v>1048</v>
      </c>
      <c r="R425">
        <v>0.7</v>
      </c>
      <c r="S425">
        <v>39</v>
      </c>
      <c r="T425">
        <v>0.82</v>
      </c>
    </row>
    <row r="426" spans="1:20" x14ac:dyDescent="0.25">
      <c r="A426" t="s">
        <v>444</v>
      </c>
      <c r="B426" t="s">
        <v>944</v>
      </c>
      <c r="C426" t="s">
        <v>1021</v>
      </c>
      <c r="D426">
        <v>24</v>
      </c>
      <c r="E426" t="s">
        <v>1029</v>
      </c>
      <c r="F426" t="s">
        <v>1030</v>
      </c>
      <c r="G426" t="s">
        <v>1038</v>
      </c>
      <c r="H426" t="s">
        <v>1043</v>
      </c>
      <c r="I426" s="10">
        <v>44653</v>
      </c>
      <c r="J426">
        <v>5</v>
      </c>
      <c r="K426">
        <v>95942</v>
      </c>
      <c r="L426">
        <v>14440</v>
      </c>
      <c r="M426" t="s">
        <v>1046</v>
      </c>
      <c r="N426">
        <v>49</v>
      </c>
      <c r="O426" t="s">
        <v>1049</v>
      </c>
      <c r="P426" t="s">
        <v>1048</v>
      </c>
      <c r="Q426" t="s">
        <v>1049</v>
      </c>
      <c r="R426">
        <v>0.86</v>
      </c>
      <c r="S426">
        <v>33</v>
      </c>
      <c r="T426">
        <v>0.8</v>
      </c>
    </row>
    <row r="427" spans="1:20" x14ac:dyDescent="0.25">
      <c r="A427" t="s">
        <v>445</v>
      </c>
      <c r="B427" t="s">
        <v>945</v>
      </c>
      <c r="C427" t="s">
        <v>1020</v>
      </c>
      <c r="D427">
        <v>54</v>
      </c>
      <c r="E427" t="s">
        <v>1023</v>
      </c>
      <c r="F427" t="s">
        <v>1031</v>
      </c>
      <c r="G427" t="s">
        <v>1038</v>
      </c>
      <c r="H427" t="s">
        <v>1043</v>
      </c>
      <c r="I427" s="10">
        <v>43595</v>
      </c>
      <c r="J427">
        <v>5</v>
      </c>
      <c r="K427">
        <v>43689</v>
      </c>
      <c r="L427">
        <v>16020</v>
      </c>
      <c r="M427" t="s">
        <v>1046</v>
      </c>
      <c r="N427">
        <v>35</v>
      </c>
      <c r="O427" t="s">
        <v>1049</v>
      </c>
      <c r="P427" t="s">
        <v>1048</v>
      </c>
      <c r="Q427" t="s">
        <v>1048</v>
      </c>
      <c r="R427">
        <v>0.53</v>
      </c>
      <c r="S427">
        <v>78</v>
      </c>
      <c r="T427">
        <v>0.84</v>
      </c>
    </row>
    <row r="428" spans="1:20" x14ac:dyDescent="0.25">
      <c r="A428" t="s">
        <v>446</v>
      </c>
      <c r="B428" t="s">
        <v>946</v>
      </c>
      <c r="C428" t="s">
        <v>1022</v>
      </c>
      <c r="D428">
        <v>27</v>
      </c>
      <c r="E428" t="s">
        <v>1026</v>
      </c>
      <c r="F428" t="s">
        <v>1034</v>
      </c>
      <c r="G428" t="s">
        <v>1038</v>
      </c>
      <c r="H428" t="s">
        <v>1041</v>
      </c>
      <c r="I428" s="10">
        <v>41328</v>
      </c>
      <c r="J428">
        <v>9</v>
      </c>
      <c r="K428">
        <v>62934</v>
      </c>
      <c r="L428">
        <v>5251</v>
      </c>
      <c r="M428" t="s">
        <v>1047</v>
      </c>
      <c r="N428">
        <v>45</v>
      </c>
      <c r="O428" t="s">
        <v>1049</v>
      </c>
      <c r="P428" t="s">
        <v>1048</v>
      </c>
      <c r="Q428" t="s">
        <v>1049</v>
      </c>
      <c r="R428">
        <v>0.41</v>
      </c>
      <c r="S428">
        <v>16</v>
      </c>
      <c r="T428">
        <v>0.79</v>
      </c>
    </row>
    <row r="429" spans="1:20" x14ac:dyDescent="0.25">
      <c r="A429" t="s">
        <v>447</v>
      </c>
      <c r="B429" t="s">
        <v>947</v>
      </c>
      <c r="C429" t="s">
        <v>1021</v>
      </c>
      <c r="D429">
        <v>31</v>
      </c>
      <c r="E429" t="s">
        <v>1023</v>
      </c>
      <c r="F429" t="s">
        <v>1030</v>
      </c>
      <c r="G429" t="s">
        <v>1039</v>
      </c>
      <c r="H429" t="s">
        <v>1041</v>
      </c>
      <c r="I429" s="10">
        <v>41502</v>
      </c>
      <c r="J429">
        <v>4</v>
      </c>
      <c r="K429">
        <v>63276</v>
      </c>
      <c r="L429">
        <v>13180</v>
      </c>
      <c r="M429" t="s">
        <v>1044</v>
      </c>
      <c r="N429">
        <v>53</v>
      </c>
      <c r="O429" t="s">
        <v>1049</v>
      </c>
      <c r="P429" t="s">
        <v>1048</v>
      </c>
      <c r="Q429" t="s">
        <v>1048</v>
      </c>
      <c r="R429">
        <v>0.89</v>
      </c>
      <c r="S429">
        <v>32</v>
      </c>
      <c r="T429">
        <v>0.99</v>
      </c>
    </row>
    <row r="430" spans="1:20" x14ac:dyDescent="0.25">
      <c r="A430" t="s">
        <v>448</v>
      </c>
      <c r="B430" t="s">
        <v>948</v>
      </c>
      <c r="C430" t="s">
        <v>1022</v>
      </c>
      <c r="D430">
        <v>26</v>
      </c>
      <c r="E430" t="s">
        <v>1026</v>
      </c>
      <c r="F430" t="s">
        <v>1031</v>
      </c>
      <c r="G430" t="s">
        <v>1037</v>
      </c>
      <c r="H430" t="s">
        <v>1042</v>
      </c>
      <c r="I430" s="10">
        <v>42683</v>
      </c>
      <c r="J430">
        <v>11</v>
      </c>
      <c r="K430">
        <v>146349</v>
      </c>
      <c r="L430">
        <v>17140</v>
      </c>
      <c r="M430" t="s">
        <v>1045</v>
      </c>
      <c r="N430">
        <v>56</v>
      </c>
      <c r="O430" t="s">
        <v>1049</v>
      </c>
      <c r="P430" t="s">
        <v>1048</v>
      </c>
      <c r="Q430" t="s">
        <v>1048</v>
      </c>
      <c r="R430">
        <v>0.74</v>
      </c>
      <c r="S430">
        <v>46</v>
      </c>
      <c r="T430">
        <v>0.79</v>
      </c>
    </row>
    <row r="431" spans="1:20" x14ac:dyDescent="0.25">
      <c r="A431" t="s">
        <v>449</v>
      </c>
      <c r="B431" t="s">
        <v>949</v>
      </c>
      <c r="C431" t="s">
        <v>1020</v>
      </c>
      <c r="D431">
        <v>44</v>
      </c>
      <c r="E431" t="s">
        <v>1028</v>
      </c>
      <c r="F431" t="s">
        <v>1033</v>
      </c>
      <c r="G431" t="s">
        <v>1040</v>
      </c>
      <c r="H431" t="s">
        <v>1041</v>
      </c>
      <c r="I431" s="10">
        <v>43368</v>
      </c>
      <c r="J431">
        <v>4</v>
      </c>
      <c r="K431">
        <v>131968</v>
      </c>
      <c r="L431">
        <v>1922</v>
      </c>
      <c r="M431" t="s">
        <v>1045</v>
      </c>
      <c r="N431">
        <v>32</v>
      </c>
      <c r="O431" t="s">
        <v>1048</v>
      </c>
      <c r="P431" t="s">
        <v>1048</v>
      </c>
      <c r="Q431" t="s">
        <v>1049</v>
      </c>
      <c r="R431">
        <v>0.56000000000000005</v>
      </c>
      <c r="S431">
        <v>51</v>
      </c>
      <c r="T431">
        <v>0.73</v>
      </c>
    </row>
    <row r="432" spans="1:20" x14ac:dyDescent="0.25">
      <c r="A432" t="s">
        <v>450</v>
      </c>
      <c r="B432" t="s">
        <v>950</v>
      </c>
      <c r="C432" t="s">
        <v>1020</v>
      </c>
      <c r="D432">
        <v>31</v>
      </c>
      <c r="E432" t="s">
        <v>1027</v>
      </c>
      <c r="F432" t="s">
        <v>1032</v>
      </c>
      <c r="G432" t="s">
        <v>1037</v>
      </c>
      <c r="H432" t="s">
        <v>1041</v>
      </c>
      <c r="I432" s="10">
        <v>41844</v>
      </c>
      <c r="J432">
        <v>9</v>
      </c>
      <c r="K432">
        <v>49873</v>
      </c>
      <c r="L432">
        <v>8957</v>
      </c>
      <c r="M432" t="s">
        <v>1045</v>
      </c>
      <c r="N432">
        <v>39</v>
      </c>
      <c r="O432" t="s">
        <v>1049</v>
      </c>
      <c r="P432" t="s">
        <v>1049</v>
      </c>
      <c r="Q432" t="s">
        <v>1048</v>
      </c>
      <c r="R432">
        <v>0.59</v>
      </c>
      <c r="S432">
        <v>79</v>
      </c>
      <c r="T432">
        <v>0.86</v>
      </c>
    </row>
    <row r="433" spans="1:20" x14ac:dyDescent="0.25">
      <c r="A433" t="s">
        <v>451</v>
      </c>
      <c r="B433" t="s">
        <v>951</v>
      </c>
      <c r="C433" t="s">
        <v>1020</v>
      </c>
      <c r="D433">
        <v>23</v>
      </c>
      <c r="E433" t="s">
        <v>1025</v>
      </c>
      <c r="F433" t="s">
        <v>1034</v>
      </c>
      <c r="G433" t="s">
        <v>1040</v>
      </c>
      <c r="H433" t="s">
        <v>1041</v>
      </c>
      <c r="I433" s="10">
        <v>44717</v>
      </c>
      <c r="J433">
        <v>4</v>
      </c>
      <c r="K433">
        <v>43050</v>
      </c>
      <c r="L433">
        <v>16796</v>
      </c>
      <c r="M433" t="s">
        <v>1044</v>
      </c>
      <c r="N433">
        <v>40</v>
      </c>
      <c r="O433" t="s">
        <v>1048</v>
      </c>
      <c r="P433" t="s">
        <v>1048</v>
      </c>
      <c r="Q433" t="s">
        <v>1048</v>
      </c>
      <c r="R433">
        <v>0.36</v>
      </c>
      <c r="S433">
        <v>8</v>
      </c>
      <c r="T433">
        <v>0.72</v>
      </c>
    </row>
    <row r="434" spans="1:20" x14ac:dyDescent="0.25">
      <c r="A434" t="s">
        <v>452</v>
      </c>
      <c r="B434" t="s">
        <v>952</v>
      </c>
      <c r="C434" t="s">
        <v>1021</v>
      </c>
      <c r="D434">
        <v>34</v>
      </c>
      <c r="E434" t="s">
        <v>1026</v>
      </c>
      <c r="F434" t="s">
        <v>1035</v>
      </c>
      <c r="G434" t="s">
        <v>1039</v>
      </c>
      <c r="H434" t="s">
        <v>1041</v>
      </c>
      <c r="I434" s="10">
        <v>41240</v>
      </c>
      <c r="J434">
        <v>5</v>
      </c>
      <c r="K434">
        <v>96216</v>
      </c>
      <c r="L434">
        <v>2230</v>
      </c>
      <c r="M434" t="s">
        <v>1046</v>
      </c>
      <c r="N434">
        <v>40</v>
      </c>
      <c r="O434" t="s">
        <v>1048</v>
      </c>
      <c r="P434" t="s">
        <v>1048</v>
      </c>
      <c r="Q434" t="s">
        <v>1048</v>
      </c>
      <c r="R434">
        <v>0.7</v>
      </c>
      <c r="S434">
        <v>32</v>
      </c>
      <c r="T434">
        <v>0.73</v>
      </c>
    </row>
    <row r="435" spans="1:20" x14ac:dyDescent="0.25">
      <c r="A435" t="s">
        <v>453</v>
      </c>
      <c r="B435" t="s">
        <v>953</v>
      </c>
      <c r="C435" t="s">
        <v>1022</v>
      </c>
      <c r="D435">
        <v>23</v>
      </c>
      <c r="E435" t="s">
        <v>1024</v>
      </c>
      <c r="F435" t="s">
        <v>1032</v>
      </c>
      <c r="G435" t="s">
        <v>1039</v>
      </c>
      <c r="H435" t="s">
        <v>1043</v>
      </c>
      <c r="I435" s="10">
        <v>44358</v>
      </c>
      <c r="J435">
        <v>7</v>
      </c>
      <c r="K435">
        <v>114444</v>
      </c>
      <c r="L435">
        <v>11627</v>
      </c>
      <c r="M435" t="s">
        <v>1045</v>
      </c>
      <c r="N435">
        <v>46</v>
      </c>
      <c r="O435" t="s">
        <v>1049</v>
      </c>
      <c r="P435" t="s">
        <v>1049</v>
      </c>
      <c r="Q435" t="s">
        <v>1048</v>
      </c>
      <c r="R435">
        <v>0.49</v>
      </c>
      <c r="S435">
        <v>59</v>
      </c>
      <c r="T435">
        <v>0.77</v>
      </c>
    </row>
    <row r="436" spans="1:20" x14ac:dyDescent="0.25">
      <c r="A436" t="s">
        <v>454</v>
      </c>
      <c r="B436" t="s">
        <v>954</v>
      </c>
      <c r="C436" t="s">
        <v>1022</v>
      </c>
      <c r="D436">
        <v>41</v>
      </c>
      <c r="E436" t="s">
        <v>1023</v>
      </c>
      <c r="F436" t="s">
        <v>1034</v>
      </c>
      <c r="G436" t="s">
        <v>1039</v>
      </c>
      <c r="H436" t="s">
        <v>1042</v>
      </c>
      <c r="I436" s="10">
        <v>43611</v>
      </c>
      <c r="J436">
        <v>1</v>
      </c>
      <c r="K436">
        <v>114040</v>
      </c>
      <c r="L436">
        <v>11006</v>
      </c>
      <c r="M436" t="s">
        <v>1044</v>
      </c>
      <c r="N436">
        <v>33</v>
      </c>
      <c r="O436" t="s">
        <v>1049</v>
      </c>
      <c r="P436" t="s">
        <v>1048</v>
      </c>
      <c r="Q436" t="s">
        <v>1048</v>
      </c>
      <c r="R436">
        <v>1</v>
      </c>
      <c r="S436">
        <v>76</v>
      </c>
      <c r="T436">
        <v>0.84</v>
      </c>
    </row>
    <row r="437" spans="1:20" x14ac:dyDescent="0.25">
      <c r="A437" t="s">
        <v>455</v>
      </c>
      <c r="B437" t="s">
        <v>955</v>
      </c>
      <c r="C437" t="s">
        <v>1022</v>
      </c>
      <c r="D437">
        <v>22</v>
      </c>
      <c r="E437" t="s">
        <v>1026</v>
      </c>
      <c r="F437" t="s">
        <v>1035</v>
      </c>
      <c r="G437" t="s">
        <v>1039</v>
      </c>
      <c r="H437" t="s">
        <v>1041</v>
      </c>
      <c r="I437" s="10">
        <v>44915</v>
      </c>
      <c r="J437">
        <v>5</v>
      </c>
      <c r="K437">
        <v>51644</v>
      </c>
      <c r="L437">
        <v>5933</v>
      </c>
      <c r="M437" t="s">
        <v>1046</v>
      </c>
      <c r="N437">
        <v>33</v>
      </c>
      <c r="O437" t="s">
        <v>1049</v>
      </c>
      <c r="P437" t="s">
        <v>1048</v>
      </c>
      <c r="Q437" t="s">
        <v>1048</v>
      </c>
      <c r="R437">
        <v>0.57999999999999996</v>
      </c>
      <c r="S437">
        <v>20</v>
      </c>
      <c r="T437">
        <v>0.83</v>
      </c>
    </row>
    <row r="438" spans="1:20" x14ac:dyDescent="0.25">
      <c r="A438" t="s">
        <v>456</v>
      </c>
      <c r="B438" t="s">
        <v>956</v>
      </c>
      <c r="C438" t="s">
        <v>1020</v>
      </c>
      <c r="D438">
        <v>58</v>
      </c>
      <c r="E438" t="s">
        <v>1024</v>
      </c>
      <c r="F438" t="s">
        <v>1032</v>
      </c>
      <c r="G438" t="s">
        <v>1040</v>
      </c>
      <c r="H438" t="s">
        <v>1043</v>
      </c>
      <c r="I438" s="10">
        <v>44777</v>
      </c>
      <c r="J438">
        <v>0</v>
      </c>
      <c r="K438">
        <v>92021</v>
      </c>
      <c r="L438">
        <v>15295</v>
      </c>
      <c r="M438" t="s">
        <v>1047</v>
      </c>
      <c r="N438">
        <v>46</v>
      </c>
      <c r="O438" t="s">
        <v>1049</v>
      </c>
      <c r="P438" t="s">
        <v>1049</v>
      </c>
      <c r="Q438" t="s">
        <v>1048</v>
      </c>
      <c r="R438">
        <v>0.59</v>
      </c>
      <c r="S438">
        <v>57</v>
      </c>
      <c r="T438">
        <v>0.94</v>
      </c>
    </row>
    <row r="439" spans="1:20" x14ac:dyDescent="0.25">
      <c r="A439" t="s">
        <v>457</v>
      </c>
      <c r="B439" t="s">
        <v>957</v>
      </c>
      <c r="C439" t="s">
        <v>1021</v>
      </c>
      <c r="D439">
        <v>30</v>
      </c>
      <c r="E439" t="s">
        <v>1027</v>
      </c>
      <c r="F439" t="s">
        <v>1034</v>
      </c>
      <c r="G439" t="s">
        <v>1038</v>
      </c>
      <c r="H439" t="s">
        <v>1043</v>
      </c>
      <c r="I439" s="10">
        <v>45109</v>
      </c>
      <c r="J439">
        <v>3</v>
      </c>
      <c r="K439">
        <v>67125</v>
      </c>
      <c r="L439">
        <v>17377</v>
      </c>
      <c r="M439" t="s">
        <v>1045</v>
      </c>
      <c r="N439">
        <v>38</v>
      </c>
      <c r="O439" t="s">
        <v>1049</v>
      </c>
      <c r="P439" t="s">
        <v>1048</v>
      </c>
      <c r="Q439" t="s">
        <v>1048</v>
      </c>
      <c r="R439">
        <v>0.65</v>
      </c>
      <c r="S439">
        <v>68</v>
      </c>
      <c r="T439">
        <v>0.92</v>
      </c>
    </row>
    <row r="440" spans="1:20" x14ac:dyDescent="0.25">
      <c r="A440" t="s">
        <v>458</v>
      </c>
      <c r="B440" t="s">
        <v>958</v>
      </c>
      <c r="C440" t="s">
        <v>1020</v>
      </c>
      <c r="D440">
        <v>38</v>
      </c>
      <c r="E440" t="s">
        <v>1027</v>
      </c>
      <c r="F440" t="s">
        <v>1032</v>
      </c>
      <c r="G440" t="s">
        <v>1040</v>
      </c>
      <c r="H440" t="s">
        <v>1043</v>
      </c>
      <c r="I440" s="10">
        <v>41110</v>
      </c>
      <c r="J440">
        <v>9</v>
      </c>
      <c r="K440">
        <v>96899</v>
      </c>
      <c r="L440">
        <v>1203</v>
      </c>
      <c r="M440" t="s">
        <v>1046</v>
      </c>
      <c r="N440">
        <v>48</v>
      </c>
      <c r="O440" t="s">
        <v>1048</v>
      </c>
      <c r="P440" t="s">
        <v>1048</v>
      </c>
      <c r="Q440" t="s">
        <v>1049</v>
      </c>
      <c r="R440">
        <v>0.93</v>
      </c>
      <c r="S440">
        <v>9</v>
      </c>
      <c r="T440">
        <v>0.83</v>
      </c>
    </row>
    <row r="441" spans="1:20" x14ac:dyDescent="0.25">
      <c r="A441" t="s">
        <v>459</v>
      </c>
      <c r="B441" t="s">
        <v>959</v>
      </c>
      <c r="C441" t="s">
        <v>1020</v>
      </c>
      <c r="D441">
        <v>30</v>
      </c>
      <c r="E441" t="s">
        <v>1023</v>
      </c>
      <c r="F441" t="s">
        <v>1032</v>
      </c>
      <c r="G441" t="s">
        <v>1037</v>
      </c>
      <c r="H441" t="s">
        <v>1041</v>
      </c>
      <c r="I441" s="10">
        <v>43406</v>
      </c>
      <c r="J441">
        <v>2</v>
      </c>
      <c r="K441">
        <v>72291</v>
      </c>
      <c r="L441">
        <v>17544</v>
      </c>
      <c r="M441" t="s">
        <v>1045</v>
      </c>
      <c r="N441">
        <v>34</v>
      </c>
      <c r="O441" t="s">
        <v>1048</v>
      </c>
      <c r="P441" t="s">
        <v>1048</v>
      </c>
      <c r="Q441" t="s">
        <v>1048</v>
      </c>
      <c r="R441">
        <v>0.84</v>
      </c>
      <c r="S441">
        <v>5</v>
      </c>
      <c r="T441">
        <v>0.8</v>
      </c>
    </row>
    <row r="442" spans="1:20" x14ac:dyDescent="0.25">
      <c r="A442" t="s">
        <v>460</v>
      </c>
      <c r="B442" t="s">
        <v>960</v>
      </c>
      <c r="C442" t="s">
        <v>1022</v>
      </c>
      <c r="D442">
        <v>32</v>
      </c>
      <c r="E442" t="s">
        <v>1029</v>
      </c>
      <c r="F442" t="s">
        <v>1035</v>
      </c>
      <c r="G442" t="s">
        <v>1039</v>
      </c>
      <c r="H442" t="s">
        <v>1041</v>
      </c>
      <c r="I442" s="10">
        <v>42751</v>
      </c>
      <c r="J442">
        <v>8</v>
      </c>
      <c r="K442">
        <v>65060</v>
      </c>
      <c r="L442">
        <v>16899</v>
      </c>
      <c r="M442" t="s">
        <v>1045</v>
      </c>
      <c r="N442">
        <v>51</v>
      </c>
      <c r="O442" t="s">
        <v>1048</v>
      </c>
      <c r="P442" t="s">
        <v>1048</v>
      </c>
      <c r="Q442" t="s">
        <v>1049</v>
      </c>
      <c r="R442">
        <v>0.56000000000000005</v>
      </c>
      <c r="S442">
        <v>12</v>
      </c>
      <c r="T442">
        <v>0.79</v>
      </c>
    </row>
    <row r="443" spans="1:20" x14ac:dyDescent="0.25">
      <c r="A443" t="s">
        <v>461</v>
      </c>
      <c r="B443" t="s">
        <v>961</v>
      </c>
      <c r="C443" t="s">
        <v>1020</v>
      </c>
      <c r="D443">
        <v>36</v>
      </c>
      <c r="E443" t="s">
        <v>1023</v>
      </c>
      <c r="F443" t="s">
        <v>1032</v>
      </c>
      <c r="G443" t="s">
        <v>1039</v>
      </c>
      <c r="H443" t="s">
        <v>1042</v>
      </c>
      <c r="I443" s="10">
        <v>42775</v>
      </c>
      <c r="J443">
        <v>2</v>
      </c>
      <c r="K443">
        <v>31538</v>
      </c>
      <c r="L443">
        <v>4748</v>
      </c>
      <c r="M443" t="s">
        <v>1045</v>
      </c>
      <c r="N443">
        <v>53</v>
      </c>
      <c r="O443" t="s">
        <v>1048</v>
      </c>
      <c r="P443" t="s">
        <v>1048</v>
      </c>
      <c r="Q443" t="s">
        <v>1048</v>
      </c>
      <c r="R443">
        <v>0.77</v>
      </c>
      <c r="S443">
        <v>64</v>
      </c>
      <c r="T443">
        <v>0.93</v>
      </c>
    </row>
    <row r="444" spans="1:20" x14ac:dyDescent="0.25">
      <c r="A444" t="s">
        <v>462</v>
      </c>
      <c r="B444" t="s">
        <v>962</v>
      </c>
      <c r="C444" t="s">
        <v>1022</v>
      </c>
      <c r="D444">
        <v>45</v>
      </c>
      <c r="E444" t="s">
        <v>1028</v>
      </c>
      <c r="F444" t="s">
        <v>1032</v>
      </c>
      <c r="G444" t="s">
        <v>1037</v>
      </c>
      <c r="H444" t="s">
        <v>1041</v>
      </c>
      <c r="I444" s="10">
        <v>42905</v>
      </c>
      <c r="J444">
        <v>5</v>
      </c>
      <c r="K444">
        <v>66176</v>
      </c>
      <c r="L444">
        <v>7718</v>
      </c>
      <c r="M444" t="s">
        <v>1046</v>
      </c>
      <c r="N444">
        <v>35</v>
      </c>
      <c r="O444" t="s">
        <v>1049</v>
      </c>
      <c r="P444" t="s">
        <v>1048</v>
      </c>
      <c r="Q444" t="s">
        <v>1048</v>
      </c>
      <c r="R444">
        <v>0.67</v>
      </c>
      <c r="S444">
        <v>19</v>
      </c>
      <c r="T444">
        <v>0.72</v>
      </c>
    </row>
    <row r="445" spans="1:20" x14ac:dyDescent="0.25">
      <c r="A445" t="s">
        <v>463</v>
      </c>
      <c r="B445" t="s">
        <v>963</v>
      </c>
      <c r="C445" t="s">
        <v>1021</v>
      </c>
      <c r="D445">
        <v>59</v>
      </c>
      <c r="E445" t="s">
        <v>1026</v>
      </c>
      <c r="F445" t="s">
        <v>1035</v>
      </c>
      <c r="G445" t="s">
        <v>1040</v>
      </c>
      <c r="H445" t="s">
        <v>1041</v>
      </c>
      <c r="I445" s="10">
        <v>41818</v>
      </c>
      <c r="J445">
        <v>0</v>
      </c>
      <c r="K445">
        <v>71520</v>
      </c>
      <c r="L445">
        <v>19965</v>
      </c>
      <c r="M445" t="s">
        <v>1044</v>
      </c>
      <c r="N445">
        <v>32</v>
      </c>
      <c r="O445" t="s">
        <v>1049</v>
      </c>
      <c r="P445" t="s">
        <v>1048</v>
      </c>
      <c r="Q445" t="s">
        <v>1049</v>
      </c>
      <c r="R445">
        <v>0.59</v>
      </c>
      <c r="S445">
        <v>56</v>
      </c>
      <c r="T445">
        <v>0.7</v>
      </c>
    </row>
    <row r="446" spans="1:20" x14ac:dyDescent="0.25">
      <c r="A446" t="s">
        <v>464</v>
      </c>
      <c r="B446" t="s">
        <v>964</v>
      </c>
      <c r="C446" t="s">
        <v>1022</v>
      </c>
      <c r="D446">
        <v>56</v>
      </c>
      <c r="E446" t="s">
        <v>1025</v>
      </c>
      <c r="F446" t="s">
        <v>1033</v>
      </c>
      <c r="G446" t="s">
        <v>1038</v>
      </c>
      <c r="H446" t="s">
        <v>1043</v>
      </c>
      <c r="I446" s="10">
        <v>45214</v>
      </c>
      <c r="J446">
        <v>11</v>
      </c>
      <c r="K446">
        <v>55675</v>
      </c>
      <c r="L446">
        <v>2093</v>
      </c>
      <c r="M446" t="s">
        <v>1046</v>
      </c>
      <c r="N446">
        <v>51</v>
      </c>
      <c r="O446" t="s">
        <v>1048</v>
      </c>
      <c r="P446" t="s">
        <v>1048</v>
      </c>
      <c r="Q446" t="s">
        <v>1048</v>
      </c>
      <c r="R446">
        <v>0.35</v>
      </c>
      <c r="S446">
        <v>45</v>
      </c>
      <c r="T446">
        <v>0.94</v>
      </c>
    </row>
    <row r="447" spans="1:20" x14ac:dyDescent="0.25">
      <c r="A447" t="s">
        <v>465</v>
      </c>
      <c r="B447" t="s">
        <v>965</v>
      </c>
      <c r="C447" t="s">
        <v>1021</v>
      </c>
      <c r="D447">
        <v>51</v>
      </c>
      <c r="E447" t="s">
        <v>1029</v>
      </c>
      <c r="F447" t="s">
        <v>1030</v>
      </c>
      <c r="G447" t="s">
        <v>1038</v>
      </c>
      <c r="H447" t="s">
        <v>1042</v>
      </c>
      <c r="I447" s="10">
        <v>44098</v>
      </c>
      <c r="J447">
        <v>5</v>
      </c>
      <c r="K447">
        <v>48287</v>
      </c>
      <c r="L447">
        <v>16228</v>
      </c>
      <c r="M447" t="s">
        <v>1045</v>
      </c>
      <c r="N447">
        <v>30</v>
      </c>
      <c r="O447" t="s">
        <v>1049</v>
      </c>
      <c r="P447" t="s">
        <v>1048</v>
      </c>
      <c r="Q447" t="s">
        <v>1049</v>
      </c>
      <c r="R447">
        <v>0.56999999999999995</v>
      </c>
      <c r="S447">
        <v>7</v>
      </c>
      <c r="T447">
        <v>0.84</v>
      </c>
    </row>
    <row r="448" spans="1:20" x14ac:dyDescent="0.25">
      <c r="A448" t="s">
        <v>466</v>
      </c>
      <c r="B448" t="s">
        <v>966</v>
      </c>
      <c r="C448" t="s">
        <v>1022</v>
      </c>
      <c r="D448">
        <v>52</v>
      </c>
      <c r="E448" t="s">
        <v>1023</v>
      </c>
      <c r="F448" t="s">
        <v>1036</v>
      </c>
      <c r="G448" t="s">
        <v>1037</v>
      </c>
      <c r="H448" t="s">
        <v>1041</v>
      </c>
      <c r="I448" s="10">
        <v>41679</v>
      </c>
      <c r="J448">
        <v>3</v>
      </c>
      <c r="K448">
        <v>30174</v>
      </c>
      <c r="L448">
        <v>17034</v>
      </c>
      <c r="M448" t="s">
        <v>1046</v>
      </c>
      <c r="N448">
        <v>49</v>
      </c>
      <c r="O448" t="s">
        <v>1049</v>
      </c>
      <c r="P448" t="s">
        <v>1048</v>
      </c>
      <c r="Q448" t="s">
        <v>1048</v>
      </c>
      <c r="R448">
        <v>0.4</v>
      </c>
      <c r="S448">
        <v>9</v>
      </c>
      <c r="T448">
        <v>0.74</v>
      </c>
    </row>
    <row r="449" spans="1:20" x14ac:dyDescent="0.25">
      <c r="A449" t="s">
        <v>467</v>
      </c>
      <c r="B449" t="s">
        <v>967</v>
      </c>
      <c r="C449" t="s">
        <v>1020</v>
      </c>
      <c r="D449">
        <v>26</v>
      </c>
      <c r="E449" t="s">
        <v>1024</v>
      </c>
      <c r="F449" t="s">
        <v>1031</v>
      </c>
      <c r="G449" t="s">
        <v>1038</v>
      </c>
      <c r="H449" t="s">
        <v>1041</v>
      </c>
      <c r="I449" s="10">
        <v>44064</v>
      </c>
      <c r="J449">
        <v>7</v>
      </c>
      <c r="K449">
        <v>122268</v>
      </c>
      <c r="L449">
        <v>6710</v>
      </c>
      <c r="M449" t="s">
        <v>1047</v>
      </c>
      <c r="N449">
        <v>51</v>
      </c>
      <c r="O449" t="s">
        <v>1048</v>
      </c>
      <c r="P449" t="s">
        <v>1048</v>
      </c>
      <c r="Q449" t="s">
        <v>1048</v>
      </c>
      <c r="R449">
        <v>0.93</v>
      </c>
      <c r="S449">
        <v>72</v>
      </c>
      <c r="T449">
        <v>0.77</v>
      </c>
    </row>
    <row r="450" spans="1:20" x14ac:dyDescent="0.25">
      <c r="A450" t="s">
        <v>468</v>
      </c>
      <c r="B450" t="s">
        <v>968</v>
      </c>
      <c r="C450" t="s">
        <v>1020</v>
      </c>
      <c r="D450">
        <v>35</v>
      </c>
      <c r="E450" t="s">
        <v>1029</v>
      </c>
      <c r="F450" t="s">
        <v>1036</v>
      </c>
      <c r="G450" t="s">
        <v>1040</v>
      </c>
      <c r="H450" t="s">
        <v>1043</v>
      </c>
      <c r="I450" s="10">
        <v>43410</v>
      </c>
      <c r="J450">
        <v>10</v>
      </c>
      <c r="K450">
        <v>64998</v>
      </c>
      <c r="L450">
        <v>10732</v>
      </c>
      <c r="M450" t="s">
        <v>1044</v>
      </c>
      <c r="N450">
        <v>45</v>
      </c>
      <c r="O450" t="s">
        <v>1048</v>
      </c>
      <c r="P450" t="s">
        <v>1048</v>
      </c>
      <c r="Q450" t="s">
        <v>1048</v>
      </c>
      <c r="R450">
        <v>0.47</v>
      </c>
      <c r="S450">
        <v>66</v>
      </c>
      <c r="T450">
        <v>0.98</v>
      </c>
    </row>
    <row r="451" spans="1:20" x14ac:dyDescent="0.25">
      <c r="A451" t="s">
        <v>469</v>
      </c>
      <c r="B451" t="s">
        <v>969</v>
      </c>
      <c r="C451" t="s">
        <v>1021</v>
      </c>
      <c r="D451">
        <v>32</v>
      </c>
      <c r="E451" t="s">
        <v>1026</v>
      </c>
      <c r="F451" t="s">
        <v>1036</v>
      </c>
      <c r="G451" t="s">
        <v>1040</v>
      </c>
      <c r="H451" t="s">
        <v>1043</v>
      </c>
      <c r="I451" s="10">
        <v>43623</v>
      </c>
      <c r="J451">
        <v>8</v>
      </c>
      <c r="K451">
        <v>132591</v>
      </c>
      <c r="L451">
        <v>4191</v>
      </c>
      <c r="M451" t="s">
        <v>1046</v>
      </c>
      <c r="N451">
        <v>52</v>
      </c>
      <c r="O451" t="s">
        <v>1048</v>
      </c>
      <c r="P451" t="s">
        <v>1048</v>
      </c>
      <c r="Q451" t="s">
        <v>1048</v>
      </c>
      <c r="R451">
        <v>0.96</v>
      </c>
      <c r="S451">
        <v>10</v>
      </c>
      <c r="T451">
        <v>0.96</v>
      </c>
    </row>
    <row r="452" spans="1:20" x14ac:dyDescent="0.25">
      <c r="A452" t="s">
        <v>470</v>
      </c>
      <c r="B452" t="s">
        <v>970</v>
      </c>
      <c r="C452" t="s">
        <v>1021</v>
      </c>
      <c r="D452">
        <v>30</v>
      </c>
      <c r="E452" t="s">
        <v>1029</v>
      </c>
      <c r="F452" t="s">
        <v>1034</v>
      </c>
      <c r="G452" t="s">
        <v>1037</v>
      </c>
      <c r="H452" t="s">
        <v>1041</v>
      </c>
      <c r="I452" s="10">
        <v>44494</v>
      </c>
      <c r="J452">
        <v>3</v>
      </c>
      <c r="K452">
        <v>83312</v>
      </c>
      <c r="L452">
        <v>19221</v>
      </c>
      <c r="M452" t="s">
        <v>1047</v>
      </c>
      <c r="N452">
        <v>40</v>
      </c>
      <c r="O452" t="s">
        <v>1048</v>
      </c>
      <c r="P452" t="s">
        <v>1049</v>
      </c>
      <c r="Q452" t="s">
        <v>1049</v>
      </c>
      <c r="R452">
        <v>0.63</v>
      </c>
      <c r="S452">
        <v>11</v>
      </c>
      <c r="T452">
        <v>0.91</v>
      </c>
    </row>
    <row r="453" spans="1:20" x14ac:dyDescent="0.25">
      <c r="A453" t="s">
        <v>471</v>
      </c>
      <c r="B453" t="s">
        <v>971</v>
      </c>
      <c r="C453" t="s">
        <v>1021</v>
      </c>
      <c r="D453">
        <v>55</v>
      </c>
      <c r="E453" t="s">
        <v>1026</v>
      </c>
      <c r="F453" t="s">
        <v>1030</v>
      </c>
      <c r="G453" t="s">
        <v>1040</v>
      </c>
      <c r="H453" t="s">
        <v>1042</v>
      </c>
      <c r="I453" s="10">
        <v>42537</v>
      </c>
      <c r="J453">
        <v>9</v>
      </c>
      <c r="K453">
        <v>42112</v>
      </c>
      <c r="L453">
        <v>1689</v>
      </c>
      <c r="M453" t="s">
        <v>1044</v>
      </c>
      <c r="N453">
        <v>42</v>
      </c>
      <c r="O453" t="s">
        <v>1048</v>
      </c>
      <c r="P453" t="s">
        <v>1048</v>
      </c>
      <c r="Q453" t="s">
        <v>1048</v>
      </c>
      <c r="R453">
        <v>0.71</v>
      </c>
      <c r="S453">
        <v>9</v>
      </c>
      <c r="T453">
        <v>0.84</v>
      </c>
    </row>
    <row r="454" spans="1:20" x14ac:dyDescent="0.25">
      <c r="A454" t="s">
        <v>472</v>
      </c>
      <c r="B454" t="s">
        <v>972</v>
      </c>
      <c r="C454" t="s">
        <v>1022</v>
      </c>
      <c r="D454">
        <v>33</v>
      </c>
      <c r="E454" t="s">
        <v>1023</v>
      </c>
      <c r="F454" t="s">
        <v>1034</v>
      </c>
      <c r="G454" t="s">
        <v>1039</v>
      </c>
      <c r="H454" t="s">
        <v>1042</v>
      </c>
      <c r="I454" s="10">
        <v>41295</v>
      </c>
      <c r="J454">
        <v>11</v>
      </c>
      <c r="K454">
        <v>135410</v>
      </c>
      <c r="L454">
        <v>3103</v>
      </c>
      <c r="M454" t="s">
        <v>1047</v>
      </c>
      <c r="N454">
        <v>56</v>
      </c>
      <c r="O454" t="s">
        <v>1049</v>
      </c>
      <c r="P454" t="s">
        <v>1048</v>
      </c>
      <c r="Q454" t="s">
        <v>1049</v>
      </c>
      <c r="R454">
        <v>0.63</v>
      </c>
      <c r="S454">
        <v>24</v>
      </c>
      <c r="T454">
        <v>0.86</v>
      </c>
    </row>
    <row r="455" spans="1:20" x14ac:dyDescent="0.25">
      <c r="A455" t="s">
        <v>473</v>
      </c>
      <c r="B455" t="s">
        <v>973</v>
      </c>
      <c r="C455" t="s">
        <v>1022</v>
      </c>
      <c r="D455">
        <v>56</v>
      </c>
      <c r="E455" t="s">
        <v>1026</v>
      </c>
      <c r="F455" t="s">
        <v>1030</v>
      </c>
      <c r="G455" t="s">
        <v>1037</v>
      </c>
      <c r="H455" t="s">
        <v>1043</v>
      </c>
      <c r="I455" s="10">
        <v>44330</v>
      </c>
      <c r="J455">
        <v>9</v>
      </c>
      <c r="K455">
        <v>105225</v>
      </c>
      <c r="L455">
        <v>1365</v>
      </c>
      <c r="M455" t="s">
        <v>1044</v>
      </c>
      <c r="N455">
        <v>39</v>
      </c>
      <c r="O455" t="s">
        <v>1048</v>
      </c>
      <c r="P455" t="s">
        <v>1048</v>
      </c>
      <c r="Q455" t="s">
        <v>1049</v>
      </c>
      <c r="R455">
        <v>0.3</v>
      </c>
      <c r="S455">
        <v>48</v>
      </c>
      <c r="T455">
        <v>0.99</v>
      </c>
    </row>
    <row r="456" spans="1:20" x14ac:dyDescent="0.25">
      <c r="A456" t="s">
        <v>474</v>
      </c>
      <c r="B456" t="s">
        <v>974</v>
      </c>
      <c r="C456" t="s">
        <v>1021</v>
      </c>
      <c r="D456">
        <v>56</v>
      </c>
      <c r="E456" t="s">
        <v>1029</v>
      </c>
      <c r="F456" t="s">
        <v>1035</v>
      </c>
      <c r="G456" t="s">
        <v>1040</v>
      </c>
      <c r="H456" t="s">
        <v>1043</v>
      </c>
      <c r="I456" s="10">
        <v>44917</v>
      </c>
      <c r="J456">
        <v>5</v>
      </c>
      <c r="K456">
        <v>74814</v>
      </c>
      <c r="L456">
        <v>15010</v>
      </c>
      <c r="M456" t="s">
        <v>1046</v>
      </c>
      <c r="N456">
        <v>32</v>
      </c>
      <c r="O456" t="s">
        <v>1049</v>
      </c>
      <c r="P456" t="s">
        <v>1048</v>
      </c>
      <c r="Q456" t="s">
        <v>1048</v>
      </c>
      <c r="R456">
        <v>0.5</v>
      </c>
      <c r="S456">
        <v>48</v>
      </c>
      <c r="T456">
        <v>0.99</v>
      </c>
    </row>
    <row r="457" spans="1:20" x14ac:dyDescent="0.25">
      <c r="A457" t="s">
        <v>475</v>
      </c>
      <c r="B457" t="s">
        <v>975</v>
      </c>
      <c r="C457" t="s">
        <v>1020</v>
      </c>
      <c r="D457">
        <v>22</v>
      </c>
      <c r="E457" t="s">
        <v>1024</v>
      </c>
      <c r="F457" t="s">
        <v>1035</v>
      </c>
      <c r="G457" t="s">
        <v>1037</v>
      </c>
      <c r="H457" t="s">
        <v>1041</v>
      </c>
      <c r="I457" s="10">
        <v>45002</v>
      </c>
      <c r="J457">
        <v>0</v>
      </c>
      <c r="K457">
        <v>115091</v>
      </c>
      <c r="L457">
        <v>12767</v>
      </c>
      <c r="M457" t="s">
        <v>1047</v>
      </c>
      <c r="N457">
        <v>38</v>
      </c>
      <c r="O457" t="s">
        <v>1049</v>
      </c>
      <c r="P457" t="s">
        <v>1049</v>
      </c>
      <c r="Q457" t="s">
        <v>1048</v>
      </c>
      <c r="R457">
        <v>0.28000000000000003</v>
      </c>
      <c r="S457">
        <v>10</v>
      </c>
      <c r="T457">
        <v>0.76</v>
      </c>
    </row>
    <row r="458" spans="1:20" x14ac:dyDescent="0.25">
      <c r="A458" t="s">
        <v>476</v>
      </c>
      <c r="B458" t="s">
        <v>976</v>
      </c>
      <c r="C458" t="s">
        <v>1022</v>
      </c>
      <c r="D458">
        <v>43</v>
      </c>
      <c r="E458" t="s">
        <v>1027</v>
      </c>
      <c r="F458" t="s">
        <v>1030</v>
      </c>
      <c r="G458" t="s">
        <v>1038</v>
      </c>
      <c r="H458" t="s">
        <v>1043</v>
      </c>
      <c r="I458" s="10">
        <v>45272</v>
      </c>
      <c r="J458">
        <v>3</v>
      </c>
      <c r="K458">
        <v>80719</v>
      </c>
      <c r="L458">
        <v>17103</v>
      </c>
      <c r="M458" t="s">
        <v>1045</v>
      </c>
      <c r="N458">
        <v>57</v>
      </c>
      <c r="O458" t="s">
        <v>1049</v>
      </c>
      <c r="P458" t="s">
        <v>1048</v>
      </c>
      <c r="Q458" t="s">
        <v>1049</v>
      </c>
      <c r="R458">
        <v>0.7</v>
      </c>
      <c r="S458">
        <v>61</v>
      </c>
      <c r="T458">
        <v>0.94</v>
      </c>
    </row>
    <row r="459" spans="1:20" x14ac:dyDescent="0.25">
      <c r="A459" t="s">
        <v>477</v>
      </c>
      <c r="B459" t="s">
        <v>977</v>
      </c>
      <c r="C459" t="s">
        <v>1022</v>
      </c>
      <c r="D459">
        <v>50</v>
      </c>
      <c r="E459" t="s">
        <v>1029</v>
      </c>
      <c r="F459" t="s">
        <v>1032</v>
      </c>
      <c r="G459" t="s">
        <v>1040</v>
      </c>
      <c r="H459" t="s">
        <v>1041</v>
      </c>
      <c r="I459" s="10">
        <v>43375</v>
      </c>
      <c r="J459">
        <v>6</v>
      </c>
      <c r="K459">
        <v>63919</v>
      </c>
      <c r="L459">
        <v>13742</v>
      </c>
      <c r="M459" t="s">
        <v>1047</v>
      </c>
      <c r="N459">
        <v>41</v>
      </c>
      <c r="O459" t="s">
        <v>1049</v>
      </c>
      <c r="P459" t="s">
        <v>1049</v>
      </c>
      <c r="Q459" t="s">
        <v>1049</v>
      </c>
      <c r="R459">
        <v>0.56000000000000005</v>
      </c>
      <c r="S459">
        <v>35</v>
      </c>
      <c r="T459">
        <v>0.76</v>
      </c>
    </row>
    <row r="460" spans="1:20" x14ac:dyDescent="0.25">
      <c r="A460" t="s">
        <v>478</v>
      </c>
      <c r="B460" t="s">
        <v>978</v>
      </c>
      <c r="C460" t="s">
        <v>1022</v>
      </c>
      <c r="D460">
        <v>29</v>
      </c>
      <c r="E460" t="s">
        <v>1026</v>
      </c>
      <c r="F460" t="s">
        <v>1033</v>
      </c>
      <c r="G460" t="s">
        <v>1039</v>
      </c>
      <c r="H460" t="s">
        <v>1042</v>
      </c>
      <c r="I460" s="10">
        <v>43191</v>
      </c>
      <c r="J460">
        <v>11</v>
      </c>
      <c r="K460">
        <v>103155</v>
      </c>
      <c r="L460">
        <v>13391</v>
      </c>
      <c r="M460" t="s">
        <v>1044</v>
      </c>
      <c r="N460">
        <v>52</v>
      </c>
      <c r="O460" t="s">
        <v>1048</v>
      </c>
      <c r="P460" t="s">
        <v>1048</v>
      </c>
      <c r="Q460" t="s">
        <v>1048</v>
      </c>
      <c r="R460">
        <v>0.82</v>
      </c>
      <c r="S460">
        <v>38</v>
      </c>
      <c r="T460">
        <v>0.76</v>
      </c>
    </row>
    <row r="461" spans="1:20" x14ac:dyDescent="0.25">
      <c r="A461" t="s">
        <v>479</v>
      </c>
      <c r="B461" t="s">
        <v>979</v>
      </c>
      <c r="C461" t="s">
        <v>1021</v>
      </c>
      <c r="D461">
        <v>32</v>
      </c>
      <c r="E461" t="s">
        <v>1027</v>
      </c>
      <c r="F461" t="s">
        <v>1032</v>
      </c>
      <c r="G461" t="s">
        <v>1040</v>
      </c>
      <c r="H461" t="s">
        <v>1042</v>
      </c>
      <c r="I461" s="10">
        <v>42765</v>
      </c>
      <c r="J461">
        <v>0</v>
      </c>
      <c r="K461">
        <v>101569</v>
      </c>
      <c r="L461">
        <v>5172</v>
      </c>
      <c r="M461" t="s">
        <v>1046</v>
      </c>
      <c r="N461">
        <v>43</v>
      </c>
      <c r="O461" t="s">
        <v>1049</v>
      </c>
      <c r="P461" t="s">
        <v>1048</v>
      </c>
      <c r="Q461" t="s">
        <v>1048</v>
      </c>
      <c r="R461">
        <v>0.38</v>
      </c>
      <c r="S461">
        <v>52</v>
      </c>
      <c r="T461">
        <v>0.9</v>
      </c>
    </row>
    <row r="462" spans="1:20" x14ac:dyDescent="0.25">
      <c r="A462" t="s">
        <v>480</v>
      </c>
      <c r="B462" t="s">
        <v>980</v>
      </c>
      <c r="C462" t="s">
        <v>1021</v>
      </c>
      <c r="D462">
        <v>58</v>
      </c>
      <c r="E462" t="s">
        <v>1026</v>
      </c>
      <c r="F462" t="s">
        <v>1033</v>
      </c>
      <c r="G462" t="s">
        <v>1037</v>
      </c>
      <c r="H462" t="s">
        <v>1041</v>
      </c>
      <c r="I462" s="10">
        <v>42907</v>
      </c>
      <c r="J462">
        <v>7</v>
      </c>
      <c r="K462">
        <v>71328</v>
      </c>
      <c r="L462">
        <v>16623</v>
      </c>
      <c r="M462" t="s">
        <v>1044</v>
      </c>
      <c r="N462">
        <v>30</v>
      </c>
      <c r="O462" t="s">
        <v>1049</v>
      </c>
      <c r="P462" t="s">
        <v>1048</v>
      </c>
      <c r="Q462" t="s">
        <v>1048</v>
      </c>
      <c r="R462">
        <v>0.33</v>
      </c>
      <c r="S462">
        <v>77</v>
      </c>
      <c r="T462">
        <v>0.82</v>
      </c>
    </row>
    <row r="463" spans="1:20" x14ac:dyDescent="0.25">
      <c r="A463" t="s">
        <v>481</v>
      </c>
      <c r="B463" t="s">
        <v>981</v>
      </c>
      <c r="C463" t="s">
        <v>1021</v>
      </c>
      <c r="D463">
        <v>35</v>
      </c>
      <c r="E463" t="s">
        <v>1024</v>
      </c>
      <c r="F463" t="s">
        <v>1034</v>
      </c>
      <c r="G463" t="s">
        <v>1037</v>
      </c>
      <c r="H463" t="s">
        <v>1043</v>
      </c>
      <c r="I463" s="10">
        <v>42145</v>
      </c>
      <c r="J463">
        <v>11</v>
      </c>
      <c r="K463">
        <v>100482</v>
      </c>
      <c r="L463">
        <v>3378</v>
      </c>
      <c r="M463" t="s">
        <v>1047</v>
      </c>
      <c r="N463">
        <v>47</v>
      </c>
      <c r="O463" t="s">
        <v>1048</v>
      </c>
      <c r="P463" t="s">
        <v>1049</v>
      </c>
      <c r="Q463" t="s">
        <v>1048</v>
      </c>
      <c r="R463">
        <v>0.53</v>
      </c>
      <c r="S463">
        <v>55</v>
      </c>
      <c r="T463">
        <v>0.98</v>
      </c>
    </row>
    <row r="464" spans="1:20" x14ac:dyDescent="0.25">
      <c r="A464" t="s">
        <v>482</v>
      </c>
      <c r="B464" t="s">
        <v>982</v>
      </c>
      <c r="C464" t="s">
        <v>1021</v>
      </c>
      <c r="D464">
        <v>51</v>
      </c>
      <c r="E464" t="s">
        <v>1026</v>
      </c>
      <c r="F464" t="s">
        <v>1033</v>
      </c>
      <c r="G464" t="s">
        <v>1040</v>
      </c>
      <c r="H464" t="s">
        <v>1042</v>
      </c>
      <c r="I464" s="10">
        <v>45053</v>
      </c>
      <c r="J464">
        <v>9</v>
      </c>
      <c r="K464">
        <v>54618</v>
      </c>
      <c r="L464">
        <v>18589</v>
      </c>
      <c r="M464" t="s">
        <v>1047</v>
      </c>
      <c r="N464">
        <v>46</v>
      </c>
      <c r="O464" t="s">
        <v>1048</v>
      </c>
      <c r="P464" t="s">
        <v>1048</v>
      </c>
      <c r="Q464" t="s">
        <v>1048</v>
      </c>
      <c r="R464">
        <v>0.94</v>
      </c>
      <c r="S464">
        <v>0</v>
      </c>
      <c r="T464">
        <v>0.73</v>
      </c>
    </row>
    <row r="465" spans="1:20" x14ac:dyDescent="0.25">
      <c r="A465" t="s">
        <v>483</v>
      </c>
      <c r="B465" t="s">
        <v>983</v>
      </c>
      <c r="C465" t="s">
        <v>1021</v>
      </c>
      <c r="D465">
        <v>56</v>
      </c>
      <c r="E465" t="s">
        <v>1023</v>
      </c>
      <c r="F465" t="s">
        <v>1034</v>
      </c>
      <c r="G465" t="s">
        <v>1039</v>
      </c>
      <c r="H465" t="s">
        <v>1043</v>
      </c>
      <c r="I465" s="10">
        <v>42059</v>
      </c>
      <c r="J465">
        <v>11</v>
      </c>
      <c r="K465">
        <v>64675</v>
      </c>
      <c r="L465">
        <v>13031</v>
      </c>
      <c r="M465" t="s">
        <v>1045</v>
      </c>
      <c r="N465">
        <v>56</v>
      </c>
      <c r="O465" t="s">
        <v>1049</v>
      </c>
      <c r="P465" t="s">
        <v>1048</v>
      </c>
      <c r="Q465" t="s">
        <v>1049</v>
      </c>
      <c r="R465">
        <v>0.77</v>
      </c>
      <c r="S465">
        <v>55</v>
      </c>
      <c r="T465">
        <v>0.85</v>
      </c>
    </row>
    <row r="466" spans="1:20" x14ac:dyDescent="0.25">
      <c r="A466" t="s">
        <v>484</v>
      </c>
      <c r="B466" t="s">
        <v>984</v>
      </c>
      <c r="C466" t="s">
        <v>1020</v>
      </c>
      <c r="D466">
        <v>42</v>
      </c>
      <c r="E466" t="s">
        <v>1025</v>
      </c>
      <c r="F466" t="s">
        <v>1035</v>
      </c>
      <c r="G466" t="s">
        <v>1039</v>
      </c>
      <c r="H466" t="s">
        <v>1042</v>
      </c>
      <c r="I466" s="10">
        <v>45227</v>
      </c>
      <c r="J466">
        <v>10</v>
      </c>
      <c r="K466">
        <v>131794</v>
      </c>
      <c r="L466">
        <v>6669</v>
      </c>
      <c r="M466" t="s">
        <v>1046</v>
      </c>
      <c r="N466">
        <v>38</v>
      </c>
      <c r="O466" t="s">
        <v>1049</v>
      </c>
      <c r="P466" t="s">
        <v>1048</v>
      </c>
      <c r="Q466" t="s">
        <v>1048</v>
      </c>
      <c r="R466">
        <v>0.54</v>
      </c>
      <c r="S466">
        <v>3</v>
      </c>
      <c r="T466">
        <v>0.98</v>
      </c>
    </row>
    <row r="467" spans="1:20" x14ac:dyDescent="0.25">
      <c r="A467" t="s">
        <v>485</v>
      </c>
      <c r="B467" t="s">
        <v>985</v>
      </c>
      <c r="C467" t="s">
        <v>1020</v>
      </c>
      <c r="D467">
        <v>58</v>
      </c>
      <c r="E467" t="s">
        <v>1029</v>
      </c>
      <c r="F467" t="s">
        <v>1036</v>
      </c>
      <c r="G467" t="s">
        <v>1039</v>
      </c>
      <c r="H467" t="s">
        <v>1041</v>
      </c>
      <c r="I467" s="10">
        <v>42340</v>
      </c>
      <c r="J467">
        <v>5</v>
      </c>
      <c r="K467">
        <v>48919</v>
      </c>
      <c r="L467">
        <v>3735</v>
      </c>
      <c r="M467" t="s">
        <v>1046</v>
      </c>
      <c r="N467">
        <v>38</v>
      </c>
      <c r="O467" t="s">
        <v>1049</v>
      </c>
      <c r="P467" t="s">
        <v>1048</v>
      </c>
      <c r="Q467" t="s">
        <v>1048</v>
      </c>
      <c r="R467">
        <v>0.61</v>
      </c>
      <c r="S467">
        <v>29</v>
      </c>
      <c r="T467">
        <v>0.97</v>
      </c>
    </row>
    <row r="468" spans="1:20" x14ac:dyDescent="0.25">
      <c r="A468" t="s">
        <v>486</v>
      </c>
      <c r="B468" t="s">
        <v>986</v>
      </c>
      <c r="C468" t="s">
        <v>1021</v>
      </c>
      <c r="D468">
        <v>26</v>
      </c>
      <c r="E468" t="s">
        <v>1025</v>
      </c>
      <c r="F468" t="s">
        <v>1035</v>
      </c>
      <c r="G468" t="s">
        <v>1037</v>
      </c>
      <c r="H468" t="s">
        <v>1041</v>
      </c>
      <c r="I468" s="10">
        <v>42728</v>
      </c>
      <c r="J468">
        <v>4</v>
      </c>
      <c r="K468">
        <v>34173</v>
      </c>
      <c r="L468">
        <v>10867</v>
      </c>
      <c r="M468" t="s">
        <v>1047</v>
      </c>
      <c r="N468">
        <v>52</v>
      </c>
      <c r="O468" t="s">
        <v>1049</v>
      </c>
      <c r="P468" t="s">
        <v>1049</v>
      </c>
      <c r="Q468" t="s">
        <v>1048</v>
      </c>
      <c r="R468">
        <v>0.27</v>
      </c>
      <c r="S468">
        <v>11</v>
      </c>
      <c r="T468">
        <v>0.75</v>
      </c>
    </row>
    <row r="469" spans="1:20" x14ac:dyDescent="0.25">
      <c r="A469" t="s">
        <v>487</v>
      </c>
      <c r="B469" t="s">
        <v>987</v>
      </c>
      <c r="C469" t="s">
        <v>1022</v>
      </c>
      <c r="D469">
        <v>40</v>
      </c>
      <c r="E469" t="s">
        <v>1026</v>
      </c>
      <c r="F469" t="s">
        <v>1035</v>
      </c>
      <c r="G469" t="s">
        <v>1040</v>
      </c>
      <c r="H469" t="s">
        <v>1041</v>
      </c>
      <c r="I469" s="10">
        <v>43233</v>
      </c>
      <c r="J469">
        <v>9</v>
      </c>
      <c r="K469">
        <v>139369</v>
      </c>
      <c r="L469">
        <v>9490</v>
      </c>
      <c r="M469" t="s">
        <v>1046</v>
      </c>
      <c r="N469">
        <v>39</v>
      </c>
      <c r="O469" t="s">
        <v>1049</v>
      </c>
      <c r="P469" t="s">
        <v>1048</v>
      </c>
      <c r="Q469" t="s">
        <v>1048</v>
      </c>
      <c r="R469">
        <v>0.99</v>
      </c>
      <c r="S469">
        <v>34</v>
      </c>
      <c r="T469">
        <v>0.81</v>
      </c>
    </row>
    <row r="470" spans="1:20" x14ac:dyDescent="0.25">
      <c r="A470" t="s">
        <v>488</v>
      </c>
      <c r="B470" t="s">
        <v>988</v>
      </c>
      <c r="C470" t="s">
        <v>1021</v>
      </c>
      <c r="D470">
        <v>35</v>
      </c>
      <c r="E470" t="s">
        <v>1024</v>
      </c>
      <c r="F470" t="s">
        <v>1036</v>
      </c>
      <c r="G470" t="s">
        <v>1038</v>
      </c>
      <c r="H470" t="s">
        <v>1042</v>
      </c>
      <c r="I470" s="10">
        <v>42039</v>
      </c>
      <c r="J470">
        <v>10</v>
      </c>
      <c r="K470">
        <v>56400</v>
      </c>
      <c r="L470">
        <v>1956</v>
      </c>
      <c r="M470" t="s">
        <v>1045</v>
      </c>
      <c r="N470">
        <v>48</v>
      </c>
      <c r="O470" t="s">
        <v>1048</v>
      </c>
      <c r="P470" t="s">
        <v>1048</v>
      </c>
      <c r="Q470" t="s">
        <v>1048</v>
      </c>
      <c r="R470">
        <v>0.73</v>
      </c>
      <c r="S470">
        <v>76</v>
      </c>
      <c r="T470">
        <v>0.89</v>
      </c>
    </row>
    <row r="471" spans="1:20" x14ac:dyDescent="0.25">
      <c r="A471" t="s">
        <v>489</v>
      </c>
      <c r="B471" t="s">
        <v>989</v>
      </c>
      <c r="C471" t="s">
        <v>1020</v>
      </c>
      <c r="D471">
        <v>47</v>
      </c>
      <c r="E471" t="s">
        <v>1029</v>
      </c>
      <c r="F471" t="s">
        <v>1033</v>
      </c>
      <c r="G471" t="s">
        <v>1037</v>
      </c>
      <c r="H471" t="s">
        <v>1043</v>
      </c>
      <c r="I471" s="10">
        <v>43567</v>
      </c>
      <c r="J471">
        <v>8</v>
      </c>
      <c r="K471">
        <v>80445</v>
      </c>
      <c r="L471">
        <v>10306</v>
      </c>
      <c r="M471" t="s">
        <v>1044</v>
      </c>
      <c r="N471">
        <v>58</v>
      </c>
      <c r="O471" t="s">
        <v>1049</v>
      </c>
      <c r="P471" t="s">
        <v>1048</v>
      </c>
      <c r="Q471" t="s">
        <v>1048</v>
      </c>
      <c r="R471">
        <v>0.43</v>
      </c>
      <c r="S471">
        <v>51</v>
      </c>
      <c r="T471">
        <v>0.75</v>
      </c>
    </row>
    <row r="472" spans="1:20" x14ac:dyDescent="0.25">
      <c r="A472" t="s">
        <v>490</v>
      </c>
      <c r="B472" t="s">
        <v>990</v>
      </c>
      <c r="C472" t="s">
        <v>1020</v>
      </c>
      <c r="D472">
        <v>25</v>
      </c>
      <c r="E472" t="s">
        <v>1026</v>
      </c>
      <c r="F472" t="s">
        <v>1033</v>
      </c>
      <c r="G472" t="s">
        <v>1039</v>
      </c>
      <c r="H472" t="s">
        <v>1043</v>
      </c>
      <c r="I472" s="10">
        <v>44409</v>
      </c>
      <c r="J472">
        <v>1</v>
      </c>
      <c r="K472">
        <v>100305</v>
      </c>
      <c r="L472">
        <v>7623</v>
      </c>
      <c r="M472" t="s">
        <v>1046</v>
      </c>
      <c r="N472">
        <v>44</v>
      </c>
      <c r="O472" t="s">
        <v>1048</v>
      </c>
      <c r="P472" t="s">
        <v>1048</v>
      </c>
      <c r="Q472" t="s">
        <v>1048</v>
      </c>
      <c r="R472">
        <v>0.67</v>
      </c>
      <c r="S472">
        <v>30</v>
      </c>
      <c r="T472">
        <v>0.99</v>
      </c>
    </row>
    <row r="473" spans="1:20" x14ac:dyDescent="0.25">
      <c r="A473" t="s">
        <v>491</v>
      </c>
      <c r="B473" t="s">
        <v>991</v>
      </c>
      <c r="C473" t="s">
        <v>1022</v>
      </c>
      <c r="D473">
        <v>46</v>
      </c>
      <c r="E473" t="s">
        <v>1027</v>
      </c>
      <c r="F473" t="s">
        <v>1034</v>
      </c>
      <c r="G473" t="s">
        <v>1040</v>
      </c>
      <c r="H473" t="s">
        <v>1043</v>
      </c>
      <c r="I473" s="10">
        <v>41283</v>
      </c>
      <c r="J473">
        <v>4</v>
      </c>
      <c r="K473">
        <v>67564</v>
      </c>
      <c r="L473">
        <v>15908</v>
      </c>
      <c r="M473" t="s">
        <v>1047</v>
      </c>
      <c r="N473">
        <v>34</v>
      </c>
      <c r="O473" t="s">
        <v>1048</v>
      </c>
      <c r="P473" t="s">
        <v>1049</v>
      </c>
      <c r="Q473" t="s">
        <v>1048</v>
      </c>
      <c r="R473">
        <v>0.28999999999999998</v>
      </c>
      <c r="S473">
        <v>67</v>
      </c>
      <c r="T473">
        <v>0.97</v>
      </c>
    </row>
    <row r="474" spans="1:20" x14ac:dyDescent="0.25">
      <c r="A474" t="s">
        <v>492</v>
      </c>
      <c r="B474" t="s">
        <v>992</v>
      </c>
      <c r="C474" t="s">
        <v>1020</v>
      </c>
      <c r="D474">
        <v>46</v>
      </c>
      <c r="E474" t="s">
        <v>1028</v>
      </c>
      <c r="F474" t="s">
        <v>1032</v>
      </c>
      <c r="G474" t="s">
        <v>1039</v>
      </c>
      <c r="H474" t="s">
        <v>1042</v>
      </c>
      <c r="I474" s="10">
        <v>43029</v>
      </c>
      <c r="J474">
        <v>5</v>
      </c>
      <c r="K474">
        <v>75814</v>
      </c>
      <c r="L474">
        <v>18858</v>
      </c>
      <c r="M474" t="s">
        <v>1044</v>
      </c>
      <c r="N474">
        <v>44</v>
      </c>
      <c r="O474" t="s">
        <v>1049</v>
      </c>
      <c r="P474" t="s">
        <v>1048</v>
      </c>
      <c r="Q474" t="s">
        <v>1048</v>
      </c>
      <c r="R474">
        <v>0.97</v>
      </c>
      <c r="S474">
        <v>51</v>
      </c>
      <c r="T474">
        <v>0.75</v>
      </c>
    </row>
    <row r="475" spans="1:20" x14ac:dyDescent="0.25">
      <c r="A475" t="s">
        <v>493</v>
      </c>
      <c r="B475" t="s">
        <v>993</v>
      </c>
      <c r="C475" t="s">
        <v>1021</v>
      </c>
      <c r="D475">
        <v>39</v>
      </c>
      <c r="E475" t="s">
        <v>1026</v>
      </c>
      <c r="F475" t="s">
        <v>1034</v>
      </c>
      <c r="G475" t="s">
        <v>1038</v>
      </c>
      <c r="H475" t="s">
        <v>1042</v>
      </c>
      <c r="I475" s="10">
        <v>44929</v>
      </c>
      <c r="J475">
        <v>6</v>
      </c>
      <c r="K475">
        <v>109747</v>
      </c>
      <c r="L475">
        <v>5460</v>
      </c>
      <c r="M475" t="s">
        <v>1044</v>
      </c>
      <c r="N475">
        <v>49</v>
      </c>
      <c r="O475" t="s">
        <v>1049</v>
      </c>
      <c r="P475" t="s">
        <v>1048</v>
      </c>
      <c r="Q475" t="s">
        <v>1049</v>
      </c>
      <c r="R475">
        <v>0.34</v>
      </c>
      <c r="S475">
        <v>79</v>
      </c>
      <c r="T475">
        <v>0.74</v>
      </c>
    </row>
    <row r="476" spans="1:20" x14ac:dyDescent="0.25">
      <c r="A476" t="s">
        <v>494</v>
      </c>
      <c r="B476" t="s">
        <v>994</v>
      </c>
      <c r="C476" t="s">
        <v>1022</v>
      </c>
      <c r="D476">
        <v>29</v>
      </c>
      <c r="E476" t="s">
        <v>1025</v>
      </c>
      <c r="F476" t="s">
        <v>1032</v>
      </c>
      <c r="G476" t="s">
        <v>1039</v>
      </c>
      <c r="H476" t="s">
        <v>1042</v>
      </c>
      <c r="I476" s="10">
        <v>42930</v>
      </c>
      <c r="J476">
        <v>4</v>
      </c>
      <c r="K476">
        <v>118791</v>
      </c>
      <c r="L476">
        <v>14986</v>
      </c>
      <c r="M476" t="s">
        <v>1045</v>
      </c>
      <c r="N476">
        <v>52</v>
      </c>
      <c r="O476" t="s">
        <v>1049</v>
      </c>
      <c r="P476" t="s">
        <v>1049</v>
      </c>
      <c r="Q476" t="s">
        <v>1048</v>
      </c>
      <c r="R476">
        <v>0.72</v>
      </c>
      <c r="S476">
        <v>6</v>
      </c>
      <c r="T476">
        <v>0.73</v>
      </c>
    </row>
    <row r="477" spans="1:20" x14ac:dyDescent="0.25">
      <c r="A477" t="s">
        <v>495</v>
      </c>
      <c r="B477" t="s">
        <v>995</v>
      </c>
      <c r="C477" t="s">
        <v>1021</v>
      </c>
      <c r="D477">
        <v>35</v>
      </c>
      <c r="E477" t="s">
        <v>1029</v>
      </c>
      <c r="F477" t="s">
        <v>1035</v>
      </c>
      <c r="G477" t="s">
        <v>1039</v>
      </c>
      <c r="H477" t="s">
        <v>1042</v>
      </c>
      <c r="I477" s="10">
        <v>44614</v>
      </c>
      <c r="J477">
        <v>8</v>
      </c>
      <c r="K477">
        <v>57962</v>
      </c>
      <c r="L477">
        <v>13638</v>
      </c>
      <c r="M477" t="s">
        <v>1047</v>
      </c>
      <c r="N477">
        <v>59</v>
      </c>
      <c r="O477" t="s">
        <v>1049</v>
      </c>
      <c r="P477" t="s">
        <v>1048</v>
      </c>
      <c r="Q477" t="s">
        <v>1048</v>
      </c>
      <c r="R477">
        <v>0.4</v>
      </c>
      <c r="S477">
        <v>21</v>
      </c>
      <c r="T477">
        <v>0.97</v>
      </c>
    </row>
    <row r="478" spans="1:20" x14ac:dyDescent="0.25">
      <c r="A478" t="s">
        <v>496</v>
      </c>
      <c r="B478" t="s">
        <v>996</v>
      </c>
      <c r="C478" t="s">
        <v>1021</v>
      </c>
      <c r="D478">
        <v>53</v>
      </c>
      <c r="E478" t="s">
        <v>1025</v>
      </c>
      <c r="F478" t="s">
        <v>1036</v>
      </c>
      <c r="G478" t="s">
        <v>1038</v>
      </c>
      <c r="H478" t="s">
        <v>1042</v>
      </c>
      <c r="I478" s="10">
        <v>44168</v>
      </c>
      <c r="J478">
        <v>0</v>
      </c>
      <c r="K478">
        <v>114892</v>
      </c>
      <c r="L478">
        <v>3850</v>
      </c>
      <c r="M478" t="s">
        <v>1046</v>
      </c>
      <c r="N478">
        <v>54</v>
      </c>
      <c r="O478" t="s">
        <v>1049</v>
      </c>
      <c r="P478" t="s">
        <v>1048</v>
      </c>
      <c r="Q478" t="s">
        <v>1048</v>
      </c>
      <c r="R478">
        <v>0.77</v>
      </c>
      <c r="S478">
        <v>74</v>
      </c>
      <c r="T478">
        <v>0.76</v>
      </c>
    </row>
    <row r="479" spans="1:20" x14ac:dyDescent="0.25">
      <c r="A479" t="s">
        <v>497</v>
      </c>
      <c r="B479" t="s">
        <v>997</v>
      </c>
      <c r="C479" t="s">
        <v>1022</v>
      </c>
      <c r="D479">
        <v>59</v>
      </c>
      <c r="E479" t="s">
        <v>1029</v>
      </c>
      <c r="F479" t="s">
        <v>1035</v>
      </c>
      <c r="G479" t="s">
        <v>1040</v>
      </c>
      <c r="H479" t="s">
        <v>1043</v>
      </c>
      <c r="I479" s="10">
        <v>44344</v>
      </c>
      <c r="J479">
        <v>6</v>
      </c>
      <c r="K479">
        <v>115842</v>
      </c>
      <c r="L479">
        <v>14299</v>
      </c>
      <c r="M479" t="s">
        <v>1047</v>
      </c>
      <c r="N479">
        <v>57</v>
      </c>
      <c r="O479" t="s">
        <v>1048</v>
      </c>
      <c r="P479" t="s">
        <v>1048</v>
      </c>
      <c r="Q479" t="s">
        <v>1049</v>
      </c>
      <c r="R479">
        <v>0.82</v>
      </c>
      <c r="S479">
        <v>55</v>
      </c>
      <c r="T479">
        <v>0.82</v>
      </c>
    </row>
    <row r="480" spans="1:20" x14ac:dyDescent="0.25">
      <c r="A480" t="s">
        <v>498</v>
      </c>
      <c r="B480" t="s">
        <v>998</v>
      </c>
      <c r="C480" t="s">
        <v>1021</v>
      </c>
      <c r="D480">
        <v>54</v>
      </c>
      <c r="E480" t="s">
        <v>1026</v>
      </c>
      <c r="F480" t="s">
        <v>1030</v>
      </c>
      <c r="G480" t="s">
        <v>1037</v>
      </c>
      <c r="H480" t="s">
        <v>1042</v>
      </c>
      <c r="I480" s="10">
        <v>42798</v>
      </c>
      <c r="J480">
        <v>9</v>
      </c>
      <c r="K480">
        <v>100533</v>
      </c>
      <c r="L480">
        <v>11698</v>
      </c>
      <c r="M480" t="s">
        <v>1044</v>
      </c>
      <c r="N480">
        <v>31</v>
      </c>
      <c r="O480" t="s">
        <v>1048</v>
      </c>
      <c r="P480" t="s">
        <v>1048</v>
      </c>
      <c r="Q480" t="s">
        <v>1048</v>
      </c>
      <c r="R480">
        <v>0.74</v>
      </c>
      <c r="S480">
        <v>57</v>
      </c>
      <c r="T480">
        <v>0.83</v>
      </c>
    </row>
    <row r="481" spans="1:20" x14ac:dyDescent="0.25">
      <c r="A481" t="s">
        <v>499</v>
      </c>
      <c r="B481" t="s">
        <v>999</v>
      </c>
      <c r="C481" t="s">
        <v>1020</v>
      </c>
      <c r="D481">
        <v>44</v>
      </c>
      <c r="E481" t="s">
        <v>1023</v>
      </c>
      <c r="F481" t="s">
        <v>1033</v>
      </c>
      <c r="G481" t="s">
        <v>1040</v>
      </c>
      <c r="H481" t="s">
        <v>1042</v>
      </c>
      <c r="I481" s="10">
        <v>42732</v>
      </c>
      <c r="J481">
        <v>6</v>
      </c>
      <c r="K481">
        <v>86184</v>
      </c>
      <c r="L481">
        <v>5594</v>
      </c>
      <c r="M481" t="s">
        <v>1047</v>
      </c>
      <c r="N481">
        <v>42</v>
      </c>
      <c r="O481" t="s">
        <v>1048</v>
      </c>
      <c r="P481" t="s">
        <v>1048</v>
      </c>
      <c r="Q481" t="s">
        <v>1048</v>
      </c>
      <c r="R481">
        <v>0.69</v>
      </c>
      <c r="S481">
        <v>63</v>
      </c>
      <c r="T481">
        <v>0.88</v>
      </c>
    </row>
    <row r="482" spans="1:20" x14ac:dyDescent="0.25">
      <c r="A482" t="s">
        <v>500</v>
      </c>
      <c r="B482" t="s">
        <v>1000</v>
      </c>
      <c r="C482" t="s">
        <v>1021</v>
      </c>
      <c r="D482">
        <v>36</v>
      </c>
      <c r="E482" t="s">
        <v>1027</v>
      </c>
      <c r="F482" t="s">
        <v>1032</v>
      </c>
      <c r="G482" t="s">
        <v>1038</v>
      </c>
      <c r="H482" t="s">
        <v>1043</v>
      </c>
      <c r="I482" s="10">
        <v>42383</v>
      </c>
      <c r="J482">
        <v>3</v>
      </c>
      <c r="K482">
        <v>112912</v>
      </c>
      <c r="L482">
        <v>15282</v>
      </c>
      <c r="M482" t="s">
        <v>1046</v>
      </c>
      <c r="N482">
        <v>53</v>
      </c>
      <c r="O482" t="s">
        <v>1049</v>
      </c>
      <c r="P482" t="s">
        <v>1049</v>
      </c>
      <c r="Q482" t="s">
        <v>1049</v>
      </c>
      <c r="R482">
        <v>0.91</v>
      </c>
      <c r="S482">
        <v>11</v>
      </c>
      <c r="T482">
        <v>0.72</v>
      </c>
    </row>
    <row r="483" spans="1:20" x14ac:dyDescent="0.25">
      <c r="A483" t="s">
        <v>501</v>
      </c>
      <c r="B483" t="s">
        <v>1001</v>
      </c>
      <c r="C483" t="s">
        <v>1022</v>
      </c>
      <c r="D483">
        <v>54</v>
      </c>
      <c r="E483" t="s">
        <v>1026</v>
      </c>
      <c r="F483" t="s">
        <v>1034</v>
      </c>
      <c r="G483" t="s">
        <v>1039</v>
      </c>
      <c r="H483" t="s">
        <v>1042</v>
      </c>
      <c r="I483" s="10">
        <v>43151</v>
      </c>
      <c r="J483">
        <v>8</v>
      </c>
      <c r="K483">
        <v>136416</v>
      </c>
      <c r="L483">
        <v>17285</v>
      </c>
      <c r="M483" t="s">
        <v>1046</v>
      </c>
      <c r="N483">
        <v>45</v>
      </c>
      <c r="O483" t="s">
        <v>1049</v>
      </c>
      <c r="P483" t="s">
        <v>1048</v>
      </c>
      <c r="Q483" t="s">
        <v>1048</v>
      </c>
      <c r="R483">
        <v>0.26</v>
      </c>
      <c r="S483">
        <v>6</v>
      </c>
      <c r="T483">
        <v>0.77</v>
      </c>
    </row>
    <row r="484" spans="1:20" x14ac:dyDescent="0.25">
      <c r="A484" t="s">
        <v>502</v>
      </c>
      <c r="B484" t="s">
        <v>1002</v>
      </c>
      <c r="C484" t="s">
        <v>1022</v>
      </c>
      <c r="D484">
        <v>46</v>
      </c>
      <c r="E484" t="s">
        <v>1025</v>
      </c>
      <c r="F484" t="s">
        <v>1036</v>
      </c>
      <c r="G484" t="s">
        <v>1040</v>
      </c>
      <c r="H484" t="s">
        <v>1043</v>
      </c>
      <c r="I484" s="10">
        <v>44152</v>
      </c>
      <c r="J484">
        <v>11</v>
      </c>
      <c r="K484">
        <v>133591</v>
      </c>
      <c r="L484">
        <v>15334</v>
      </c>
      <c r="M484" t="s">
        <v>1045</v>
      </c>
      <c r="N484">
        <v>44</v>
      </c>
      <c r="O484" t="s">
        <v>1049</v>
      </c>
      <c r="P484" t="s">
        <v>1048</v>
      </c>
      <c r="Q484" t="s">
        <v>1048</v>
      </c>
      <c r="R484">
        <v>0.46</v>
      </c>
      <c r="S484">
        <v>54</v>
      </c>
      <c r="T484">
        <v>0.98</v>
      </c>
    </row>
    <row r="485" spans="1:20" x14ac:dyDescent="0.25">
      <c r="A485" t="s">
        <v>503</v>
      </c>
      <c r="B485" t="s">
        <v>1003</v>
      </c>
      <c r="C485" t="s">
        <v>1022</v>
      </c>
      <c r="D485">
        <v>38</v>
      </c>
      <c r="E485" t="s">
        <v>1028</v>
      </c>
      <c r="F485" t="s">
        <v>1032</v>
      </c>
      <c r="G485" t="s">
        <v>1037</v>
      </c>
      <c r="H485" t="s">
        <v>1043</v>
      </c>
      <c r="I485" s="10">
        <v>44043</v>
      </c>
      <c r="J485">
        <v>10</v>
      </c>
      <c r="K485">
        <v>40578</v>
      </c>
      <c r="L485">
        <v>7644</v>
      </c>
      <c r="M485" t="s">
        <v>1046</v>
      </c>
      <c r="N485">
        <v>54</v>
      </c>
      <c r="O485" t="s">
        <v>1049</v>
      </c>
      <c r="P485" t="s">
        <v>1049</v>
      </c>
      <c r="Q485" t="s">
        <v>1048</v>
      </c>
      <c r="R485">
        <v>0.4</v>
      </c>
      <c r="S485">
        <v>61</v>
      </c>
      <c r="T485">
        <v>0.97</v>
      </c>
    </row>
    <row r="486" spans="1:20" x14ac:dyDescent="0.25">
      <c r="A486" t="s">
        <v>504</v>
      </c>
      <c r="B486" t="s">
        <v>1004</v>
      </c>
      <c r="C486" t="s">
        <v>1021</v>
      </c>
      <c r="D486">
        <v>54</v>
      </c>
      <c r="E486" t="s">
        <v>1028</v>
      </c>
      <c r="F486" t="s">
        <v>1034</v>
      </c>
      <c r="G486" t="s">
        <v>1038</v>
      </c>
      <c r="H486" t="s">
        <v>1041</v>
      </c>
      <c r="I486" s="10">
        <v>42979</v>
      </c>
      <c r="J486">
        <v>4</v>
      </c>
      <c r="K486">
        <v>48624</v>
      </c>
      <c r="L486">
        <v>3850</v>
      </c>
      <c r="M486" t="s">
        <v>1046</v>
      </c>
      <c r="N486">
        <v>39</v>
      </c>
      <c r="O486" t="s">
        <v>1049</v>
      </c>
      <c r="P486" t="s">
        <v>1048</v>
      </c>
      <c r="Q486" t="s">
        <v>1048</v>
      </c>
      <c r="R486">
        <v>0.99</v>
      </c>
      <c r="S486">
        <v>72</v>
      </c>
      <c r="T486">
        <v>0.93</v>
      </c>
    </row>
    <row r="487" spans="1:20" x14ac:dyDescent="0.25">
      <c r="A487" t="s">
        <v>505</v>
      </c>
      <c r="B487" t="s">
        <v>1005</v>
      </c>
      <c r="C487" t="s">
        <v>1022</v>
      </c>
      <c r="D487">
        <v>23</v>
      </c>
      <c r="E487" t="s">
        <v>1024</v>
      </c>
      <c r="F487" t="s">
        <v>1033</v>
      </c>
      <c r="G487" t="s">
        <v>1040</v>
      </c>
      <c r="H487" t="s">
        <v>1041</v>
      </c>
      <c r="I487" s="10">
        <v>41268</v>
      </c>
      <c r="J487">
        <v>3</v>
      </c>
      <c r="K487">
        <v>146164</v>
      </c>
      <c r="L487">
        <v>15933</v>
      </c>
      <c r="M487" t="s">
        <v>1047</v>
      </c>
      <c r="N487">
        <v>43</v>
      </c>
      <c r="O487" t="s">
        <v>1048</v>
      </c>
      <c r="P487" t="s">
        <v>1048</v>
      </c>
      <c r="Q487" t="s">
        <v>1048</v>
      </c>
      <c r="R487">
        <v>0.51</v>
      </c>
      <c r="S487">
        <v>76</v>
      </c>
      <c r="T487">
        <v>0.71</v>
      </c>
    </row>
    <row r="488" spans="1:20" x14ac:dyDescent="0.25">
      <c r="A488" t="s">
        <v>506</v>
      </c>
      <c r="B488" t="s">
        <v>1006</v>
      </c>
      <c r="C488" t="s">
        <v>1022</v>
      </c>
      <c r="D488">
        <v>35</v>
      </c>
      <c r="E488" t="s">
        <v>1029</v>
      </c>
      <c r="F488" t="s">
        <v>1035</v>
      </c>
      <c r="G488" t="s">
        <v>1037</v>
      </c>
      <c r="H488" t="s">
        <v>1041</v>
      </c>
      <c r="I488" s="10">
        <v>42950</v>
      </c>
      <c r="J488">
        <v>6</v>
      </c>
      <c r="K488">
        <v>69194</v>
      </c>
      <c r="L488">
        <v>1165</v>
      </c>
      <c r="M488" t="s">
        <v>1047</v>
      </c>
      <c r="N488">
        <v>39</v>
      </c>
      <c r="O488" t="s">
        <v>1048</v>
      </c>
      <c r="P488" t="s">
        <v>1048</v>
      </c>
      <c r="Q488" t="s">
        <v>1049</v>
      </c>
      <c r="R488">
        <v>0.79</v>
      </c>
      <c r="S488">
        <v>54</v>
      </c>
      <c r="T488">
        <v>0.8</v>
      </c>
    </row>
    <row r="489" spans="1:20" x14ac:dyDescent="0.25">
      <c r="A489" t="s">
        <v>507</v>
      </c>
      <c r="B489" t="s">
        <v>1007</v>
      </c>
      <c r="C489" t="s">
        <v>1021</v>
      </c>
      <c r="D489">
        <v>27</v>
      </c>
      <c r="E489" t="s">
        <v>1025</v>
      </c>
      <c r="F489" t="s">
        <v>1033</v>
      </c>
      <c r="G489" t="s">
        <v>1038</v>
      </c>
      <c r="H489" t="s">
        <v>1041</v>
      </c>
      <c r="I489" s="10">
        <v>42050</v>
      </c>
      <c r="J489">
        <v>3</v>
      </c>
      <c r="K489">
        <v>139903</v>
      </c>
      <c r="L489">
        <v>11701</v>
      </c>
      <c r="M489" t="s">
        <v>1044</v>
      </c>
      <c r="N489">
        <v>54</v>
      </c>
      <c r="O489" t="s">
        <v>1049</v>
      </c>
      <c r="P489" t="s">
        <v>1049</v>
      </c>
      <c r="Q489" t="s">
        <v>1048</v>
      </c>
      <c r="R489">
        <v>0.75</v>
      </c>
      <c r="S489">
        <v>35</v>
      </c>
      <c r="T489">
        <v>0.89</v>
      </c>
    </row>
    <row r="490" spans="1:20" x14ac:dyDescent="0.25">
      <c r="A490" t="s">
        <v>508</v>
      </c>
      <c r="B490" t="s">
        <v>1008</v>
      </c>
      <c r="C490" t="s">
        <v>1020</v>
      </c>
      <c r="D490">
        <v>27</v>
      </c>
      <c r="E490" t="s">
        <v>1024</v>
      </c>
      <c r="F490" t="s">
        <v>1031</v>
      </c>
      <c r="G490" t="s">
        <v>1037</v>
      </c>
      <c r="H490" t="s">
        <v>1042</v>
      </c>
      <c r="I490" s="10">
        <v>42544</v>
      </c>
      <c r="J490">
        <v>2</v>
      </c>
      <c r="K490">
        <v>30389</v>
      </c>
      <c r="L490">
        <v>1919</v>
      </c>
      <c r="M490" t="s">
        <v>1045</v>
      </c>
      <c r="N490">
        <v>43</v>
      </c>
      <c r="O490" t="s">
        <v>1049</v>
      </c>
      <c r="P490" t="s">
        <v>1048</v>
      </c>
      <c r="Q490" t="s">
        <v>1049</v>
      </c>
      <c r="R490">
        <v>0.37</v>
      </c>
      <c r="S490">
        <v>23</v>
      </c>
      <c r="T490">
        <v>0.78</v>
      </c>
    </row>
    <row r="491" spans="1:20" x14ac:dyDescent="0.25">
      <c r="A491" t="s">
        <v>509</v>
      </c>
      <c r="B491" t="s">
        <v>1009</v>
      </c>
      <c r="C491" t="s">
        <v>1021</v>
      </c>
      <c r="D491">
        <v>24</v>
      </c>
      <c r="E491" t="s">
        <v>1025</v>
      </c>
      <c r="F491" t="s">
        <v>1030</v>
      </c>
      <c r="G491" t="s">
        <v>1038</v>
      </c>
      <c r="H491" t="s">
        <v>1041</v>
      </c>
      <c r="I491" s="10">
        <v>44909</v>
      </c>
      <c r="J491">
        <v>8</v>
      </c>
      <c r="K491">
        <v>129303</v>
      </c>
      <c r="L491">
        <v>9305</v>
      </c>
      <c r="M491" t="s">
        <v>1047</v>
      </c>
      <c r="N491">
        <v>55</v>
      </c>
      <c r="O491" t="s">
        <v>1049</v>
      </c>
      <c r="P491" t="s">
        <v>1048</v>
      </c>
      <c r="Q491" t="s">
        <v>1048</v>
      </c>
      <c r="R491">
        <v>0.39</v>
      </c>
      <c r="S491">
        <v>43</v>
      </c>
      <c r="T491">
        <v>0.97</v>
      </c>
    </row>
    <row r="492" spans="1:20" x14ac:dyDescent="0.25">
      <c r="A492" t="s">
        <v>510</v>
      </c>
      <c r="B492" t="s">
        <v>1010</v>
      </c>
      <c r="C492" t="s">
        <v>1022</v>
      </c>
      <c r="D492">
        <v>28</v>
      </c>
      <c r="E492" t="s">
        <v>1029</v>
      </c>
      <c r="F492" t="s">
        <v>1031</v>
      </c>
      <c r="G492" t="s">
        <v>1039</v>
      </c>
      <c r="H492" t="s">
        <v>1043</v>
      </c>
      <c r="I492" s="10">
        <v>42852</v>
      </c>
      <c r="J492">
        <v>10</v>
      </c>
      <c r="K492">
        <v>141116</v>
      </c>
      <c r="L492">
        <v>18375</v>
      </c>
      <c r="M492" t="s">
        <v>1046</v>
      </c>
      <c r="N492">
        <v>59</v>
      </c>
      <c r="O492" t="s">
        <v>1048</v>
      </c>
      <c r="P492" t="s">
        <v>1049</v>
      </c>
      <c r="Q492" t="s">
        <v>1049</v>
      </c>
      <c r="R492">
        <v>0.43</v>
      </c>
      <c r="S492">
        <v>16</v>
      </c>
      <c r="T492">
        <v>0.89</v>
      </c>
    </row>
    <row r="493" spans="1:20" x14ac:dyDescent="0.25">
      <c r="A493" t="s">
        <v>511</v>
      </c>
      <c r="B493" t="s">
        <v>1011</v>
      </c>
      <c r="C493" t="s">
        <v>1022</v>
      </c>
      <c r="D493">
        <v>29</v>
      </c>
      <c r="E493" t="s">
        <v>1026</v>
      </c>
      <c r="F493" t="s">
        <v>1036</v>
      </c>
      <c r="G493" t="s">
        <v>1040</v>
      </c>
      <c r="H493" t="s">
        <v>1042</v>
      </c>
      <c r="I493" s="10">
        <v>44270</v>
      </c>
      <c r="J493">
        <v>7</v>
      </c>
      <c r="K493">
        <v>143903</v>
      </c>
      <c r="L493">
        <v>16715</v>
      </c>
      <c r="M493" t="s">
        <v>1044</v>
      </c>
      <c r="N493">
        <v>52</v>
      </c>
      <c r="O493" t="s">
        <v>1049</v>
      </c>
      <c r="P493" t="s">
        <v>1048</v>
      </c>
      <c r="Q493" t="s">
        <v>1048</v>
      </c>
      <c r="R493">
        <v>0.53</v>
      </c>
      <c r="S493">
        <v>1</v>
      </c>
      <c r="T493">
        <v>0.72</v>
      </c>
    </row>
    <row r="494" spans="1:20" x14ac:dyDescent="0.25">
      <c r="A494" t="s">
        <v>512</v>
      </c>
      <c r="B494" t="s">
        <v>1012</v>
      </c>
      <c r="C494" t="s">
        <v>1021</v>
      </c>
      <c r="D494">
        <v>36</v>
      </c>
      <c r="E494" t="s">
        <v>1026</v>
      </c>
      <c r="F494" t="s">
        <v>1032</v>
      </c>
      <c r="G494" t="s">
        <v>1037</v>
      </c>
      <c r="H494" t="s">
        <v>1041</v>
      </c>
      <c r="I494" s="10">
        <v>43889</v>
      </c>
      <c r="J494">
        <v>0</v>
      </c>
      <c r="K494">
        <v>97391</v>
      </c>
      <c r="L494">
        <v>4839</v>
      </c>
      <c r="M494" t="s">
        <v>1047</v>
      </c>
      <c r="N494">
        <v>38</v>
      </c>
      <c r="O494" t="s">
        <v>1049</v>
      </c>
      <c r="P494" t="s">
        <v>1048</v>
      </c>
      <c r="Q494" t="s">
        <v>1048</v>
      </c>
      <c r="R494">
        <v>0.39</v>
      </c>
      <c r="S494">
        <v>12</v>
      </c>
      <c r="T494">
        <v>0.97</v>
      </c>
    </row>
    <row r="495" spans="1:20" x14ac:dyDescent="0.25">
      <c r="A495" t="s">
        <v>513</v>
      </c>
      <c r="B495" t="s">
        <v>1013</v>
      </c>
      <c r="C495" t="s">
        <v>1020</v>
      </c>
      <c r="D495">
        <v>50</v>
      </c>
      <c r="E495" t="s">
        <v>1028</v>
      </c>
      <c r="F495" t="s">
        <v>1036</v>
      </c>
      <c r="G495" t="s">
        <v>1038</v>
      </c>
      <c r="H495" t="s">
        <v>1043</v>
      </c>
      <c r="I495" s="10">
        <v>40915</v>
      </c>
      <c r="J495">
        <v>6</v>
      </c>
      <c r="K495">
        <v>136429</v>
      </c>
      <c r="L495">
        <v>18642</v>
      </c>
      <c r="M495" t="s">
        <v>1045</v>
      </c>
      <c r="N495">
        <v>54</v>
      </c>
      <c r="O495" t="s">
        <v>1048</v>
      </c>
      <c r="P495" t="s">
        <v>1049</v>
      </c>
      <c r="Q495" t="s">
        <v>1048</v>
      </c>
      <c r="R495">
        <v>0.22</v>
      </c>
      <c r="S495">
        <v>30</v>
      </c>
      <c r="T495">
        <v>0.99</v>
      </c>
    </row>
    <row r="496" spans="1:20" x14ac:dyDescent="0.25">
      <c r="A496" t="s">
        <v>514</v>
      </c>
      <c r="B496" t="s">
        <v>1014</v>
      </c>
      <c r="C496" t="s">
        <v>1022</v>
      </c>
      <c r="D496">
        <v>54</v>
      </c>
      <c r="E496" t="s">
        <v>1026</v>
      </c>
      <c r="F496" t="s">
        <v>1035</v>
      </c>
      <c r="G496" t="s">
        <v>1037</v>
      </c>
      <c r="H496" t="s">
        <v>1042</v>
      </c>
      <c r="I496" s="10">
        <v>44176</v>
      </c>
      <c r="J496">
        <v>8</v>
      </c>
      <c r="K496">
        <v>43794</v>
      </c>
      <c r="L496">
        <v>12618</v>
      </c>
      <c r="M496" t="s">
        <v>1045</v>
      </c>
      <c r="N496">
        <v>43</v>
      </c>
      <c r="O496" t="s">
        <v>1049</v>
      </c>
      <c r="P496" t="s">
        <v>1048</v>
      </c>
      <c r="Q496" t="s">
        <v>1049</v>
      </c>
      <c r="R496">
        <v>0.9</v>
      </c>
      <c r="S496">
        <v>27</v>
      </c>
      <c r="T496">
        <v>0.72</v>
      </c>
    </row>
    <row r="497" spans="1:20" x14ac:dyDescent="0.25">
      <c r="A497" t="s">
        <v>515</v>
      </c>
      <c r="B497" t="s">
        <v>1015</v>
      </c>
      <c r="C497" t="s">
        <v>1022</v>
      </c>
      <c r="D497">
        <v>51</v>
      </c>
      <c r="E497" t="s">
        <v>1026</v>
      </c>
      <c r="F497" t="s">
        <v>1034</v>
      </c>
      <c r="G497" t="s">
        <v>1037</v>
      </c>
      <c r="H497" t="s">
        <v>1042</v>
      </c>
      <c r="I497" s="10">
        <v>42500</v>
      </c>
      <c r="J497">
        <v>7</v>
      </c>
      <c r="K497">
        <v>88002</v>
      </c>
      <c r="L497">
        <v>14519</v>
      </c>
      <c r="M497" t="s">
        <v>1044</v>
      </c>
      <c r="N497">
        <v>32</v>
      </c>
      <c r="O497" t="s">
        <v>1049</v>
      </c>
      <c r="P497" t="s">
        <v>1048</v>
      </c>
      <c r="Q497" t="s">
        <v>1048</v>
      </c>
      <c r="R497">
        <v>0.97</v>
      </c>
      <c r="S497">
        <v>59</v>
      </c>
      <c r="T497">
        <v>0.86</v>
      </c>
    </row>
    <row r="498" spans="1:20" x14ac:dyDescent="0.25">
      <c r="A498" t="s">
        <v>516</v>
      </c>
      <c r="B498" t="s">
        <v>1016</v>
      </c>
      <c r="C498" t="s">
        <v>1022</v>
      </c>
      <c r="D498">
        <v>48</v>
      </c>
      <c r="E498" t="s">
        <v>1023</v>
      </c>
      <c r="F498" t="s">
        <v>1033</v>
      </c>
      <c r="G498" t="s">
        <v>1040</v>
      </c>
      <c r="H498" t="s">
        <v>1041</v>
      </c>
      <c r="I498" s="10">
        <v>44173</v>
      </c>
      <c r="J498">
        <v>7</v>
      </c>
      <c r="K498">
        <v>65531</v>
      </c>
      <c r="L498">
        <v>11776</v>
      </c>
      <c r="M498" t="s">
        <v>1044</v>
      </c>
      <c r="N498">
        <v>49</v>
      </c>
      <c r="O498" t="s">
        <v>1049</v>
      </c>
      <c r="P498" t="s">
        <v>1049</v>
      </c>
      <c r="Q498" t="s">
        <v>1048</v>
      </c>
      <c r="R498">
        <v>0.47</v>
      </c>
      <c r="S498">
        <v>26</v>
      </c>
      <c r="T498">
        <v>0.79</v>
      </c>
    </row>
    <row r="499" spans="1:20" x14ac:dyDescent="0.25">
      <c r="A499" t="s">
        <v>517</v>
      </c>
      <c r="B499" t="s">
        <v>1017</v>
      </c>
      <c r="C499" t="s">
        <v>1021</v>
      </c>
      <c r="D499">
        <v>57</v>
      </c>
      <c r="E499" t="s">
        <v>1028</v>
      </c>
      <c r="F499" t="s">
        <v>1031</v>
      </c>
      <c r="G499" t="s">
        <v>1039</v>
      </c>
      <c r="H499" t="s">
        <v>1042</v>
      </c>
      <c r="I499" s="10">
        <v>43515</v>
      </c>
      <c r="J499">
        <v>5</v>
      </c>
      <c r="K499">
        <v>82815</v>
      </c>
      <c r="L499">
        <v>1067</v>
      </c>
      <c r="M499" t="s">
        <v>1044</v>
      </c>
      <c r="N499">
        <v>45</v>
      </c>
      <c r="O499" t="s">
        <v>1048</v>
      </c>
      <c r="P499" t="s">
        <v>1048</v>
      </c>
      <c r="Q499" t="s">
        <v>1048</v>
      </c>
      <c r="R499">
        <v>0.47</v>
      </c>
      <c r="S499">
        <v>14</v>
      </c>
      <c r="T499">
        <v>0.82</v>
      </c>
    </row>
    <row r="500" spans="1:20" x14ac:dyDescent="0.25">
      <c r="A500" t="s">
        <v>518</v>
      </c>
      <c r="B500" t="s">
        <v>1018</v>
      </c>
      <c r="C500" t="s">
        <v>1022</v>
      </c>
      <c r="D500">
        <v>50</v>
      </c>
      <c r="E500" t="s">
        <v>1024</v>
      </c>
      <c r="F500" t="s">
        <v>1031</v>
      </c>
      <c r="G500" t="s">
        <v>1037</v>
      </c>
      <c r="H500" t="s">
        <v>1043</v>
      </c>
      <c r="I500" s="10">
        <v>44128</v>
      </c>
      <c r="J500">
        <v>10</v>
      </c>
      <c r="K500">
        <v>34986</v>
      </c>
      <c r="L500">
        <v>10788</v>
      </c>
      <c r="M500" t="s">
        <v>1044</v>
      </c>
      <c r="N500">
        <v>31</v>
      </c>
      <c r="O500" t="s">
        <v>1049</v>
      </c>
      <c r="P500" t="s">
        <v>1048</v>
      </c>
      <c r="Q500" t="s">
        <v>1048</v>
      </c>
      <c r="R500">
        <v>0.21</v>
      </c>
      <c r="S500">
        <v>78</v>
      </c>
      <c r="T500">
        <v>0.75</v>
      </c>
    </row>
    <row r="501" spans="1:20" x14ac:dyDescent="0.25">
      <c r="A501" t="s">
        <v>519</v>
      </c>
      <c r="B501" t="s">
        <v>1019</v>
      </c>
      <c r="C501" t="s">
        <v>1020</v>
      </c>
      <c r="D501">
        <v>59</v>
      </c>
      <c r="E501" t="s">
        <v>1027</v>
      </c>
      <c r="F501" t="s">
        <v>1035</v>
      </c>
      <c r="G501" t="s">
        <v>1038</v>
      </c>
      <c r="H501" t="s">
        <v>1042</v>
      </c>
      <c r="I501" s="10">
        <v>44182</v>
      </c>
      <c r="J501">
        <v>3</v>
      </c>
      <c r="K501">
        <v>62298</v>
      </c>
      <c r="L501">
        <v>6660</v>
      </c>
      <c r="M501" t="s">
        <v>1044</v>
      </c>
      <c r="N501">
        <v>39</v>
      </c>
      <c r="O501" t="s">
        <v>1049</v>
      </c>
      <c r="P501" t="s">
        <v>1049</v>
      </c>
      <c r="Q501" t="s">
        <v>1048</v>
      </c>
      <c r="R501">
        <v>0.74</v>
      </c>
      <c r="S501">
        <v>32</v>
      </c>
      <c r="T501">
        <v>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F7EF-8AA8-47EC-BC80-634621711803}">
  <sheetPr>
    <tabColor theme="4" tint="-0.249977111117893"/>
  </sheetPr>
  <dimension ref="L12:O25"/>
  <sheetViews>
    <sheetView showGridLines="0" tabSelected="1" workbookViewId="0">
      <selection activeCell="M19" sqref="M19"/>
    </sheetView>
  </sheetViews>
  <sheetFormatPr defaultRowHeight="15" x14ac:dyDescent="0.25"/>
  <cols>
    <col min="10" max="10" width="17.28515625" customWidth="1"/>
    <col min="11" max="11" width="9" customWidth="1"/>
    <col min="13" max="13" width="11.7109375" bestFit="1" customWidth="1"/>
  </cols>
  <sheetData>
    <row r="12" spans="13:14" ht="19.5" x14ac:dyDescent="0.3">
      <c r="M12" s="2" t="s">
        <v>0</v>
      </c>
      <c r="N12" s="48">
        <v>1017</v>
      </c>
    </row>
    <row r="15" spans="13:14" ht="15.75" x14ac:dyDescent="0.3">
      <c r="M15" s="40" t="str">
        <f ca="1">IF(PreProcess!$BB$7="Mid-Level","=","")</f>
        <v/>
      </c>
    </row>
    <row r="16" spans="13:14" ht="15.75" x14ac:dyDescent="0.3">
      <c r="M16" s="40" t="str">
        <f ca="1">IF(PreProcess!$BB$7="Junior","=","")</f>
        <v>=</v>
      </c>
    </row>
    <row r="17" spans="12:15" ht="15.75" x14ac:dyDescent="0.3">
      <c r="M17" s="40" t="str">
        <f ca="1">IF(PreProcess!$BB$7="Senior","=","")</f>
        <v/>
      </c>
      <c r="O17" s="41"/>
    </row>
    <row r="25" spans="12:15" x14ac:dyDescent="0.25">
      <c r="L25" s="42"/>
    </row>
  </sheetData>
  <printOptions horizontalCentered="1"/>
  <pageMargins left="0.38" right="0.28999999999999998" top="0.38" bottom="0.28999999999999998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12</xdr:col>
                    <xdr:colOff>0</xdr:colOff>
                    <xdr:row>8</xdr:row>
                    <xdr:rowOff>66675</xdr:rowOff>
                  </from>
                  <to>
                    <xdr:col>13</xdr:col>
                    <xdr:colOff>0</xdr:colOff>
                    <xdr:row>10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D321-A05A-4D39-AC38-9AA3E601C9B9}">
  <dimension ref="A1:BB501"/>
  <sheetViews>
    <sheetView showGridLines="0" topLeftCell="R7" workbookViewId="0">
      <selection activeCell="Y22" sqref="Y22"/>
    </sheetView>
  </sheetViews>
  <sheetFormatPr defaultRowHeight="15" x14ac:dyDescent="0.25"/>
  <cols>
    <col min="1" max="1" width="11.7109375" style="4" bestFit="1" customWidth="1"/>
    <col min="2" max="2" width="14" bestFit="1" customWidth="1"/>
    <col min="3" max="3" width="11.5703125" bestFit="1" customWidth="1"/>
    <col min="4" max="4" width="16.28515625" bestFit="1" customWidth="1"/>
    <col min="6" max="6" width="16.140625" bestFit="1" customWidth="1"/>
    <col min="7" max="7" width="12.85546875" style="5" bestFit="1" customWidth="1"/>
    <col min="8" max="8" width="11.85546875" style="12" customWidth="1"/>
    <col min="9" max="9" width="11.7109375" style="4" bestFit="1" customWidth="1"/>
    <col min="10" max="10" width="11.5703125" style="15" bestFit="1" customWidth="1"/>
    <col min="11" max="11" width="18.28515625" bestFit="1" customWidth="1"/>
    <col min="12" max="12" width="19.5703125" bestFit="1" customWidth="1"/>
    <col min="13" max="13" width="9.42578125" bestFit="1" customWidth="1"/>
    <col min="14" max="14" width="20" bestFit="1" customWidth="1"/>
    <col min="15" max="15" width="8.5703125" bestFit="1" customWidth="1"/>
    <col min="16" max="16" width="16.140625" bestFit="1" customWidth="1"/>
    <col min="17" max="17" width="21" bestFit="1" customWidth="1"/>
    <col min="18" max="18" width="15.42578125" bestFit="1" customWidth="1"/>
    <col min="20" max="20" width="12.85546875" customWidth="1"/>
    <col min="21" max="21" width="21" bestFit="1" customWidth="1"/>
    <col min="22" max="22" width="13.42578125" customWidth="1"/>
    <col min="23" max="23" width="11.42578125" customWidth="1"/>
    <col min="24" max="24" width="13.85546875" customWidth="1"/>
    <col min="25" max="25" width="12.42578125" customWidth="1"/>
    <col min="26" max="26" width="6.5703125" customWidth="1"/>
    <col min="27" max="27" width="13" customWidth="1"/>
    <col min="28" max="28" width="25.85546875" bestFit="1" customWidth="1"/>
    <col min="29" max="29" width="5.42578125" customWidth="1"/>
    <col min="30" max="30" width="11.7109375" style="4" bestFit="1" customWidth="1"/>
    <col min="31" max="31" width="14" bestFit="1" customWidth="1"/>
    <col min="32" max="32" width="7.7109375" bestFit="1" customWidth="1"/>
    <col min="33" max="33" width="4.42578125" bestFit="1" customWidth="1"/>
    <col min="34" max="34" width="11.5703125" bestFit="1" customWidth="1"/>
    <col min="35" max="35" width="14.5703125" bestFit="1" customWidth="1"/>
    <col min="36" max="36" width="12.85546875" bestFit="1" customWidth="1"/>
    <col min="37" max="37" width="12.7109375" customWidth="1"/>
    <col min="38" max="38" width="15.28515625" bestFit="1" customWidth="1"/>
    <col min="39" max="39" width="12.7109375" customWidth="1"/>
    <col min="40" max="40" width="14.5703125" bestFit="1" customWidth="1"/>
    <col min="41" max="41" width="12.85546875" customWidth="1"/>
    <col min="42" max="42" width="11.85546875" bestFit="1" customWidth="1"/>
    <col min="43" max="43" width="18.28515625" bestFit="1" customWidth="1"/>
    <col min="44" max="44" width="11.7109375" style="4" bestFit="1" customWidth="1"/>
    <col min="45" max="45" width="14" bestFit="1" customWidth="1"/>
    <col min="46" max="46" width="4.42578125" bestFit="1" customWidth="1"/>
    <col min="47" max="47" width="10.7109375" style="10" bestFit="1" customWidth="1"/>
    <col min="48" max="48" width="16.28515625" style="27" bestFit="1" customWidth="1"/>
    <col min="49" max="49" width="18.28515625" style="38" bestFit="1" customWidth="1"/>
    <col min="50" max="50" width="11.28515625" bestFit="1" customWidth="1"/>
    <col min="53" max="53" width="11.7109375" bestFit="1" customWidth="1"/>
    <col min="54" max="54" width="12.85546875" bestFit="1" customWidth="1"/>
  </cols>
  <sheetData>
    <row r="1" spans="1:54" x14ac:dyDescent="0.25">
      <c r="A1" s="3" t="s">
        <v>1050</v>
      </c>
      <c r="B1" s="1" t="s">
        <v>1</v>
      </c>
      <c r="C1" s="1" t="s">
        <v>5</v>
      </c>
      <c r="D1" s="1" t="s">
        <v>9</v>
      </c>
      <c r="F1" s="24" t="s">
        <v>0</v>
      </c>
      <c r="G1" s="25">
        <f>VLOOKUP(Dashboard!$N$12,PreProcess!A:D,ROW(A1))</f>
        <v>1017</v>
      </c>
      <c r="H1" s="11"/>
      <c r="I1" s="3" t="s">
        <v>1050</v>
      </c>
      <c r="J1" s="14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AD1" s="3" t="s">
        <v>1050</v>
      </c>
      <c r="AE1" s="1" t="s">
        <v>1</v>
      </c>
      <c r="AF1" s="1" t="s">
        <v>2</v>
      </c>
      <c r="AG1" s="1" t="s">
        <v>3</v>
      </c>
      <c r="AH1" s="1" t="s">
        <v>5</v>
      </c>
      <c r="AI1" s="1" t="s">
        <v>6</v>
      </c>
      <c r="AJ1" s="1" t="s">
        <v>7</v>
      </c>
      <c r="AL1" t="s">
        <v>1062</v>
      </c>
      <c r="AR1" s="3" t="s">
        <v>1050</v>
      </c>
      <c r="AS1" s="1" t="s">
        <v>1</v>
      </c>
      <c r="AT1" s="1" t="s">
        <v>3</v>
      </c>
      <c r="AU1" s="9" t="s">
        <v>8</v>
      </c>
      <c r="AW1" s="36" t="s">
        <v>9</v>
      </c>
      <c r="AX1" s="28" t="s">
        <v>1063</v>
      </c>
    </row>
    <row r="2" spans="1:54" ht="15.75" thickBot="1" x14ac:dyDescent="0.3">
      <c r="A2" s="4">
        <v>1000</v>
      </c>
      <c r="B2" t="s">
        <v>520</v>
      </c>
      <c r="C2" t="s">
        <v>1030</v>
      </c>
      <c r="D2">
        <v>11</v>
      </c>
      <c r="F2" s="24" t="s">
        <v>1</v>
      </c>
      <c r="G2" s="25" t="str">
        <f>VLOOKUP(Dashboard!$N$12,PreProcess!A:D,ROW(A2))</f>
        <v>Employee_18</v>
      </c>
      <c r="H2" s="11"/>
      <c r="I2" s="4">
        <v>1000</v>
      </c>
      <c r="J2" s="15">
        <v>2481</v>
      </c>
      <c r="K2" t="s">
        <v>1044</v>
      </c>
      <c r="L2">
        <v>46</v>
      </c>
      <c r="M2">
        <v>1</v>
      </c>
      <c r="N2">
        <v>1</v>
      </c>
      <c r="O2">
        <v>0</v>
      </c>
      <c r="P2">
        <v>0.3</v>
      </c>
      <c r="Q2">
        <v>25</v>
      </c>
      <c r="R2">
        <v>0.95</v>
      </c>
      <c r="AD2" s="4">
        <v>1000</v>
      </c>
      <c r="AE2" t="s">
        <v>520</v>
      </c>
      <c r="AF2" t="s">
        <v>1020</v>
      </c>
      <c r="AG2">
        <v>31</v>
      </c>
      <c r="AH2" t="s">
        <v>1030</v>
      </c>
      <c r="AI2" t="s">
        <v>1037</v>
      </c>
      <c r="AJ2" t="s">
        <v>1041</v>
      </c>
      <c r="AR2" s="4">
        <v>1000</v>
      </c>
      <c r="AS2" t="s">
        <v>520</v>
      </c>
      <c r="AT2">
        <v>31</v>
      </c>
      <c r="AU2" s="10">
        <v>42932</v>
      </c>
      <c r="AV2" s="27">
        <v>11</v>
      </c>
      <c r="AW2" s="37">
        <f ca="1">$AY$2-YEAR(AU2)</f>
        <v>8</v>
      </c>
      <c r="AX2" t="str">
        <f ca="1">IF(AW2&lt;=5,"Junior",IF(AND(AW2&gt;5,AW2&lt;=10),"Mid-Level","Senior"))</f>
        <v>Mid-Level</v>
      </c>
      <c r="AY2">
        <f ca="1">YEAR(NOW())</f>
        <v>2025</v>
      </c>
      <c r="BA2" s="34" t="s">
        <v>0</v>
      </c>
      <c r="BB2" s="30">
        <f>VLOOKUP(Dashboard!$N$12,AR:AX,ROW(A1))</f>
        <v>1017</v>
      </c>
    </row>
    <row r="3" spans="1:54" ht="16.5" thickTop="1" thickBot="1" x14ac:dyDescent="0.3">
      <c r="A3" s="4">
        <v>1001</v>
      </c>
      <c r="B3" t="s">
        <v>521</v>
      </c>
      <c r="C3" t="s">
        <v>1031</v>
      </c>
      <c r="D3">
        <v>1</v>
      </c>
      <c r="F3" s="24" t="s">
        <v>5</v>
      </c>
      <c r="G3" s="25" t="str">
        <f>VLOOKUP(Dashboard!$N$12,PreProcess!A:D,ROW(A3))</f>
        <v>Specialist</v>
      </c>
      <c r="H3" s="11"/>
      <c r="I3" s="4">
        <v>1001</v>
      </c>
      <c r="J3" s="15">
        <v>4731</v>
      </c>
      <c r="K3" t="s">
        <v>1044</v>
      </c>
      <c r="L3">
        <v>30</v>
      </c>
      <c r="M3">
        <v>1</v>
      </c>
      <c r="N3">
        <v>1</v>
      </c>
      <c r="O3">
        <v>1</v>
      </c>
      <c r="P3">
        <v>0.43</v>
      </c>
      <c r="Q3">
        <v>28</v>
      </c>
      <c r="R3">
        <v>0.9</v>
      </c>
      <c r="U3" s="6" t="s">
        <v>1053</v>
      </c>
      <c r="V3" t="s">
        <v>1051</v>
      </c>
      <c r="W3" t="s">
        <v>1054</v>
      </c>
      <c r="X3" t="s">
        <v>1058</v>
      </c>
      <c r="Y3" t="s">
        <v>1059</v>
      </c>
      <c r="Z3" t="s">
        <v>1055</v>
      </c>
      <c r="AA3" t="s">
        <v>1056</v>
      </c>
      <c r="AB3" t="s">
        <v>1057</v>
      </c>
      <c r="AD3" s="4">
        <v>1001</v>
      </c>
      <c r="AE3" t="s">
        <v>521</v>
      </c>
      <c r="AF3" t="s">
        <v>1021</v>
      </c>
      <c r="AG3">
        <v>40</v>
      </c>
      <c r="AH3" t="s">
        <v>1031</v>
      </c>
      <c r="AI3" t="s">
        <v>1038</v>
      </c>
      <c r="AJ3" t="s">
        <v>1041</v>
      </c>
      <c r="AL3" s="22" t="s">
        <v>2</v>
      </c>
      <c r="AM3" s="22" t="s">
        <v>3</v>
      </c>
      <c r="AN3" s="22" t="s">
        <v>6</v>
      </c>
      <c r="AO3" s="22" t="s">
        <v>7</v>
      </c>
      <c r="AR3" s="4">
        <v>1001</v>
      </c>
      <c r="AS3" t="s">
        <v>521</v>
      </c>
      <c r="AT3">
        <v>40</v>
      </c>
      <c r="AU3" s="10">
        <v>43361</v>
      </c>
      <c r="AV3" s="27">
        <v>1</v>
      </c>
      <c r="AW3" s="37">
        <f t="shared" ref="AW3:AW66" ca="1" si="0">$AY$2-YEAR(AU3)</f>
        <v>7</v>
      </c>
      <c r="AX3" t="str">
        <f t="shared" ref="AX3:AX66" ca="1" si="1">IF(AW3&lt;=5,"Junior",IF(AND(AW3&gt;5,AW3&lt;=10),"Mid-Level","Senior"))</f>
        <v>Mid-Level</v>
      </c>
      <c r="BA3" s="31" t="s">
        <v>1</v>
      </c>
      <c r="BB3" s="32" t="str">
        <f>VLOOKUP(Dashboard!$N$12,AR:AX,2)</f>
        <v>Employee_18</v>
      </c>
    </row>
    <row r="4" spans="1:54" ht="16.5" thickTop="1" thickBot="1" x14ac:dyDescent="0.3">
      <c r="A4" s="4">
        <v>1002</v>
      </c>
      <c r="B4" t="s">
        <v>522</v>
      </c>
      <c r="C4" t="s">
        <v>1032</v>
      </c>
      <c r="D4">
        <v>11</v>
      </c>
      <c r="F4" s="24" t="s">
        <v>9</v>
      </c>
      <c r="G4" s="25">
        <f>VLOOKUP(Dashboard!$N$12,PreProcess!A:D,ROW(A4))</f>
        <v>0</v>
      </c>
      <c r="H4" s="11"/>
      <c r="I4" s="4">
        <v>1002</v>
      </c>
      <c r="J4" s="15">
        <v>17835</v>
      </c>
      <c r="K4" t="s">
        <v>1044</v>
      </c>
      <c r="L4">
        <v>55</v>
      </c>
      <c r="M4">
        <v>0</v>
      </c>
      <c r="N4">
        <v>1</v>
      </c>
      <c r="O4">
        <v>1</v>
      </c>
      <c r="P4">
        <v>0.39</v>
      </c>
      <c r="Q4">
        <v>66</v>
      </c>
      <c r="R4">
        <v>0.8</v>
      </c>
      <c r="U4" s="4" t="s">
        <v>1046</v>
      </c>
      <c r="V4" s="7">
        <v>44.761061946902657</v>
      </c>
      <c r="W4" s="7">
        <v>0.2831858407079646</v>
      </c>
      <c r="X4" s="7">
        <v>0.80530973451327437</v>
      </c>
      <c r="Y4" s="7">
        <v>0.78761061946902655</v>
      </c>
      <c r="Z4" s="7">
        <v>0.60415929203539831</v>
      </c>
      <c r="AA4" s="7">
        <v>36.398230088495573</v>
      </c>
      <c r="AB4" s="7">
        <v>0.84619469026548655</v>
      </c>
      <c r="AC4" s="7"/>
      <c r="AD4" s="4">
        <v>1002</v>
      </c>
      <c r="AE4" t="s">
        <v>522</v>
      </c>
      <c r="AF4" t="s">
        <v>1020</v>
      </c>
      <c r="AG4">
        <v>53</v>
      </c>
      <c r="AH4" t="s">
        <v>1032</v>
      </c>
      <c r="AI4" t="s">
        <v>1039</v>
      </c>
      <c r="AJ4" t="s">
        <v>1041</v>
      </c>
      <c r="AL4" s="22" t="str">
        <f>VLOOKUP(Dashboard!$N$12,PreProcess!$AD:$AJ,3)</f>
        <v>Female</v>
      </c>
      <c r="AM4" s="22">
        <f>VLOOKUP(Dashboard!$N$12,PreProcess!AD:AJ,4)</f>
        <v>54</v>
      </c>
      <c r="AN4" s="22" t="str">
        <f>VLOOKUP(Dashboard!$N$12,PreProcess!AD:AJ,6)</f>
        <v>Bachelor</v>
      </c>
      <c r="AO4" s="22" t="str">
        <f>VLOOKUP(Dashboard!$N$12,PreProcess!AD:AJ,7)</f>
        <v>Married</v>
      </c>
      <c r="AR4" s="4">
        <v>1002</v>
      </c>
      <c r="AS4" t="s">
        <v>522</v>
      </c>
      <c r="AT4">
        <v>53</v>
      </c>
      <c r="AU4" s="10">
        <v>42994</v>
      </c>
      <c r="AV4" s="27">
        <v>11</v>
      </c>
      <c r="AW4" s="37">
        <f t="shared" ca="1" si="0"/>
        <v>8</v>
      </c>
      <c r="AX4" t="str">
        <f t="shared" ca="1" si="1"/>
        <v>Mid-Level</v>
      </c>
      <c r="BA4" s="31" t="s">
        <v>3</v>
      </c>
      <c r="BB4" s="32">
        <f>VLOOKUP(Dashboard!$N$12,AR:AX,3)</f>
        <v>54</v>
      </c>
    </row>
    <row r="5" spans="1:54" ht="15.75" thickTop="1" x14ac:dyDescent="0.25">
      <c r="A5" s="4">
        <v>1003</v>
      </c>
      <c r="B5" t="s">
        <v>523</v>
      </c>
      <c r="C5" t="s">
        <v>1030</v>
      </c>
      <c r="D5">
        <v>2</v>
      </c>
      <c r="I5" s="4">
        <v>1003</v>
      </c>
      <c r="J5" s="15">
        <v>18266</v>
      </c>
      <c r="K5" t="s">
        <v>1045</v>
      </c>
      <c r="L5">
        <v>58</v>
      </c>
      <c r="M5">
        <v>0</v>
      </c>
      <c r="N5">
        <v>0</v>
      </c>
      <c r="O5">
        <v>1</v>
      </c>
      <c r="P5">
        <v>0.37</v>
      </c>
      <c r="Q5">
        <v>77</v>
      </c>
      <c r="R5">
        <v>0.98</v>
      </c>
      <c r="U5" s="4" t="s">
        <v>1045</v>
      </c>
      <c r="V5" s="7">
        <v>46.091666666666669</v>
      </c>
      <c r="W5" s="7">
        <v>0.33333333333333331</v>
      </c>
      <c r="X5" s="7">
        <v>0.7416666666666667</v>
      </c>
      <c r="Y5" s="7">
        <v>0.64166666666666672</v>
      </c>
      <c r="Z5" s="7">
        <v>0.61208333333333365</v>
      </c>
      <c r="AA5" s="7">
        <v>39.866666666666667</v>
      </c>
      <c r="AB5" s="7">
        <v>0.84283333333333343</v>
      </c>
      <c r="AC5" s="7"/>
      <c r="AD5" s="4">
        <v>1003</v>
      </c>
      <c r="AE5" t="s">
        <v>523</v>
      </c>
      <c r="AF5" t="s">
        <v>1020</v>
      </c>
      <c r="AG5">
        <v>22</v>
      </c>
      <c r="AH5" t="s">
        <v>1030</v>
      </c>
      <c r="AI5" t="s">
        <v>1038</v>
      </c>
      <c r="AJ5" t="s">
        <v>1042</v>
      </c>
      <c r="AR5" s="4">
        <v>1003</v>
      </c>
      <c r="AS5" t="s">
        <v>523</v>
      </c>
      <c r="AT5">
        <v>22</v>
      </c>
      <c r="AU5" s="10">
        <v>45192</v>
      </c>
      <c r="AV5" s="27">
        <v>2</v>
      </c>
      <c r="AW5" s="37">
        <f t="shared" ca="1" si="0"/>
        <v>2</v>
      </c>
      <c r="AX5" t="str">
        <f t="shared" ca="1" si="1"/>
        <v>Junior</v>
      </c>
      <c r="BA5" s="33" t="s">
        <v>8</v>
      </c>
      <c r="BB5" s="35">
        <f>VLOOKUP(Dashboard!$N$12,AR:AX,4)</f>
        <v>44168</v>
      </c>
    </row>
    <row r="6" spans="1:54" x14ac:dyDescent="0.25">
      <c r="A6" s="4">
        <v>1004</v>
      </c>
      <c r="B6" t="s">
        <v>524</v>
      </c>
      <c r="C6" t="s">
        <v>1031</v>
      </c>
      <c r="D6">
        <v>10</v>
      </c>
      <c r="I6" s="4">
        <v>1004</v>
      </c>
      <c r="J6" s="15">
        <v>11758</v>
      </c>
      <c r="K6" t="s">
        <v>1045</v>
      </c>
      <c r="L6">
        <v>50</v>
      </c>
      <c r="M6">
        <v>1</v>
      </c>
      <c r="N6">
        <v>0</v>
      </c>
      <c r="O6">
        <v>1</v>
      </c>
      <c r="P6">
        <v>0.53</v>
      </c>
      <c r="Q6">
        <v>24</v>
      </c>
      <c r="R6">
        <v>0.97</v>
      </c>
      <c r="U6" s="4" t="s">
        <v>1044</v>
      </c>
      <c r="V6" s="7">
        <v>42.549618320610683</v>
      </c>
      <c r="W6" s="7">
        <v>0.31297709923664124</v>
      </c>
      <c r="X6" s="7">
        <v>0.76335877862595425</v>
      </c>
      <c r="Y6" s="7">
        <v>0.70992366412213737</v>
      </c>
      <c r="Z6" s="7">
        <v>0.59694656488549613</v>
      </c>
      <c r="AA6" s="7">
        <v>37.854961832061072</v>
      </c>
      <c r="AB6" s="7">
        <v>0.86312977099236643</v>
      </c>
      <c r="AC6" s="7"/>
      <c r="AD6" s="4">
        <v>1004</v>
      </c>
      <c r="AE6" t="s">
        <v>524</v>
      </c>
      <c r="AF6" t="s">
        <v>1021</v>
      </c>
      <c r="AG6">
        <v>26</v>
      </c>
      <c r="AH6" t="s">
        <v>1031</v>
      </c>
      <c r="AI6" t="s">
        <v>1039</v>
      </c>
      <c r="AJ6" t="s">
        <v>1043</v>
      </c>
      <c r="AL6" s="23" t="str">
        <f>VLOOKUP(Dashboard!$N$12,PreProcess!$AD:$AJ,2)</f>
        <v>Employee_18</v>
      </c>
      <c r="AR6" s="4">
        <v>1004</v>
      </c>
      <c r="AS6" t="s">
        <v>524</v>
      </c>
      <c r="AT6">
        <v>26</v>
      </c>
      <c r="AU6" s="10">
        <v>41989</v>
      </c>
      <c r="AV6" s="27">
        <v>10</v>
      </c>
      <c r="AW6" s="37">
        <f t="shared" ca="1" si="0"/>
        <v>11</v>
      </c>
      <c r="AX6" t="str">
        <f t="shared" ca="1" si="1"/>
        <v>Senior</v>
      </c>
    </row>
    <row r="7" spans="1:54" ht="16.5" x14ac:dyDescent="0.35">
      <c r="A7" s="4">
        <v>1005</v>
      </c>
      <c r="B7" t="s">
        <v>525</v>
      </c>
      <c r="C7" t="s">
        <v>1032</v>
      </c>
      <c r="D7">
        <v>10</v>
      </c>
      <c r="I7" s="4">
        <v>1005</v>
      </c>
      <c r="J7" s="15">
        <v>17311</v>
      </c>
      <c r="K7" t="s">
        <v>1046</v>
      </c>
      <c r="L7">
        <v>50</v>
      </c>
      <c r="M7">
        <v>1</v>
      </c>
      <c r="N7">
        <v>0</v>
      </c>
      <c r="O7">
        <v>1</v>
      </c>
      <c r="P7">
        <v>0.76</v>
      </c>
      <c r="Q7">
        <v>47</v>
      </c>
      <c r="R7">
        <v>0.76</v>
      </c>
      <c r="U7" s="4" t="s">
        <v>1047</v>
      </c>
      <c r="V7" s="7">
        <v>45.926470588235297</v>
      </c>
      <c r="W7" s="7">
        <v>0.33823529411764708</v>
      </c>
      <c r="X7" s="7">
        <v>0.83088235294117652</v>
      </c>
      <c r="Y7" s="7">
        <v>0.71323529411764708</v>
      </c>
      <c r="Z7" s="7">
        <v>0.58683823529411749</v>
      </c>
      <c r="AA7" s="7">
        <v>38.647058823529413</v>
      </c>
      <c r="AB7" s="7">
        <v>0.84742647058823528</v>
      </c>
      <c r="AC7" s="7"/>
      <c r="AD7" s="4">
        <v>1005</v>
      </c>
      <c r="AE7" t="s">
        <v>525</v>
      </c>
      <c r="AF7" t="s">
        <v>1021</v>
      </c>
      <c r="AG7">
        <v>25</v>
      </c>
      <c r="AH7" t="s">
        <v>1032</v>
      </c>
      <c r="AI7" t="s">
        <v>1040</v>
      </c>
      <c r="AJ7" t="s">
        <v>1042</v>
      </c>
      <c r="AR7" s="4">
        <v>1005</v>
      </c>
      <c r="AS7" t="s">
        <v>525</v>
      </c>
      <c r="AT7">
        <v>25</v>
      </c>
      <c r="AU7" s="10">
        <v>43229</v>
      </c>
      <c r="AV7" s="27">
        <v>10</v>
      </c>
      <c r="AW7" s="37">
        <f t="shared" ca="1" si="0"/>
        <v>7</v>
      </c>
      <c r="AX7" t="str">
        <f t="shared" ca="1" si="1"/>
        <v>Mid-Level</v>
      </c>
      <c r="BB7" s="39" t="str">
        <f ca="1">VLOOKUP(Dashboard!$N$12,PreProcess!AR:AX,7)</f>
        <v>Junior</v>
      </c>
    </row>
    <row r="8" spans="1:54" x14ac:dyDescent="0.25">
      <c r="A8" s="4">
        <v>1006</v>
      </c>
      <c r="B8" t="s">
        <v>526</v>
      </c>
      <c r="C8" t="s">
        <v>1033</v>
      </c>
      <c r="D8">
        <v>10</v>
      </c>
      <c r="I8" s="4">
        <v>1006</v>
      </c>
      <c r="J8" s="15">
        <v>9566</v>
      </c>
      <c r="K8" t="s">
        <v>1044</v>
      </c>
      <c r="L8">
        <v>37</v>
      </c>
      <c r="M8">
        <v>0</v>
      </c>
      <c r="N8">
        <v>1</v>
      </c>
      <c r="O8">
        <v>0</v>
      </c>
      <c r="P8">
        <v>0.37</v>
      </c>
      <c r="Q8">
        <v>64</v>
      </c>
      <c r="R8">
        <v>0.71</v>
      </c>
      <c r="U8" s="4" t="s">
        <v>1052</v>
      </c>
      <c r="V8" s="7">
        <v>44.817999999999998</v>
      </c>
      <c r="W8" s="7">
        <v>0.318</v>
      </c>
      <c r="X8" s="7">
        <v>0.78600000000000003</v>
      </c>
      <c r="Y8" s="7">
        <v>0.71199999999999997</v>
      </c>
      <c r="Z8" s="7">
        <v>0.59946000000000033</v>
      </c>
      <c r="AA8" s="7">
        <v>38.223999999999997</v>
      </c>
      <c r="AB8" s="7">
        <v>0.85016000000000114</v>
      </c>
      <c r="AC8" s="7"/>
      <c r="AD8" s="4">
        <v>1006</v>
      </c>
      <c r="AE8" t="s">
        <v>526</v>
      </c>
      <c r="AF8" t="s">
        <v>1020</v>
      </c>
      <c r="AG8">
        <v>37</v>
      </c>
      <c r="AH8" t="s">
        <v>1033</v>
      </c>
      <c r="AI8" t="s">
        <v>1040</v>
      </c>
      <c r="AJ8" t="s">
        <v>1043</v>
      </c>
      <c r="AR8" s="4">
        <v>1006</v>
      </c>
      <c r="AS8" t="s">
        <v>526</v>
      </c>
      <c r="AT8">
        <v>37</v>
      </c>
      <c r="AU8" s="10">
        <v>44099</v>
      </c>
      <c r="AV8" s="27">
        <v>10</v>
      </c>
      <c r="AW8" s="37">
        <f t="shared" ca="1" si="0"/>
        <v>5</v>
      </c>
      <c r="AX8" t="str">
        <f t="shared" ca="1" si="1"/>
        <v>Junior</v>
      </c>
    </row>
    <row r="9" spans="1:54" x14ac:dyDescent="0.25">
      <c r="A9" s="4">
        <v>1007</v>
      </c>
      <c r="B9" t="s">
        <v>527</v>
      </c>
      <c r="C9" t="s">
        <v>1034</v>
      </c>
      <c r="D9">
        <v>0</v>
      </c>
      <c r="I9" s="4">
        <v>1007</v>
      </c>
      <c r="J9" s="15">
        <v>12889</v>
      </c>
      <c r="K9" t="s">
        <v>1046</v>
      </c>
      <c r="L9">
        <v>52</v>
      </c>
      <c r="M9">
        <v>0</v>
      </c>
      <c r="N9">
        <v>1</v>
      </c>
      <c r="O9">
        <v>1</v>
      </c>
      <c r="P9">
        <v>0.49</v>
      </c>
      <c r="Q9">
        <v>52</v>
      </c>
      <c r="R9">
        <v>0.92</v>
      </c>
      <c r="AD9" s="4">
        <v>1007</v>
      </c>
      <c r="AE9" t="s">
        <v>527</v>
      </c>
      <c r="AF9" t="s">
        <v>1022</v>
      </c>
      <c r="AG9">
        <v>45</v>
      </c>
      <c r="AH9" t="s">
        <v>1034</v>
      </c>
      <c r="AI9" t="s">
        <v>1040</v>
      </c>
      <c r="AJ9" t="s">
        <v>1043</v>
      </c>
      <c r="AR9" s="4">
        <v>1007</v>
      </c>
      <c r="AS9" t="s">
        <v>527</v>
      </c>
      <c r="AT9">
        <v>45</v>
      </c>
      <c r="AU9" s="10">
        <v>43539</v>
      </c>
      <c r="AV9" s="27">
        <v>0</v>
      </c>
      <c r="AW9" s="37">
        <f t="shared" ca="1" si="0"/>
        <v>6</v>
      </c>
      <c r="AX9" t="str">
        <f t="shared" ca="1" si="1"/>
        <v>Mid-Level</v>
      </c>
      <c r="BB9" s="8">
        <f ca="1">VLOOKUP(Dashboard!$N$12,PreProcess!AR:AX,6)</f>
        <v>5</v>
      </c>
    </row>
    <row r="10" spans="1:54" x14ac:dyDescent="0.25">
      <c r="A10" s="4">
        <v>1008</v>
      </c>
      <c r="B10" t="s">
        <v>528</v>
      </c>
      <c r="C10" t="s">
        <v>1032</v>
      </c>
      <c r="D10">
        <v>0</v>
      </c>
      <c r="I10" s="4">
        <v>1008</v>
      </c>
      <c r="J10" s="15">
        <v>12254</v>
      </c>
      <c r="K10" t="s">
        <v>1047</v>
      </c>
      <c r="L10">
        <v>53</v>
      </c>
      <c r="M10">
        <v>0</v>
      </c>
      <c r="N10">
        <v>1</v>
      </c>
      <c r="O10">
        <v>1</v>
      </c>
      <c r="P10">
        <v>0.51</v>
      </c>
      <c r="Q10">
        <v>66</v>
      </c>
      <c r="R10">
        <v>0.95</v>
      </c>
      <c r="AD10" s="4">
        <v>1008</v>
      </c>
      <c r="AE10" t="s">
        <v>528</v>
      </c>
      <c r="AF10" t="s">
        <v>1020</v>
      </c>
      <c r="AG10">
        <v>37</v>
      </c>
      <c r="AH10" t="s">
        <v>1032</v>
      </c>
      <c r="AI10" t="s">
        <v>1038</v>
      </c>
      <c r="AJ10" t="s">
        <v>1043</v>
      </c>
      <c r="AR10" s="4">
        <v>1008</v>
      </c>
      <c r="AS10" t="s">
        <v>528</v>
      </c>
      <c r="AT10">
        <v>37</v>
      </c>
      <c r="AU10" s="10">
        <v>43472</v>
      </c>
      <c r="AV10" s="27">
        <v>0</v>
      </c>
      <c r="AW10" s="37">
        <f t="shared" ca="1" si="0"/>
        <v>6</v>
      </c>
      <c r="AX10" t="str">
        <f t="shared" ca="1" si="1"/>
        <v>Mid-Level</v>
      </c>
    </row>
    <row r="11" spans="1:54" x14ac:dyDescent="0.25">
      <c r="A11" s="4">
        <v>1009</v>
      </c>
      <c r="B11" t="s">
        <v>529</v>
      </c>
      <c r="C11" t="s">
        <v>1035</v>
      </c>
      <c r="D11">
        <v>5</v>
      </c>
      <c r="I11" s="4">
        <v>1009</v>
      </c>
      <c r="J11" s="15">
        <v>12442</v>
      </c>
      <c r="K11" t="s">
        <v>1047</v>
      </c>
      <c r="L11">
        <v>35</v>
      </c>
      <c r="M11">
        <v>1</v>
      </c>
      <c r="N11">
        <v>1</v>
      </c>
      <c r="O11">
        <v>1</v>
      </c>
      <c r="P11">
        <v>0.98</v>
      </c>
      <c r="Q11">
        <v>17</v>
      </c>
      <c r="R11">
        <v>0.99</v>
      </c>
      <c r="U11" s="46" t="s">
        <v>1046</v>
      </c>
      <c r="V11" s="47">
        <v>44.761061946902657</v>
      </c>
      <c r="W11" s="47">
        <v>0.2831858407079646</v>
      </c>
      <c r="X11" s="47">
        <v>0.78761061946902655</v>
      </c>
      <c r="Y11" s="47">
        <v>0.60415929203539831</v>
      </c>
      <c r="AD11" s="4">
        <v>1009</v>
      </c>
      <c r="AE11" t="s">
        <v>529</v>
      </c>
      <c r="AF11" t="s">
        <v>1020</v>
      </c>
      <c r="AG11">
        <v>23</v>
      </c>
      <c r="AH11" t="s">
        <v>1035</v>
      </c>
      <c r="AI11" t="s">
        <v>1040</v>
      </c>
      <c r="AJ11" t="s">
        <v>1042</v>
      </c>
      <c r="AR11" s="4">
        <v>1009</v>
      </c>
      <c r="AS11" t="s">
        <v>529</v>
      </c>
      <c r="AT11">
        <v>23</v>
      </c>
      <c r="AU11" s="10">
        <v>44201</v>
      </c>
      <c r="AV11" s="27">
        <v>5</v>
      </c>
      <c r="AW11" s="37">
        <f t="shared" ca="1" si="0"/>
        <v>4</v>
      </c>
      <c r="AX11" t="str">
        <f t="shared" ca="1" si="1"/>
        <v>Junior</v>
      </c>
    </row>
    <row r="12" spans="1:54" x14ac:dyDescent="0.25">
      <c r="A12" s="4">
        <v>1010</v>
      </c>
      <c r="B12" t="s">
        <v>530</v>
      </c>
      <c r="C12" t="s">
        <v>1036</v>
      </c>
      <c r="D12">
        <v>4</v>
      </c>
      <c r="F12" s="26"/>
      <c r="I12" s="4">
        <v>1010</v>
      </c>
      <c r="J12" s="15">
        <v>14521</v>
      </c>
      <c r="K12" t="s">
        <v>1044</v>
      </c>
      <c r="L12">
        <v>51</v>
      </c>
      <c r="M12">
        <v>1</v>
      </c>
      <c r="N12">
        <v>1</v>
      </c>
      <c r="O12">
        <v>0</v>
      </c>
      <c r="P12">
        <v>0.96</v>
      </c>
      <c r="Q12">
        <v>8</v>
      </c>
      <c r="R12">
        <v>0.97</v>
      </c>
      <c r="U12" s="46" t="s">
        <v>1045</v>
      </c>
      <c r="V12" s="47">
        <v>46.091666666666669</v>
      </c>
      <c r="W12" s="47">
        <v>0.33333333333333331</v>
      </c>
      <c r="X12" s="47">
        <v>0.64166666666666672</v>
      </c>
      <c r="Y12" s="47">
        <v>0.61208333333333365</v>
      </c>
      <c r="AD12" s="4">
        <v>1010</v>
      </c>
      <c r="AE12" t="s">
        <v>530</v>
      </c>
      <c r="AF12" t="s">
        <v>1020</v>
      </c>
      <c r="AG12">
        <v>49</v>
      </c>
      <c r="AH12" t="s">
        <v>1036</v>
      </c>
      <c r="AI12" t="s">
        <v>1037</v>
      </c>
      <c r="AJ12" t="s">
        <v>1043</v>
      </c>
      <c r="AR12" s="4">
        <v>1010</v>
      </c>
      <c r="AS12" t="s">
        <v>530</v>
      </c>
      <c r="AT12">
        <v>49</v>
      </c>
      <c r="AU12" s="10">
        <v>44495</v>
      </c>
      <c r="AV12" s="27">
        <v>4</v>
      </c>
      <c r="AW12" s="37">
        <f t="shared" ca="1" si="0"/>
        <v>4</v>
      </c>
      <c r="AX12" t="str">
        <f t="shared" ca="1" si="1"/>
        <v>Junior</v>
      </c>
    </row>
    <row r="13" spans="1:54" x14ac:dyDescent="0.25">
      <c r="A13" s="4">
        <v>1011</v>
      </c>
      <c r="B13" t="s">
        <v>531</v>
      </c>
      <c r="C13" t="s">
        <v>1032</v>
      </c>
      <c r="D13">
        <v>7</v>
      </c>
      <c r="I13" s="4">
        <v>1011</v>
      </c>
      <c r="J13" s="15">
        <v>5559</v>
      </c>
      <c r="K13" t="s">
        <v>1044</v>
      </c>
      <c r="L13">
        <v>47</v>
      </c>
      <c r="M13">
        <v>0</v>
      </c>
      <c r="N13">
        <v>1</v>
      </c>
      <c r="O13">
        <v>1</v>
      </c>
      <c r="P13">
        <v>0.84</v>
      </c>
      <c r="Q13">
        <v>37</v>
      </c>
      <c r="R13">
        <v>0.88</v>
      </c>
      <c r="U13" s="46" t="s">
        <v>1044</v>
      </c>
      <c r="V13" s="47">
        <v>42.549618320610683</v>
      </c>
      <c r="W13" s="47">
        <v>0.31297709923664124</v>
      </c>
      <c r="X13" s="47">
        <v>0.70992366412213737</v>
      </c>
      <c r="Y13" s="47">
        <v>0.59694656488549613</v>
      </c>
      <c r="AD13" s="4">
        <v>1011</v>
      </c>
      <c r="AE13" t="s">
        <v>531</v>
      </c>
      <c r="AF13" t="s">
        <v>1020</v>
      </c>
      <c r="AG13">
        <v>53</v>
      </c>
      <c r="AH13" t="s">
        <v>1032</v>
      </c>
      <c r="AI13" t="s">
        <v>1039</v>
      </c>
      <c r="AJ13" t="s">
        <v>1042</v>
      </c>
      <c r="AR13" s="4">
        <v>1011</v>
      </c>
      <c r="AS13" t="s">
        <v>531</v>
      </c>
      <c r="AT13">
        <v>53</v>
      </c>
      <c r="AU13" s="10">
        <v>43856</v>
      </c>
      <c r="AV13" s="27">
        <v>7</v>
      </c>
      <c r="AW13" s="37">
        <f t="shared" ca="1" si="0"/>
        <v>5</v>
      </c>
      <c r="AX13" t="str">
        <f t="shared" ca="1" si="1"/>
        <v>Junior</v>
      </c>
    </row>
    <row r="14" spans="1:54" x14ac:dyDescent="0.25">
      <c r="A14" s="4">
        <v>1012</v>
      </c>
      <c r="B14" t="s">
        <v>532</v>
      </c>
      <c r="C14" t="s">
        <v>1032</v>
      </c>
      <c r="D14">
        <v>1</v>
      </c>
      <c r="I14" s="4">
        <v>1012</v>
      </c>
      <c r="J14" s="15">
        <v>17199</v>
      </c>
      <c r="K14" t="s">
        <v>1047</v>
      </c>
      <c r="L14">
        <v>35</v>
      </c>
      <c r="M14">
        <v>0</v>
      </c>
      <c r="N14">
        <v>1</v>
      </c>
      <c r="O14">
        <v>1</v>
      </c>
      <c r="P14">
        <v>0.39</v>
      </c>
      <c r="Q14">
        <v>20</v>
      </c>
      <c r="R14">
        <v>0.86</v>
      </c>
      <c r="U14" s="46" t="s">
        <v>1047</v>
      </c>
      <c r="V14" s="47">
        <v>45.926470588235297</v>
      </c>
      <c r="W14" s="47">
        <v>0.33823529411764708</v>
      </c>
      <c r="X14" s="47">
        <v>0.71323529411764708</v>
      </c>
      <c r="Y14" s="47">
        <v>0.58683823529411749</v>
      </c>
      <c r="AD14" s="4">
        <v>1012</v>
      </c>
      <c r="AE14" t="s">
        <v>532</v>
      </c>
      <c r="AF14" t="s">
        <v>1021</v>
      </c>
      <c r="AG14">
        <v>48</v>
      </c>
      <c r="AH14" t="s">
        <v>1032</v>
      </c>
      <c r="AI14" t="s">
        <v>1039</v>
      </c>
      <c r="AJ14" t="s">
        <v>1041</v>
      </c>
      <c r="AR14" s="4">
        <v>1012</v>
      </c>
      <c r="AS14" t="s">
        <v>532</v>
      </c>
      <c r="AT14">
        <v>48</v>
      </c>
      <c r="AU14" s="10">
        <v>44868</v>
      </c>
      <c r="AV14" s="27">
        <v>1</v>
      </c>
      <c r="AW14" s="37">
        <f t="shared" ca="1" si="0"/>
        <v>3</v>
      </c>
      <c r="AX14" t="str">
        <f t="shared" ca="1" si="1"/>
        <v>Junior</v>
      </c>
    </row>
    <row r="15" spans="1:54" x14ac:dyDescent="0.25">
      <c r="A15" s="4">
        <v>1013</v>
      </c>
      <c r="B15" t="s">
        <v>533</v>
      </c>
      <c r="C15" t="s">
        <v>1034</v>
      </c>
      <c r="D15">
        <v>3</v>
      </c>
      <c r="I15" s="4">
        <v>1013</v>
      </c>
      <c r="J15" s="15">
        <v>8291</v>
      </c>
      <c r="K15" t="s">
        <v>1044</v>
      </c>
      <c r="L15">
        <v>34</v>
      </c>
      <c r="M15">
        <v>1</v>
      </c>
      <c r="N15">
        <v>0</v>
      </c>
      <c r="O15">
        <v>1</v>
      </c>
      <c r="P15">
        <v>0.25</v>
      </c>
      <c r="Q15">
        <v>64</v>
      </c>
      <c r="R15">
        <v>0.71</v>
      </c>
      <c r="AD15" s="4">
        <v>1013</v>
      </c>
      <c r="AE15" t="s">
        <v>533</v>
      </c>
      <c r="AF15" t="s">
        <v>1020</v>
      </c>
      <c r="AG15">
        <v>41</v>
      </c>
      <c r="AH15" t="s">
        <v>1034</v>
      </c>
      <c r="AI15" t="s">
        <v>1037</v>
      </c>
      <c r="AJ15" t="s">
        <v>1041</v>
      </c>
      <c r="AP15" s="29"/>
      <c r="AR15" s="4">
        <v>1013</v>
      </c>
      <c r="AS15" t="s">
        <v>533</v>
      </c>
      <c r="AT15">
        <v>41</v>
      </c>
      <c r="AU15" s="10">
        <v>43722</v>
      </c>
      <c r="AV15" s="27">
        <v>3</v>
      </c>
      <c r="AW15" s="37">
        <f t="shared" ca="1" si="0"/>
        <v>6</v>
      </c>
      <c r="AX15" t="str">
        <f t="shared" ca="1" si="1"/>
        <v>Mid-Level</v>
      </c>
    </row>
    <row r="16" spans="1:54" x14ac:dyDescent="0.25">
      <c r="A16" s="4">
        <v>1014</v>
      </c>
      <c r="B16" t="s">
        <v>534</v>
      </c>
      <c r="C16" t="s">
        <v>1036</v>
      </c>
      <c r="D16">
        <v>7</v>
      </c>
      <c r="I16" s="4">
        <v>1014</v>
      </c>
      <c r="J16" s="15">
        <v>9160</v>
      </c>
      <c r="K16" t="s">
        <v>1045</v>
      </c>
      <c r="L16">
        <v>42</v>
      </c>
      <c r="M16">
        <v>0</v>
      </c>
      <c r="N16">
        <v>1</v>
      </c>
      <c r="O16">
        <v>0</v>
      </c>
      <c r="P16">
        <v>0.45</v>
      </c>
      <c r="Q16">
        <v>20</v>
      </c>
      <c r="R16">
        <v>0.77</v>
      </c>
      <c r="AD16" s="4">
        <v>1014</v>
      </c>
      <c r="AE16" t="s">
        <v>534</v>
      </c>
      <c r="AF16" t="s">
        <v>1022</v>
      </c>
      <c r="AG16">
        <v>45</v>
      </c>
      <c r="AH16" t="s">
        <v>1036</v>
      </c>
      <c r="AI16" t="s">
        <v>1038</v>
      </c>
      <c r="AJ16" t="s">
        <v>1043</v>
      </c>
      <c r="AR16" s="4">
        <v>1014</v>
      </c>
      <c r="AS16" t="s">
        <v>534</v>
      </c>
      <c r="AT16">
        <v>45</v>
      </c>
      <c r="AU16" s="10">
        <v>43492</v>
      </c>
      <c r="AV16" s="27">
        <v>7</v>
      </c>
      <c r="AW16" s="37">
        <f t="shared" ca="1" si="0"/>
        <v>6</v>
      </c>
      <c r="AX16" t="str">
        <f t="shared" ca="1" si="1"/>
        <v>Mid-Level</v>
      </c>
    </row>
    <row r="17" spans="1:50" x14ac:dyDescent="0.25">
      <c r="A17" s="4">
        <v>1015</v>
      </c>
      <c r="B17" t="s">
        <v>535</v>
      </c>
      <c r="C17" t="s">
        <v>1035</v>
      </c>
      <c r="D17">
        <v>11</v>
      </c>
      <c r="I17" s="4">
        <v>1015</v>
      </c>
      <c r="J17" s="15">
        <v>1112</v>
      </c>
      <c r="K17" t="s">
        <v>1045</v>
      </c>
      <c r="L17">
        <v>48</v>
      </c>
      <c r="M17">
        <v>1</v>
      </c>
      <c r="N17">
        <v>1</v>
      </c>
      <c r="O17">
        <v>1</v>
      </c>
      <c r="P17">
        <v>0.41</v>
      </c>
      <c r="Q17">
        <v>26</v>
      </c>
      <c r="R17">
        <v>0.84</v>
      </c>
      <c r="AD17" s="4">
        <v>1015</v>
      </c>
      <c r="AE17" t="s">
        <v>535</v>
      </c>
      <c r="AF17" t="s">
        <v>1021</v>
      </c>
      <c r="AG17">
        <v>33</v>
      </c>
      <c r="AH17" t="s">
        <v>1035</v>
      </c>
      <c r="AI17" t="s">
        <v>1038</v>
      </c>
      <c r="AJ17" t="s">
        <v>1042</v>
      </c>
      <c r="AR17" s="4">
        <v>1015</v>
      </c>
      <c r="AS17" t="s">
        <v>535</v>
      </c>
      <c r="AT17">
        <v>33</v>
      </c>
      <c r="AU17" s="10">
        <v>41070</v>
      </c>
      <c r="AV17" s="27">
        <v>11</v>
      </c>
      <c r="AW17" s="37">
        <f t="shared" ca="1" si="0"/>
        <v>13</v>
      </c>
      <c r="AX17" t="str">
        <f t="shared" ca="1" si="1"/>
        <v>Senior</v>
      </c>
    </row>
    <row r="18" spans="1:50" x14ac:dyDescent="0.25">
      <c r="A18" s="4">
        <v>1016</v>
      </c>
      <c r="B18" t="s">
        <v>536</v>
      </c>
      <c r="C18" t="s">
        <v>1031</v>
      </c>
      <c r="D18">
        <v>5</v>
      </c>
      <c r="I18" s="4">
        <v>1016</v>
      </c>
      <c r="J18" s="15">
        <v>16924</v>
      </c>
      <c r="K18" t="s">
        <v>1044</v>
      </c>
      <c r="L18">
        <v>51</v>
      </c>
      <c r="M18">
        <v>0</v>
      </c>
      <c r="N18">
        <v>1</v>
      </c>
      <c r="O18">
        <v>1</v>
      </c>
      <c r="P18">
        <v>0.6</v>
      </c>
      <c r="Q18">
        <v>69</v>
      </c>
      <c r="R18">
        <v>0.89</v>
      </c>
      <c r="AD18" s="4">
        <v>1016</v>
      </c>
      <c r="AE18" t="s">
        <v>536</v>
      </c>
      <c r="AF18" t="s">
        <v>1022</v>
      </c>
      <c r="AG18">
        <v>56</v>
      </c>
      <c r="AH18" t="s">
        <v>1031</v>
      </c>
      <c r="AI18" t="s">
        <v>1039</v>
      </c>
      <c r="AJ18" t="s">
        <v>1041</v>
      </c>
      <c r="AR18" s="4">
        <v>1016</v>
      </c>
      <c r="AS18" t="s">
        <v>536</v>
      </c>
      <c r="AT18">
        <v>56</v>
      </c>
      <c r="AU18" s="10">
        <v>41502</v>
      </c>
      <c r="AV18" s="27">
        <v>5</v>
      </c>
      <c r="AW18" s="37">
        <f t="shared" ca="1" si="0"/>
        <v>12</v>
      </c>
      <c r="AX18" t="str">
        <f t="shared" ca="1" si="1"/>
        <v>Senior</v>
      </c>
    </row>
    <row r="19" spans="1:50" x14ac:dyDescent="0.25">
      <c r="A19" s="4">
        <v>1017</v>
      </c>
      <c r="B19" t="s">
        <v>537</v>
      </c>
      <c r="C19" t="s">
        <v>1031</v>
      </c>
      <c r="D19">
        <v>0</v>
      </c>
      <c r="I19" s="4">
        <v>1017</v>
      </c>
      <c r="J19" s="15">
        <v>17523</v>
      </c>
      <c r="K19" t="s">
        <v>1047</v>
      </c>
      <c r="L19">
        <v>37</v>
      </c>
      <c r="M19">
        <v>0</v>
      </c>
      <c r="N19">
        <v>1</v>
      </c>
      <c r="O19">
        <v>0</v>
      </c>
      <c r="P19">
        <v>0.82</v>
      </c>
      <c r="Q19">
        <v>43</v>
      </c>
      <c r="R19">
        <v>0.87</v>
      </c>
      <c r="Y19" t="s">
        <v>1060</v>
      </c>
      <c r="Z19" t="s">
        <v>1061</v>
      </c>
      <c r="AD19" s="4">
        <v>1017</v>
      </c>
      <c r="AE19" t="s">
        <v>537</v>
      </c>
      <c r="AF19" t="s">
        <v>1022</v>
      </c>
      <c r="AG19">
        <v>54</v>
      </c>
      <c r="AH19" t="s">
        <v>1031</v>
      </c>
      <c r="AI19" t="s">
        <v>1040</v>
      </c>
      <c r="AJ19" t="s">
        <v>1042</v>
      </c>
      <c r="AR19" s="4">
        <v>1017</v>
      </c>
      <c r="AS19" t="s">
        <v>537</v>
      </c>
      <c r="AT19">
        <v>54</v>
      </c>
      <c r="AU19" s="10">
        <v>44168</v>
      </c>
      <c r="AV19" s="27">
        <v>0</v>
      </c>
      <c r="AW19" s="37">
        <f t="shared" ca="1" si="0"/>
        <v>5</v>
      </c>
      <c r="AX19" t="str">
        <f t="shared" ca="1" si="1"/>
        <v>Junior</v>
      </c>
    </row>
    <row r="20" spans="1:50" x14ac:dyDescent="0.25">
      <c r="A20" s="4">
        <v>1018</v>
      </c>
      <c r="B20" t="s">
        <v>538</v>
      </c>
      <c r="C20" t="s">
        <v>1032</v>
      </c>
      <c r="D20">
        <v>3</v>
      </c>
      <c r="I20" s="4">
        <v>1018</v>
      </c>
      <c r="J20" s="15">
        <v>2424</v>
      </c>
      <c r="K20" t="s">
        <v>1046</v>
      </c>
      <c r="L20">
        <v>38</v>
      </c>
      <c r="M20">
        <v>1</v>
      </c>
      <c r="N20">
        <v>1</v>
      </c>
      <c r="O20">
        <v>0</v>
      </c>
      <c r="P20">
        <v>0.89</v>
      </c>
      <c r="Q20">
        <v>27</v>
      </c>
      <c r="R20">
        <v>0.92</v>
      </c>
      <c r="U20" s="43" t="s">
        <v>11</v>
      </c>
      <c r="V20" s="44">
        <f>VLOOKUP(Dashboard!$N$12,PreProcess!$I:$R,ROW(A2))</f>
        <v>17523</v>
      </c>
      <c r="Y20">
        <v>240</v>
      </c>
      <c r="Z20">
        <v>240</v>
      </c>
      <c r="AD20" s="4">
        <v>1018</v>
      </c>
      <c r="AE20" t="s">
        <v>538</v>
      </c>
      <c r="AF20" t="s">
        <v>1022</v>
      </c>
      <c r="AG20">
        <v>54</v>
      </c>
      <c r="AH20" t="s">
        <v>1032</v>
      </c>
      <c r="AI20" t="s">
        <v>1038</v>
      </c>
      <c r="AJ20" t="s">
        <v>1042</v>
      </c>
      <c r="AR20" s="4">
        <v>1018</v>
      </c>
      <c r="AS20" t="s">
        <v>538</v>
      </c>
      <c r="AT20">
        <v>54</v>
      </c>
      <c r="AU20" s="10">
        <v>45064</v>
      </c>
      <c r="AV20" s="27">
        <v>3</v>
      </c>
      <c r="AW20" s="37">
        <f t="shared" ca="1" si="0"/>
        <v>2</v>
      </c>
      <c r="AX20" t="str">
        <f t="shared" ca="1" si="1"/>
        <v>Junior</v>
      </c>
    </row>
    <row r="21" spans="1:50" x14ac:dyDescent="0.25">
      <c r="A21" s="4">
        <v>1019</v>
      </c>
      <c r="B21" t="s">
        <v>539</v>
      </c>
      <c r="C21" t="s">
        <v>1036</v>
      </c>
      <c r="D21">
        <v>0</v>
      </c>
      <c r="I21" s="4">
        <v>1019</v>
      </c>
      <c r="J21" s="15">
        <v>11808</v>
      </c>
      <c r="K21" t="s">
        <v>1044</v>
      </c>
      <c r="L21">
        <v>46</v>
      </c>
      <c r="M21">
        <v>0</v>
      </c>
      <c r="N21">
        <v>0</v>
      </c>
      <c r="O21">
        <v>0</v>
      </c>
      <c r="P21">
        <v>0.88</v>
      </c>
      <c r="Q21">
        <v>44</v>
      </c>
      <c r="R21">
        <v>0.78</v>
      </c>
      <c r="U21" s="19" t="s">
        <v>12</v>
      </c>
      <c r="V21" s="20" t="str">
        <f>VLOOKUP(Dashboard!$N$12,PreProcess!$I:$R,ROW(A3))</f>
        <v>Poor</v>
      </c>
      <c r="Y21" s="16">
        <f>1.2*V29</f>
        <v>14.17542857142857</v>
      </c>
      <c r="Z21">
        <v>12</v>
      </c>
      <c r="AD21" s="4">
        <v>1019</v>
      </c>
      <c r="AE21" t="s">
        <v>539</v>
      </c>
      <c r="AF21" t="s">
        <v>1022</v>
      </c>
      <c r="AG21">
        <v>58</v>
      </c>
      <c r="AH21" t="s">
        <v>1036</v>
      </c>
      <c r="AI21" t="s">
        <v>1038</v>
      </c>
      <c r="AJ21" t="s">
        <v>1043</v>
      </c>
      <c r="AR21" s="4">
        <v>1019</v>
      </c>
      <c r="AS21" t="s">
        <v>539</v>
      </c>
      <c r="AT21">
        <v>58</v>
      </c>
      <c r="AU21" s="10">
        <v>43871</v>
      </c>
      <c r="AV21" s="27">
        <v>0</v>
      </c>
      <c r="AW21" s="37">
        <f t="shared" ca="1" si="0"/>
        <v>5</v>
      </c>
      <c r="AX21" t="str">
        <f t="shared" ca="1" si="1"/>
        <v>Junior</v>
      </c>
    </row>
    <row r="22" spans="1:50" x14ac:dyDescent="0.25">
      <c r="A22" s="4">
        <v>1020</v>
      </c>
      <c r="B22" t="s">
        <v>540</v>
      </c>
      <c r="C22" t="s">
        <v>1036</v>
      </c>
      <c r="D22">
        <v>1</v>
      </c>
      <c r="I22" s="4">
        <v>1020</v>
      </c>
      <c r="J22" s="15">
        <v>7043</v>
      </c>
      <c r="K22" t="s">
        <v>1044</v>
      </c>
      <c r="L22">
        <v>32</v>
      </c>
      <c r="M22">
        <v>0</v>
      </c>
      <c r="N22">
        <v>0</v>
      </c>
      <c r="O22">
        <v>1</v>
      </c>
      <c r="P22">
        <v>0.49</v>
      </c>
      <c r="Q22">
        <v>16</v>
      </c>
      <c r="R22">
        <v>0.87</v>
      </c>
      <c r="U22" s="43" t="s">
        <v>13</v>
      </c>
      <c r="V22" s="45">
        <f>VLOOKUP(Dashboard!$N$12,PreProcess!$I:$R,ROW(A4))</f>
        <v>37</v>
      </c>
      <c r="Y22">
        <v>2</v>
      </c>
      <c r="Z22">
        <v>12</v>
      </c>
      <c r="AD22" s="4">
        <v>1020</v>
      </c>
      <c r="AE22" t="s">
        <v>540</v>
      </c>
      <c r="AF22" t="s">
        <v>1021</v>
      </c>
      <c r="AG22">
        <v>33</v>
      </c>
      <c r="AH22" t="s">
        <v>1036</v>
      </c>
      <c r="AI22" t="s">
        <v>1037</v>
      </c>
      <c r="AJ22" t="s">
        <v>1041</v>
      </c>
      <c r="AR22" s="4">
        <v>1020</v>
      </c>
      <c r="AS22" t="s">
        <v>540</v>
      </c>
      <c r="AT22">
        <v>33</v>
      </c>
      <c r="AU22" s="10">
        <v>44797</v>
      </c>
      <c r="AV22" s="27">
        <v>1</v>
      </c>
      <c r="AW22" s="37">
        <f t="shared" ca="1" si="0"/>
        <v>3</v>
      </c>
      <c r="AX22" t="str">
        <f t="shared" ca="1" si="1"/>
        <v>Junior</v>
      </c>
    </row>
    <row r="23" spans="1:50" x14ac:dyDescent="0.25">
      <c r="A23" s="4">
        <v>1021</v>
      </c>
      <c r="B23" t="s">
        <v>541</v>
      </c>
      <c r="C23" t="s">
        <v>1035</v>
      </c>
      <c r="D23">
        <v>4</v>
      </c>
      <c r="I23" s="4">
        <v>1021</v>
      </c>
      <c r="J23" s="15">
        <v>7989</v>
      </c>
      <c r="K23" t="s">
        <v>1046</v>
      </c>
      <c r="L23">
        <v>48</v>
      </c>
      <c r="M23">
        <v>0</v>
      </c>
      <c r="N23">
        <v>0</v>
      </c>
      <c r="O23">
        <v>1</v>
      </c>
      <c r="P23">
        <v>0.75</v>
      </c>
      <c r="Q23">
        <v>39</v>
      </c>
      <c r="R23">
        <v>0.73</v>
      </c>
      <c r="U23" s="19" t="s">
        <v>14</v>
      </c>
      <c r="V23" s="21">
        <f>VLOOKUP(Dashboard!$N$12,PreProcess!$I:$R,ROW(A5))</f>
        <v>0</v>
      </c>
      <c r="Y23" s="17">
        <f>360-Y22-Y21-Y20</f>
        <v>103.8245714285714</v>
      </c>
      <c r="Z23">
        <v>12</v>
      </c>
      <c r="AD23" s="4">
        <v>1021</v>
      </c>
      <c r="AE23" t="s">
        <v>541</v>
      </c>
      <c r="AF23" t="s">
        <v>1021</v>
      </c>
      <c r="AG23">
        <v>24</v>
      </c>
      <c r="AH23" t="s">
        <v>1035</v>
      </c>
      <c r="AI23" t="s">
        <v>1037</v>
      </c>
      <c r="AJ23" t="s">
        <v>1043</v>
      </c>
      <c r="AR23" s="4">
        <v>1021</v>
      </c>
      <c r="AS23" t="s">
        <v>541</v>
      </c>
      <c r="AT23">
        <v>24</v>
      </c>
      <c r="AU23" s="10">
        <v>44299</v>
      </c>
      <c r="AV23" s="27">
        <v>4</v>
      </c>
      <c r="AW23" s="37">
        <f t="shared" ca="1" si="0"/>
        <v>4</v>
      </c>
      <c r="AX23" t="str">
        <f t="shared" ca="1" si="1"/>
        <v>Junior</v>
      </c>
    </row>
    <row r="24" spans="1:50" x14ac:dyDescent="0.25">
      <c r="A24" s="4">
        <v>1022</v>
      </c>
      <c r="B24" t="s">
        <v>542</v>
      </c>
      <c r="C24" t="s">
        <v>1034</v>
      </c>
      <c r="D24">
        <v>7</v>
      </c>
      <c r="I24" s="4">
        <v>1022</v>
      </c>
      <c r="J24" s="15">
        <v>7261</v>
      </c>
      <c r="K24" t="s">
        <v>1044</v>
      </c>
      <c r="L24">
        <v>40</v>
      </c>
      <c r="M24">
        <v>0</v>
      </c>
      <c r="N24">
        <v>0</v>
      </c>
      <c r="O24">
        <v>0</v>
      </c>
      <c r="P24">
        <v>0.45</v>
      </c>
      <c r="Q24">
        <v>2</v>
      </c>
      <c r="R24">
        <v>0.82</v>
      </c>
      <c r="U24" s="43" t="s">
        <v>15</v>
      </c>
      <c r="V24" s="45">
        <f>VLOOKUP(Dashboard!$N$12,PreProcess!$I:$R,ROW(A6))</f>
        <v>1</v>
      </c>
      <c r="Z24">
        <v>12</v>
      </c>
      <c r="AD24" s="4">
        <v>1022</v>
      </c>
      <c r="AE24" t="s">
        <v>542</v>
      </c>
      <c r="AF24" t="s">
        <v>1022</v>
      </c>
      <c r="AG24">
        <v>22</v>
      </c>
      <c r="AH24" t="s">
        <v>1034</v>
      </c>
      <c r="AI24" t="s">
        <v>1040</v>
      </c>
      <c r="AJ24" t="s">
        <v>1043</v>
      </c>
      <c r="AR24" s="4">
        <v>1022</v>
      </c>
      <c r="AS24" t="s">
        <v>542</v>
      </c>
      <c r="AT24">
        <v>22</v>
      </c>
      <c r="AU24" s="10">
        <v>41572</v>
      </c>
      <c r="AV24" s="27">
        <v>7</v>
      </c>
      <c r="AW24" s="37">
        <f t="shared" ca="1" si="0"/>
        <v>12</v>
      </c>
      <c r="AX24" t="str">
        <f t="shared" ca="1" si="1"/>
        <v>Senior</v>
      </c>
    </row>
    <row r="25" spans="1:50" x14ac:dyDescent="0.25">
      <c r="A25" s="4">
        <v>1023</v>
      </c>
      <c r="B25" t="s">
        <v>543</v>
      </c>
      <c r="C25" t="s">
        <v>1033</v>
      </c>
      <c r="D25">
        <v>7</v>
      </c>
      <c r="I25" s="4">
        <v>1023</v>
      </c>
      <c r="J25" s="15">
        <v>1887</v>
      </c>
      <c r="K25" t="s">
        <v>1046</v>
      </c>
      <c r="L25">
        <v>53</v>
      </c>
      <c r="M25">
        <v>1</v>
      </c>
      <c r="N25">
        <v>1</v>
      </c>
      <c r="O25">
        <v>1</v>
      </c>
      <c r="P25">
        <v>0.25</v>
      </c>
      <c r="Q25">
        <v>75</v>
      </c>
      <c r="R25">
        <v>0.93</v>
      </c>
      <c r="U25" s="19" t="s">
        <v>16</v>
      </c>
      <c r="V25" s="21">
        <f>VLOOKUP(Dashboard!$N$12,PreProcess!$I:$R,ROW(A7))</f>
        <v>0</v>
      </c>
      <c r="Z25">
        <v>12</v>
      </c>
      <c r="AD25" s="4">
        <v>1023</v>
      </c>
      <c r="AE25" t="s">
        <v>543</v>
      </c>
      <c r="AF25" t="s">
        <v>1022</v>
      </c>
      <c r="AG25">
        <v>54</v>
      </c>
      <c r="AH25" t="s">
        <v>1033</v>
      </c>
      <c r="AI25" t="s">
        <v>1038</v>
      </c>
      <c r="AJ25" t="s">
        <v>1041</v>
      </c>
      <c r="AR25" s="4">
        <v>1023</v>
      </c>
      <c r="AS25" t="s">
        <v>543</v>
      </c>
      <c r="AT25">
        <v>54</v>
      </c>
      <c r="AU25" s="10">
        <v>42041</v>
      </c>
      <c r="AV25" s="27">
        <v>7</v>
      </c>
      <c r="AW25" s="37">
        <f t="shared" ca="1" si="0"/>
        <v>10</v>
      </c>
      <c r="AX25" t="str">
        <f t="shared" ca="1" si="1"/>
        <v>Mid-Level</v>
      </c>
    </row>
    <row r="26" spans="1:50" x14ac:dyDescent="0.25">
      <c r="A26" s="4">
        <v>1024</v>
      </c>
      <c r="B26" t="s">
        <v>544</v>
      </c>
      <c r="C26" t="s">
        <v>1031</v>
      </c>
      <c r="D26">
        <v>10</v>
      </c>
      <c r="I26" s="4">
        <v>1024</v>
      </c>
      <c r="J26" s="15">
        <v>17433</v>
      </c>
      <c r="K26" t="s">
        <v>1047</v>
      </c>
      <c r="L26">
        <v>46</v>
      </c>
      <c r="M26">
        <v>0</v>
      </c>
      <c r="N26">
        <v>1</v>
      </c>
      <c r="O26">
        <v>0</v>
      </c>
      <c r="P26">
        <v>0.76</v>
      </c>
      <c r="Q26">
        <v>75</v>
      </c>
      <c r="R26">
        <v>0.91</v>
      </c>
      <c r="U26" s="43" t="s">
        <v>17</v>
      </c>
      <c r="V26" s="45">
        <f>VLOOKUP(Dashboard!$N$12,PreProcess!$I:$R,ROW(A8))</f>
        <v>0.82</v>
      </c>
      <c r="Z26">
        <v>12</v>
      </c>
      <c r="AD26" s="4">
        <v>1024</v>
      </c>
      <c r="AE26" t="s">
        <v>544</v>
      </c>
      <c r="AF26" t="s">
        <v>1021</v>
      </c>
      <c r="AG26">
        <v>31</v>
      </c>
      <c r="AH26" t="s">
        <v>1031</v>
      </c>
      <c r="AI26" t="s">
        <v>1038</v>
      </c>
      <c r="AJ26" t="s">
        <v>1041</v>
      </c>
      <c r="AR26" s="4">
        <v>1024</v>
      </c>
      <c r="AS26" t="s">
        <v>544</v>
      </c>
      <c r="AT26">
        <v>31</v>
      </c>
      <c r="AU26" s="10">
        <v>41450</v>
      </c>
      <c r="AV26" s="27">
        <v>10</v>
      </c>
      <c r="AW26" s="37">
        <f t="shared" ca="1" si="0"/>
        <v>12</v>
      </c>
      <c r="AX26" t="str">
        <f t="shared" ca="1" si="1"/>
        <v>Senior</v>
      </c>
    </row>
    <row r="27" spans="1:50" x14ac:dyDescent="0.25">
      <c r="A27" s="4">
        <v>1025</v>
      </c>
      <c r="B27" t="s">
        <v>545</v>
      </c>
      <c r="C27" t="s">
        <v>1034</v>
      </c>
      <c r="D27">
        <v>2</v>
      </c>
      <c r="I27" s="4">
        <v>1025</v>
      </c>
      <c r="J27" s="15">
        <v>17402</v>
      </c>
      <c r="K27" t="s">
        <v>1045</v>
      </c>
      <c r="L27">
        <v>50</v>
      </c>
      <c r="M27">
        <v>1</v>
      </c>
      <c r="N27">
        <v>1</v>
      </c>
      <c r="O27">
        <v>1</v>
      </c>
      <c r="P27">
        <v>0.21</v>
      </c>
      <c r="Q27">
        <v>65</v>
      </c>
      <c r="R27">
        <v>1</v>
      </c>
      <c r="U27" s="19" t="s">
        <v>18</v>
      </c>
      <c r="V27" s="21">
        <f>VLOOKUP(Dashboard!$N$12,PreProcess!$I:$R,ROW(A9))</f>
        <v>43</v>
      </c>
      <c r="Z27">
        <v>12</v>
      </c>
      <c r="AD27" s="4">
        <v>1025</v>
      </c>
      <c r="AE27" t="s">
        <v>545</v>
      </c>
      <c r="AF27" t="s">
        <v>1021</v>
      </c>
      <c r="AG27">
        <v>50</v>
      </c>
      <c r="AH27" t="s">
        <v>1034</v>
      </c>
      <c r="AI27" t="s">
        <v>1037</v>
      </c>
      <c r="AJ27" t="s">
        <v>1042</v>
      </c>
      <c r="AR27" s="4">
        <v>1025</v>
      </c>
      <c r="AS27" t="s">
        <v>545</v>
      </c>
      <c r="AT27">
        <v>50</v>
      </c>
      <c r="AU27" s="10">
        <v>43883</v>
      </c>
      <c r="AV27" s="27">
        <v>2</v>
      </c>
      <c r="AW27" s="37">
        <f t="shared" ca="1" si="0"/>
        <v>5</v>
      </c>
      <c r="AX27" t="str">
        <f t="shared" ca="1" si="1"/>
        <v>Junior</v>
      </c>
    </row>
    <row r="28" spans="1:50" x14ac:dyDescent="0.25">
      <c r="A28" s="4">
        <v>1026</v>
      </c>
      <c r="B28" t="s">
        <v>546</v>
      </c>
      <c r="C28" t="s">
        <v>1030</v>
      </c>
      <c r="D28">
        <v>10</v>
      </c>
      <c r="I28" s="4">
        <v>1026</v>
      </c>
      <c r="J28" s="15">
        <v>13253</v>
      </c>
      <c r="K28" t="s">
        <v>1047</v>
      </c>
      <c r="L28">
        <v>48</v>
      </c>
      <c r="M28">
        <v>0</v>
      </c>
      <c r="N28">
        <v>1</v>
      </c>
      <c r="O28">
        <v>1</v>
      </c>
      <c r="P28">
        <v>0.53</v>
      </c>
      <c r="Q28">
        <v>45</v>
      </c>
      <c r="R28">
        <v>0.78</v>
      </c>
      <c r="U28" s="43" t="s">
        <v>19</v>
      </c>
      <c r="V28" s="45">
        <f>VLOOKUP(Dashboard!$N$12,PreProcess!$I:$R,ROW(A10))</f>
        <v>0.87</v>
      </c>
      <c r="Z28">
        <v>12</v>
      </c>
      <c r="AD28" s="4">
        <v>1026</v>
      </c>
      <c r="AE28" t="s">
        <v>546</v>
      </c>
      <c r="AF28" t="s">
        <v>1021</v>
      </c>
      <c r="AG28">
        <v>34</v>
      </c>
      <c r="AH28" t="s">
        <v>1030</v>
      </c>
      <c r="AI28" t="s">
        <v>1038</v>
      </c>
      <c r="AJ28" t="s">
        <v>1041</v>
      </c>
      <c r="AR28" s="4">
        <v>1026</v>
      </c>
      <c r="AS28" t="s">
        <v>546</v>
      </c>
      <c r="AT28">
        <v>34</v>
      </c>
      <c r="AU28" s="10">
        <v>41776</v>
      </c>
      <c r="AV28" s="27">
        <v>10</v>
      </c>
      <c r="AW28" s="37">
        <f t="shared" ca="1" si="0"/>
        <v>11</v>
      </c>
      <c r="AX28" t="str">
        <f t="shared" ca="1" si="1"/>
        <v>Senior</v>
      </c>
    </row>
    <row r="29" spans="1:50" x14ac:dyDescent="0.25">
      <c r="A29" s="4">
        <v>1027</v>
      </c>
      <c r="B29" t="s">
        <v>547</v>
      </c>
      <c r="C29" t="s">
        <v>1031</v>
      </c>
      <c r="D29">
        <v>3</v>
      </c>
      <c r="I29" s="4">
        <v>1027</v>
      </c>
      <c r="J29" s="15">
        <v>19990</v>
      </c>
      <c r="K29" t="s">
        <v>1045</v>
      </c>
      <c r="L29">
        <v>31</v>
      </c>
      <c r="M29">
        <v>0</v>
      </c>
      <c r="N29">
        <v>1</v>
      </c>
      <c r="O29">
        <v>1</v>
      </c>
      <c r="P29">
        <v>0.46</v>
      </c>
      <c r="Q29">
        <v>29</v>
      </c>
      <c r="R29">
        <v>0.85</v>
      </c>
      <c r="V29" s="18">
        <f>AVERAGE(V22:V28)</f>
        <v>11.812857142857142</v>
      </c>
      <c r="X29" s="13"/>
      <c r="Z29">
        <v>12</v>
      </c>
      <c r="AD29" s="4">
        <v>1027</v>
      </c>
      <c r="AE29" t="s">
        <v>547</v>
      </c>
      <c r="AF29" t="s">
        <v>1020</v>
      </c>
      <c r="AG29">
        <v>33</v>
      </c>
      <c r="AH29" t="s">
        <v>1031</v>
      </c>
      <c r="AI29" t="s">
        <v>1039</v>
      </c>
      <c r="AJ29" t="s">
        <v>1042</v>
      </c>
      <c r="AR29" s="4">
        <v>1027</v>
      </c>
      <c r="AS29" t="s">
        <v>547</v>
      </c>
      <c r="AT29">
        <v>33</v>
      </c>
      <c r="AU29" s="10">
        <v>42975</v>
      </c>
      <c r="AV29" s="27">
        <v>3</v>
      </c>
      <c r="AW29" s="37">
        <f t="shared" ca="1" si="0"/>
        <v>8</v>
      </c>
      <c r="AX29" t="str">
        <f t="shared" ca="1" si="1"/>
        <v>Mid-Level</v>
      </c>
    </row>
    <row r="30" spans="1:50" x14ac:dyDescent="0.25">
      <c r="A30" s="4">
        <v>1028</v>
      </c>
      <c r="B30" t="s">
        <v>548</v>
      </c>
      <c r="C30" t="s">
        <v>1034</v>
      </c>
      <c r="D30">
        <v>9</v>
      </c>
      <c r="I30" s="4">
        <v>1028</v>
      </c>
      <c r="J30" s="15">
        <v>8846</v>
      </c>
      <c r="K30" t="s">
        <v>1046</v>
      </c>
      <c r="L30">
        <v>37</v>
      </c>
      <c r="M30">
        <v>0</v>
      </c>
      <c r="N30">
        <v>1</v>
      </c>
      <c r="O30">
        <v>1</v>
      </c>
      <c r="P30">
        <v>0.75</v>
      </c>
      <c r="Q30">
        <v>68</v>
      </c>
      <c r="R30">
        <v>0.8</v>
      </c>
      <c r="V30" s="13"/>
      <c r="Z30">
        <v>12</v>
      </c>
      <c r="AD30" s="4">
        <v>1028</v>
      </c>
      <c r="AE30" t="s">
        <v>548</v>
      </c>
      <c r="AF30" t="s">
        <v>1020</v>
      </c>
      <c r="AG30">
        <v>52</v>
      </c>
      <c r="AH30" t="s">
        <v>1034</v>
      </c>
      <c r="AI30" t="s">
        <v>1037</v>
      </c>
      <c r="AJ30" t="s">
        <v>1042</v>
      </c>
      <c r="AR30" s="4">
        <v>1028</v>
      </c>
      <c r="AS30" t="s">
        <v>548</v>
      </c>
      <c r="AT30">
        <v>52</v>
      </c>
      <c r="AU30" s="10">
        <v>41340</v>
      </c>
      <c r="AV30" s="27">
        <v>9</v>
      </c>
      <c r="AW30" s="37">
        <f t="shared" ca="1" si="0"/>
        <v>12</v>
      </c>
      <c r="AX30" t="str">
        <f t="shared" ca="1" si="1"/>
        <v>Senior</v>
      </c>
    </row>
    <row r="31" spans="1:50" x14ac:dyDescent="0.25">
      <c r="A31" s="4">
        <v>1029</v>
      </c>
      <c r="B31" t="s">
        <v>549</v>
      </c>
      <c r="C31" t="s">
        <v>1031</v>
      </c>
      <c r="D31">
        <v>10</v>
      </c>
      <c r="I31" s="4">
        <v>1029</v>
      </c>
      <c r="J31" s="15">
        <v>7432</v>
      </c>
      <c r="K31" t="s">
        <v>1045</v>
      </c>
      <c r="L31">
        <v>48</v>
      </c>
      <c r="M31">
        <v>1</v>
      </c>
      <c r="N31">
        <v>1</v>
      </c>
      <c r="O31">
        <v>1</v>
      </c>
      <c r="P31">
        <v>0.81</v>
      </c>
      <c r="Q31">
        <v>8</v>
      </c>
      <c r="R31">
        <v>0.83</v>
      </c>
      <c r="AD31" s="4">
        <v>1029</v>
      </c>
      <c r="AE31" t="s">
        <v>549</v>
      </c>
      <c r="AF31" t="s">
        <v>1020</v>
      </c>
      <c r="AG31">
        <v>23</v>
      </c>
      <c r="AH31" t="s">
        <v>1031</v>
      </c>
      <c r="AI31" t="s">
        <v>1040</v>
      </c>
      <c r="AJ31" t="s">
        <v>1042</v>
      </c>
      <c r="AR31" s="4">
        <v>1029</v>
      </c>
      <c r="AS31" t="s">
        <v>549</v>
      </c>
      <c r="AT31">
        <v>23</v>
      </c>
      <c r="AU31" s="10">
        <v>45187</v>
      </c>
      <c r="AV31" s="27">
        <v>10</v>
      </c>
      <c r="AW31" s="37">
        <f t="shared" ca="1" si="0"/>
        <v>2</v>
      </c>
      <c r="AX31" t="str">
        <f t="shared" ca="1" si="1"/>
        <v>Junior</v>
      </c>
    </row>
    <row r="32" spans="1:50" x14ac:dyDescent="0.25">
      <c r="A32" s="4">
        <v>1030</v>
      </c>
      <c r="B32" t="s">
        <v>550</v>
      </c>
      <c r="C32" t="s">
        <v>1033</v>
      </c>
      <c r="D32">
        <v>5</v>
      </c>
      <c r="I32" s="4">
        <v>1030</v>
      </c>
      <c r="J32" s="15">
        <v>14452</v>
      </c>
      <c r="K32" t="s">
        <v>1047</v>
      </c>
      <c r="L32">
        <v>36</v>
      </c>
      <c r="M32">
        <v>0</v>
      </c>
      <c r="N32">
        <v>1</v>
      </c>
      <c r="O32">
        <v>1</v>
      </c>
      <c r="P32">
        <v>0.44</v>
      </c>
      <c r="Q32">
        <v>10</v>
      </c>
      <c r="R32">
        <v>0.96</v>
      </c>
      <c r="AD32" s="4">
        <v>1030</v>
      </c>
      <c r="AE32" t="s">
        <v>550</v>
      </c>
      <c r="AF32" t="s">
        <v>1022</v>
      </c>
      <c r="AG32">
        <v>56</v>
      </c>
      <c r="AH32" t="s">
        <v>1033</v>
      </c>
      <c r="AI32" t="s">
        <v>1037</v>
      </c>
      <c r="AJ32" t="s">
        <v>1041</v>
      </c>
      <c r="AR32" s="4">
        <v>1030</v>
      </c>
      <c r="AS32" t="s">
        <v>550</v>
      </c>
      <c r="AT32">
        <v>56</v>
      </c>
      <c r="AU32" s="10">
        <v>42115</v>
      </c>
      <c r="AV32" s="27">
        <v>5</v>
      </c>
      <c r="AW32" s="37">
        <f t="shared" ca="1" si="0"/>
        <v>10</v>
      </c>
      <c r="AX32" t="str">
        <f t="shared" ca="1" si="1"/>
        <v>Mid-Level</v>
      </c>
    </row>
    <row r="33" spans="1:50" x14ac:dyDescent="0.25">
      <c r="A33" s="4">
        <v>1031</v>
      </c>
      <c r="B33" t="s">
        <v>551</v>
      </c>
      <c r="C33" t="s">
        <v>1030</v>
      </c>
      <c r="D33">
        <v>10</v>
      </c>
      <c r="I33" s="4">
        <v>1031</v>
      </c>
      <c r="J33" s="15">
        <v>14395</v>
      </c>
      <c r="K33" t="s">
        <v>1045</v>
      </c>
      <c r="L33">
        <v>57</v>
      </c>
      <c r="M33">
        <v>0</v>
      </c>
      <c r="N33">
        <v>1</v>
      </c>
      <c r="O33">
        <v>0</v>
      </c>
      <c r="P33">
        <v>0.85</v>
      </c>
      <c r="Q33">
        <v>68</v>
      </c>
      <c r="R33">
        <v>0.91</v>
      </c>
      <c r="AD33" s="4">
        <v>1031</v>
      </c>
      <c r="AE33" t="s">
        <v>551</v>
      </c>
      <c r="AF33" t="s">
        <v>1020</v>
      </c>
      <c r="AG33">
        <v>44</v>
      </c>
      <c r="AH33" t="s">
        <v>1030</v>
      </c>
      <c r="AI33" t="s">
        <v>1038</v>
      </c>
      <c r="AJ33" t="s">
        <v>1043</v>
      </c>
      <c r="AR33" s="4">
        <v>1031</v>
      </c>
      <c r="AS33" t="s">
        <v>551</v>
      </c>
      <c r="AT33">
        <v>44</v>
      </c>
      <c r="AU33" s="10">
        <v>43437</v>
      </c>
      <c r="AV33" s="27">
        <v>10</v>
      </c>
      <c r="AW33" s="37">
        <f t="shared" ca="1" si="0"/>
        <v>7</v>
      </c>
      <c r="AX33" t="str">
        <f t="shared" ca="1" si="1"/>
        <v>Mid-Level</v>
      </c>
    </row>
    <row r="34" spans="1:50" x14ac:dyDescent="0.25">
      <c r="A34" s="4">
        <v>1032</v>
      </c>
      <c r="B34" t="s">
        <v>552</v>
      </c>
      <c r="C34" t="s">
        <v>1033</v>
      </c>
      <c r="D34">
        <v>10</v>
      </c>
      <c r="I34" s="4">
        <v>1032</v>
      </c>
      <c r="J34" s="15">
        <v>4765</v>
      </c>
      <c r="K34" t="s">
        <v>1046</v>
      </c>
      <c r="L34">
        <v>56</v>
      </c>
      <c r="M34">
        <v>0</v>
      </c>
      <c r="N34">
        <v>1</v>
      </c>
      <c r="O34">
        <v>1</v>
      </c>
      <c r="P34">
        <v>0.44</v>
      </c>
      <c r="Q34">
        <v>65</v>
      </c>
      <c r="R34">
        <v>0.96</v>
      </c>
      <c r="AD34" s="4">
        <v>1032</v>
      </c>
      <c r="AE34" t="s">
        <v>552</v>
      </c>
      <c r="AF34" t="s">
        <v>1022</v>
      </c>
      <c r="AG34">
        <v>38</v>
      </c>
      <c r="AH34" t="s">
        <v>1033</v>
      </c>
      <c r="AI34" t="s">
        <v>1040</v>
      </c>
      <c r="AJ34" t="s">
        <v>1042</v>
      </c>
      <c r="AR34" s="4">
        <v>1032</v>
      </c>
      <c r="AS34" t="s">
        <v>552</v>
      </c>
      <c r="AT34">
        <v>38</v>
      </c>
      <c r="AU34" s="10">
        <v>42078</v>
      </c>
      <c r="AV34" s="27">
        <v>10</v>
      </c>
      <c r="AW34" s="37">
        <f t="shared" ca="1" si="0"/>
        <v>10</v>
      </c>
      <c r="AX34" t="str">
        <f t="shared" ca="1" si="1"/>
        <v>Mid-Level</v>
      </c>
    </row>
    <row r="35" spans="1:50" x14ac:dyDescent="0.25">
      <c r="A35" s="4">
        <v>1033</v>
      </c>
      <c r="B35" t="s">
        <v>553</v>
      </c>
      <c r="C35" t="s">
        <v>1035</v>
      </c>
      <c r="D35">
        <v>9</v>
      </c>
      <c r="I35" s="4">
        <v>1033</v>
      </c>
      <c r="J35" s="15">
        <v>19822</v>
      </c>
      <c r="K35" t="s">
        <v>1045</v>
      </c>
      <c r="L35">
        <v>46</v>
      </c>
      <c r="M35">
        <v>1</v>
      </c>
      <c r="N35">
        <v>1</v>
      </c>
      <c r="O35">
        <v>1</v>
      </c>
      <c r="P35">
        <v>0.56000000000000005</v>
      </c>
      <c r="Q35">
        <v>30</v>
      </c>
      <c r="R35">
        <v>0.76</v>
      </c>
      <c r="AD35" s="4">
        <v>1033</v>
      </c>
      <c r="AE35" t="s">
        <v>553</v>
      </c>
      <c r="AF35" t="s">
        <v>1022</v>
      </c>
      <c r="AG35">
        <v>47</v>
      </c>
      <c r="AH35" t="s">
        <v>1035</v>
      </c>
      <c r="AI35" t="s">
        <v>1037</v>
      </c>
      <c r="AJ35" t="s">
        <v>1043</v>
      </c>
      <c r="AR35" s="4">
        <v>1033</v>
      </c>
      <c r="AS35" t="s">
        <v>553</v>
      </c>
      <c r="AT35">
        <v>47</v>
      </c>
      <c r="AU35" s="10">
        <v>41739</v>
      </c>
      <c r="AV35" s="27">
        <v>9</v>
      </c>
      <c r="AW35" s="37">
        <f t="shared" ca="1" si="0"/>
        <v>11</v>
      </c>
      <c r="AX35" t="str">
        <f t="shared" ca="1" si="1"/>
        <v>Senior</v>
      </c>
    </row>
    <row r="36" spans="1:50" x14ac:dyDescent="0.25">
      <c r="A36" s="4">
        <v>1034</v>
      </c>
      <c r="B36" t="s">
        <v>554</v>
      </c>
      <c r="C36" t="s">
        <v>1030</v>
      </c>
      <c r="D36">
        <v>2</v>
      </c>
      <c r="I36" s="4">
        <v>1034</v>
      </c>
      <c r="J36" s="15">
        <v>16950</v>
      </c>
      <c r="K36" t="s">
        <v>1044</v>
      </c>
      <c r="L36">
        <v>35</v>
      </c>
      <c r="M36">
        <v>1</v>
      </c>
      <c r="N36">
        <v>1</v>
      </c>
      <c r="O36">
        <v>0</v>
      </c>
      <c r="P36">
        <v>0.78</v>
      </c>
      <c r="Q36">
        <v>32</v>
      </c>
      <c r="R36">
        <v>0.96</v>
      </c>
      <c r="AD36" s="4">
        <v>1034</v>
      </c>
      <c r="AE36" t="s">
        <v>554</v>
      </c>
      <c r="AF36" t="s">
        <v>1020</v>
      </c>
      <c r="AG36">
        <v>29</v>
      </c>
      <c r="AH36" t="s">
        <v>1030</v>
      </c>
      <c r="AI36" t="s">
        <v>1039</v>
      </c>
      <c r="AJ36" t="s">
        <v>1043</v>
      </c>
      <c r="AR36" s="4">
        <v>1034</v>
      </c>
      <c r="AS36" t="s">
        <v>554</v>
      </c>
      <c r="AT36">
        <v>29</v>
      </c>
      <c r="AU36" s="10">
        <v>42560</v>
      </c>
      <c r="AV36" s="27">
        <v>2</v>
      </c>
      <c r="AW36" s="37">
        <f t="shared" ca="1" si="0"/>
        <v>9</v>
      </c>
      <c r="AX36" t="str">
        <f t="shared" ca="1" si="1"/>
        <v>Mid-Level</v>
      </c>
    </row>
    <row r="37" spans="1:50" x14ac:dyDescent="0.25">
      <c r="A37" s="4">
        <v>1035</v>
      </c>
      <c r="B37" t="s">
        <v>555</v>
      </c>
      <c r="C37" t="s">
        <v>1032</v>
      </c>
      <c r="D37">
        <v>1</v>
      </c>
      <c r="I37" s="4">
        <v>1035</v>
      </c>
      <c r="J37" s="15">
        <v>13502</v>
      </c>
      <c r="K37" t="s">
        <v>1047</v>
      </c>
      <c r="L37">
        <v>48</v>
      </c>
      <c r="M37">
        <v>0</v>
      </c>
      <c r="N37">
        <v>1</v>
      </c>
      <c r="O37">
        <v>1</v>
      </c>
      <c r="P37">
        <v>0.75</v>
      </c>
      <c r="Q37">
        <v>38</v>
      </c>
      <c r="R37">
        <v>0.72</v>
      </c>
      <c r="AD37" s="4">
        <v>1035</v>
      </c>
      <c r="AE37" t="s">
        <v>555</v>
      </c>
      <c r="AF37" t="s">
        <v>1022</v>
      </c>
      <c r="AG37">
        <v>50</v>
      </c>
      <c r="AH37" t="s">
        <v>1032</v>
      </c>
      <c r="AI37" t="s">
        <v>1039</v>
      </c>
      <c r="AJ37" t="s">
        <v>1041</v>
      </c>
      <c r="AR37" s="4">
        <v>1035</v>
      </c>
      <c r="AS37" t="s">
        <v>555</v>
      </c>
      <c r="AT37">
        <v>50</v>
      </c>
      <c r="AU37" s="10">
        <v>42045</v>
      </c>
      <c r="AV37" s="27">
        <v>1</v>
      </c>
      <c r="AW37" s="37">
        <f t="shared" ca="1" si="0"/>
        <v>10</v>
      </c>
      <c r="AX37" t="str">
        <f t="shared" ca="1" si="1"/>
        <v>Mid-Level</v>
      </c>
    </row>
    <row r="38" spans="1:50" x14ac:dyDescent="0.25">
      <c r="A38" s="4">
        <v>1036</v>
      </c>
      <c r="B38" t="s">
        <v>556</v>
      </c>
      <c r="C38" t="s">
        <v>1034</v>
      </c>
      <c r="D38">
        <v>5</v>
      </c>
      <c r="I38" s="4">
        <v>1036</v>
      </c>
      <c r="J38" s="15">
        <v>10741</v>
      </c>
      <c r="K38" t="s">
        <v>1044</v>
      </c>
      <c r="L38">
        <v>53</v>
      </c>
      <c r="M38">
        <v>0</v>
      </c>
      <c r="N38">
        <v>1</v>
      </c>
      <c r="O38">
        <v>1</v>
      </c>
      <c r="P38">
        <v>0.99</v>
      </c>
      <c r="Q38">
        <v>45</v>
      </c>
      <c r="R38">
        <v>0.97</v>
      </c>
      <c r="AD38" s="4">
        <v>1036</v>
      </c>
      <c r="AE38" t="s">
        <v>556</v>
      </c>
      <c r="AF38" t="s">
        <v>1020</v>
      </c>
      <c r="AG38">
        <v>47</v>
      </c>
      <c r="AH38" t="s">
        <v>1034</v>
      </c>
      <c r="AI38" t="s">
        <v>1037</v>
      </c>
      <c r="AJ38" t="s">
        <v>1043</v>
      </c>
      <c r="AR38" s="4">
        <v>1036</v>
      </c>
      <c r="AS38" t="s">
        <v>556</v>
      </c>
      <c r="AT38">
        <v>47</v>
      </c>
      <c r="AU38" s="10">
        <v>43719</v>
      </c>
      <c r="AV38" s="27">
        <v>5</v>
      </c>
      <c r="AW38" s="37">
        <f t="shared" ca="1" si="0"/>
        <v>6</v>
      </c>
      <c r="AX38" t="str">
        <f t="shared" ca="1" si="1"/>
        <v>Mid-Level</v>
      </c>
    </row>
    <row r="39" spans="1:50" x14ac:dyDescent="0.25">
      <c r="A39" s="4">
        <v>1037</v>
      </c>
      <c r="B39" t="s">
        <v>557</v>
      </c>
      <c r="C39" t="s">
        <v>1030</v>
      </c>
      <c r="D39">
        <v>10</v>
      </c>
      <c r="I39" s="4">
        <v>1037</v>
      </c>
      <c r="J39" s="15">
        <v>6941</v>
      </c>
      <c r="K39" t="s">
        <v>1046</v>
      </c>
      <c r="L39">
        <v>35</v>
      </c>
      <c r="M39">
        <v>1</v>
      </c>
      <c r="N39">
        <v>1</v>
      </c>
      <c r="O39">
        <v>0</v>
      </c>
      <c r="P39">
        <v>0.38</v>
      </c>
      <c r="Q39">
        <v>36</v>
      </c>
      <c r="R39">
        <v>0.8</v>
      </c>
      <c r="AD39" s="4">
        <v>1037</v>
      </c>
      <c r="AE39" t="s">
        <v>557</v>
      </c>
      <c r="AF39" t="s">
        <v>1020</v>
      </c>
      <c r="AG39">
        <v>31</v>
      </c>
      <c r="AH39" t="s">
        <v>1030</v>
      </c>
      <c r="AI39" t="s">
        <v>1039</v>
      </c>
      <c r="AJ39" t="s">
        <v>1043</v>
      </c>
      <c r="AR39" s="4">
        <v>1037</v>
      </c>
      <c r="AS39" t="s">
        <v>557</v>
      </c>
      <c r="AT39">
        <v>31</v>
      </c>
      <c r="AU39" s="10">
        <v>41384</v>
      </c>
      <c r="AV39" s="27">
        <v>10</v>
      </c>
      <c r="AW39" s="37">
        <f t="shared" ca="1" si="0"/>
        <v>12</v>
      </c>
      <c r="AX39" t="str">
        <f t="shared" ca="1" si="1"/>
        <v>Senior</v>
      </c>
    </row>
    <row r="40" spans="1:50" x14ac:dyDescent="0.25">
      <c r="A40" s="4">
        <v>1038</v>
      </c>
      <c r="B40" t="s">
        <v>558</v>
      </c>
      <c r="C40" t="s">
        <v>1035</v>
      </c>
      <c r="D40">
        <v>4</v>
      </c>
      <c r="I40" s="4">
        <v>1038</v>
      </c>
      <c r="J40" s="15">
        <v>5855</v>
      </c>
      <c r="K40" t="s">
        <v>1045</v>
      </c>
      <c r="L40">
        <v>57</v>
      </c>
      <c r="M40">
        <v>0</v>
      </c>
      <c r="N40">
        <v>1</v>
      </c>
      <c r="O40">
        <v>1</v>
      </c>
      <c r="P40">
        <v>0.73</v>
      </c>
      <c r="Q40">
        <v>59</v>
      </c>
      <c r="R40">
        <v>0.79</v>
      </c>
      <c r="AD40" s="4">
        <v>1038</v>
      </c>
      <c r="AE40" t="s">
        <v>558</v>
      </c>
      <c r="AF40" t="s">
        <v>1021</v>
      </c>
      <c r="AG40">
        <v>47</v>
      </c>
      <c r="AH40" t="s">
        <v>1035</v>
      </c>
      <c r="AI40" t="s">
        <v>1039</v>
      </c>
      <c r="AJ40" t="s">
        <v>1041</v>
      </c>
      <c r="AR40" s="4">
        <v>1038</v>
      </c>
      <c r="AS40" t="s">
        <v>558</v>
      </c>
      <c r="AT40">
        <v>47</v>
      </c>
      <c r="AU40" s="10">
        <v>43719</v>
      </c>
      <c r="AV40" s="27">
        <v>4</v>
      </c>
      <c r="AW40" s="37">
        <f t="shared" ca="1" si="0"/>
        <v>6</v>
      </c>
      <c r="AX40" t="str">
        <f t="shared" ca="1" si="1"/>
        <v>Mid-Level</v>
      </c>
    </row>
    <row r="41" spans="1:50" x14ac:dyDescent="0.25">
      <c r="A41" s="4">
        <v>1039</v>
      </c>
      <c r="B41" t="s">
        <v>559</v>
      </c>
      <c r="C41" t="s">
        <v>1035</v>
      </c>
      <c r="D41">
        <v>9</v>
      </c>
      <c r="I41" s="4">
        <v>1039</v>
      </c>
      <c r="J41" s="15">
        <v>16166</v>
      </c>
      <c r="K41" t="s">
        <v>1044</v>
      </c>
      <c r="L41">
        <v>31</v>
      </c>
      <c r="M41">
        <v>0</v>
      </c>
      <c r="N41">
        <v>1</v>
      </c>
      <c r="O41">
        <v>0</v>
      </c>
      <c r="P41">
        <v>0.69</v>
      </c>
      <c r="Q41">
        <v>30</v>
      </c>
      <c r="R41">
        <v>0.85</v>
      </c>
      <c r="AD41" s="4">
        <v>1039</v>
      </c>
      <c r="AE41" t="s">
        <v>559</v>
      </c>
      <c r="AF41" t="s">
        <v>1020</v>
      </c>
      <c r="AG41">
        <v>55</v>
      </c>
      <c r="AH41" t="s">
        <v>1035</v>
      </c>
      <c r="AI41" t="s">
        <v>1039</v>
      </c>
      <c r="AJ41" t="s">
        <v>1042</v>
      </c>
      <c r="AR41" s="4">
        <v>1039</v>
      </c>
      <c r="AS41" t="s">
        <v>559</v>
      </c>
      <c r="AT41">
        <v>55</v>
      </c>
      <c r="AU41" s="10">
        <v>42235</v>
      </c>
      <c r="AV41" s="27">
        <v>9</v>
      </c>
      <c r="AW41" s="37">
        <f t="shared" ca="1" si="0"/>
        <v>10</v>
      </c>
      <c r="AX41" t="str">
        <f t="shared" ca="1" si="1"/>
        <v>Mid-Level</v>
      </c>
    </row>
    <row r="42" spans="1:50" x14ac:dyDescent="0.25">
      <c r="A42" s="4">
        <v>1040</v>
      </c>
      <c r="B42" t="s">
        <v>560</v>
      </c>
      <c r="C42" t="s">
        <v>1033</v>
      </c>
      <c r="D42">
        <v>4</v>
      </c>
      <c r="I42" s="4">
        <v>1040</v>
      </c>
      <c r="J42" s="15">
        <v>6788</v>
      </c>
      <c r="K42" t="s">
        <v>1044</v>
      </c>
      <c r="L42">
        <v>35</v>
      </c>
      <c r="M42">
        <v>0</v>
      </c>
      <c r="N42">
        <v>1</v>
      </c>
      <c r="O42">
        <v>0</v>
      </c>
      <c r="P42">
        <v>0.93</v>
      </c>
      <c r="Q42">
        <v>10</v>
      </c>
      <c r="R42">
        <v>0.98</v>
      </c>
      <c r="AD42" s="4">
        <v>1040</v>
      </c>
      <c r="AE42" t="s">
        <v>560</v>
      </c>
      <c r="AF42" t="s">
        <v>1021</v>
      </c>
      <c r="AG42">
        <v>28</v>
      </c>
      <c r="AH42" t="s">
        <v>1033</v>
      </c>
      <c r="AI42" t="s">
        <v>1040</v>
      </c>
      <c r="AJ42" t="s">
        <v>1043</v>
      </c>
      <c r="AR42" s="4">
        <v>1040</v>
      </c>
      <c r="AS42" t="s">
        <v>560</v>
      </c>
      <c r="AT42">
        <v>28</v>
      </c>
      <c r="AU42" s="10">
        <v>41928</v>
      </c>
      <c r="AV42" s="27">
        <v>4</v>
      </c>
      <c r="AW42" s="37">
        <f t="shared" ca="1" si="0"/>
        <v>11</v>
      </c>
      <c r="AX42" t="str">
        <f t="shared" ca="1" si="1"/>
        <v>Senior</v>
      </c>
    </row>
    <row r="43" spans="1:50" x14ac:dyDescent="0.25">
      <c r="A43" s="4">
        <v>1041</v>
      </c>
      <c r="B43" t="s">
        <v>561</v>
      </c>
      <c r="C43" t="s">
        <v>1031</v>
      </c>
      <c r="D43">
        <v>9</v>
      </c>
      <c r="I43" s="4">
        <v>1041</v>
      </c>
      <c r="J43" s="15">
        <v>1201</v>
      </c>
      <c r="K43" t="s">
        <v>1045</v>
      </c>
      <c r="L43">
        <v>52</v>
      </c>
      <c r="M43">
        <v>1</v>
      </c>
      <c r="N43">
        <v>1</v>
      </c>
      <c r="O43">
        <v>0</v>
      </c>
      <c r="P43">
        <v>0.33</v>
      </c>
      <c r="Q43">
        <v>1</v>
      </c>
      <c r="R43">
        <v>0.71</v>
      </c>
      <c r="AD43" s="4">
        <v>1041</v>
      </c>
      <c r="AE43" t="s">
        <v>561</v>
      </c>
      <c r="AF43" t="s">
        <v>1020</v>
      </c>
      <c r="AG43">
        <v>25</v>
      </c>
      <c r="AH43" t="s">
        <v>1031</v>
      </c>
      <c r="AI43" t="s">
        <v>1039</v>
      </c>
      <c r="AJ43" t="s">
        <v>1041</v>
      </c>
      <c r="AR43" s="4">
        <v>1041</v>
      </c>
      <c r="AS43" t="s">
        <v>561</v>
      </c>
      <c r="AT43">
        <v>25</v>
      </c>
      <c r="AU43" s="10">
        <v>42745</v>
      </c>
      <c r="AV43" s="27">
        <v>9</v>
      </c>
      <c r="AW43" s="37">
        <f t="shared" ca="1" si="0"/>
        <v>8</v>
      </c>
      <c r="AX43" t="str">
        <f t="shared" ca="1" si="1"/>
        <v>Mid-Level</v>
      </c>
    </row>
    <row r="44" spans="1:50" x14ac:dyDescent="0.25">
      <c r="A44" s="4">
        <v>1042</v>
      </c>
      <c r="B44" t="s">
        <v>562</v>
      </c>
      <c r="C44" t="s">
        <v>1030</v>
      </c>
      <c r="D44">
        <v>4</v>
      </c>
      <c r="I44" s="4">
        <v>1042</v>
      </c>
      <c r="J44" s="15">
        <v>11561</v>
      </c>
      <c r="K44" t="s">
        <v>1045</v>
      </c>
      <c r="L44">
        <v>34</v>
      </c>
      <c r="M44">
        <v>1</v>
      </c>
      <c r="N44">
        <v>1</v>
      </c>
      <c r="O44">
        <v>1</v>
      </c>
      <c r="P44">
        <v>0.8</v>
      </c>
      <c r="Q44">
        <v>26</v>
      </c>
      <c r="R44">
        <v>0.81</v>
      </c>
      <c r="AD44" s="4">
        <v>1042</v>
      </c>
      <c r="AE44" t="s">
        <v>562</v>
      </c>
      <c r="AF44" t="s">
        <v>1020</v>
      </c>
      <c r="AG44">
        <v>32</v>
      </c>
      <c r="AH44" t="s">
        <v>1030</v>
      </c>
      <c r="AI44" t="s">
        <v>1039</v>
      </c>
      <c r="AJ44" t="s">
        <v>1043</v>
      </c>
      <c r="AR44" s="4">
        <v>1042</v>
      </c>
      <c r="AS44" t="s">
        <v>562</v>
      </c>
      <c r="AT44">
        <v>32</v>
      </c>
      <c r="AU44" s="10">
        <v>45165</v>
      </c>
      <c r="AV44" s="27">
        <v>4</v>
      </c>
      <c r="AW44" s="37">
        <f t="shared" ca="1" si="0"/>
        <v>2</v>
      </c>
      <c r="AX44" t="str">
        <f t="shared" ca="1" si="1"/>
        <v>Junior</v>
      </c>
    </row>
    <row r="45" spans="1:50" x14ac:dyDescent="0.25">
      <c r="A45" s="4">
        <v>1043</v>
      </c>
      <c r="B45" t="s">
        <v>563</v>
      </c>
      <c r="C45" t="s">
        <v>1034</v>
      </c>
      <c r="D45">
        <v>9</v>
      </c>
      <c r="I45" s="4">
        <v>1043</v>
      </c>
      <c r="J45" s="15">
        <v>17901</v>
      </c>
      <c r="K45" t="s">
        <v>1047</v>
      </c>
      <c r="L45">
        <v>48</v>
      </c>
      <c r="M45">
        <v>0</v>
      </c>
      <c r="N45">
        <v>1</v>
      </c>
      <c r="O45">
        <v>1</v>
      </c>
      <c r="P45">
        <v>0.65</v>
      </c>
      <c r="Q45">
        <v>1</v>
      </c>
      <c r="R45">
        <v>0.96</v>
      </c>
      <c r="AD45" s="4">
        <v>1043</v>
      </c>
      <c r="AE45" t="s">
        <v>563</v>
      </c>
      <c r="AF45" t="s">
        <v>1021</v>
      </c>
      <c r="AG45">
        <v>50</v>
      </c>
      <c r="AH45" t="s">
        <v>1034</v>
      </c>
      <c r="AI45" t="s">
        <v>1039</v>
      </c>
      <c r="AJ45" t="s">
        <v>1043</v>
      </c>
      <c r="AR45" s="4">
        <v>1043</v>
      </c>
      <c r="AS45" t="s">
        <v>563</v>
      </c>
      <c r="AT45">
        <v>50</v>
      </c>
      <c r="AU45" s="10">
        <v>43357</v>
      </c>
      <c r="AV45" s="27">
        <v>9</v>
      </c>
      <c r="AW45" s="37">
        <f t="shared" ca="1" si="0"/>
        <v>7</v>
      </c>
      <c r="AX45" t="str">
        <f t="shared" ca="1" si="1"/>
        <v>Mid-Level</v>
      </c>
    </row>
    <row r="46" spans="1:50" x14ac:dyDescent="0.25">
      <c r="A46" s="4">
        <v>1044</v>
      </c>
      <c r="B46" t="s">
        <v>564</v>
      </c>
      <c r="C46" t="s">
        <v>1030</v>
      </c>
      <c r="D46">
        <v>11</v>
      </c>
      <c r="I46" s="4">
        <v>1044</v>
      </c>
      <c r="J46" s="15">
        <v>8737</v>
      </c>
      <c r="K46" t="s">
        <v>1044</v>
      </c>
      <c r="L46">
        <v>49</v>
      </c>
      <c r="M46">
        <v>1</v>
      </c>
      <c r="N46">
        <v>1</v>
      </c>
      <c r="O46">
        <v>1</v>
      </c>
      <c r="P46">
        <v>0.42</v>
      </c>
      <c r="Q46">
        <v>20</v>
      </c>
      <c r="R46">
        <v>0.82</v>
      </c>
      <c r="AD46" s="4">
        <v>1044</v>
      </c>
      <c r="AE46" t="s">
        <v>564</v>
      </c>
      <c r="AF46" t="s">
        <v>1021</v>
      </c>
      <c r="AG46">
        <v>57</v>
      </c>
      <c r="AH46" t="s">
        <v>1030</v>
      </c>
      <c r="AI46" t="s">
        <v>1040</v>
      </c>
      <c r="AJ46" t="s">
        <v>1042</v>
      </c>
      <c r="AR46" s="4">
        <v>1044</v>
      </c>
      <c r="AS46" t="s">
        <v>564</v>
      </c>
      <c r="AT46">
        <v>57</v>
      </c>
      <c r="AU46" s="10">
        <v>45202</v>
      </c>
      <c r="AV46" s="27">
        <v>11</v>
      </c>
      <c r="AW46" s="37">
        <f t="shared" ca="1" si="0"/>
        <v>2</v>
      </c>
      <c r="AX46" t="str">
        <f t="shared" ca="1" si="1"/>
        <v>Junior</v>
      </c>
    </row>
    <row r="47" spans="1:50" x14ac:dyDescent="0.25">
      <c r="A47" s="4">
        <v>1045</v>
      </c>
      <c r="B47" t="s">
        <v>565</v>
      </c>
      <c r="C47" t="s">
        <v>1036</v>
      </c>
      <c r="D47">
        <v>4</v>
      </c>
      <c r="I47" s="4">
        <v>1045</v>
      </c>
      <c r="J47" s="15">
        <v>2988</v>
      </c>
      <c r="K47" t="s">
        <v>1044</v>
      </c>
      <c r="L47">
        <v>33</v>
      </c>
      <c r="M47">
        <v>0</v>
      </c>
      <c r="N47">
        <v>1</v>
      </c>
      <c r="O47">
        <v>1</v>
      </c>
      <c r="P47">
        <v>0.57999999999999996</v>
      </c>
      <c r="Q47">
        <v>57</v>
      </c>
      <c r="R47">
        <v>0.76</v>
      </c>
      <c r="AD47" s="4">
        <v>1045</v>
      </c>
      <c r="AE47" t="s">
        <v>565</v>
      </c>
      <c r="AF47" t="s">
        <v>1020</v>
      </c>
      <c r="AG47">
        <v>46</v>
      </c>
      <c r="AH47" t="s">
        <v>1036</v>
      </c>
      <c r="AI47" t="s">
        <v>1037</v>
      </c>
      <c r="AJ47" t="s">
        <v>1043</v>
      </c>
      <c r="AR47" s="4">
        <v>1045</v>
      </c>
      <c r="AS47" t="s">
        <v>565</v>
      </c>
      <c r="AT47">
        <v>46</v>
      </c>
      <c r="AU47" s="10">
        <v>42192</v>
      </c>
      <c r="AV47" s="27">
        <v>4</v>
      </c>
      <c r="AW47" s="37">
        <f t="shared" ca="1" si="0"/>
        <v>10</v>
      </c>
      <c r="AX47" t="str">
        <f t="shared" ca="1" si="1"/>
        <v>Mid-Level</v>
      </c>
    </row>
    <row r="48" spans="1:50" x14ac:dyDescent="0.25">
      <c r="A48" s="4">
        <v>1046</v>
      </c>
      <c r="B48" t="s">
        <v>566</v>
      </c>
      <c r="C48" t="s">
        <v>1031</v>
      </c>
      <c r="D48">
        <v>2</v>
      </c>
      <c r="I48" s="4">
        <v>1046</v>
      </c>
      <c r="J48" s="15">
        <v>16441</v>
      </c>
      <c r="K48" t="s">
        <v>1046</v>
      </c>
      <c r="L48">
        <v>51</v>
      </c>
      <c r="M48">
        <v>0</v>
      </c>
      <c r="N48">
        <v>1</v>
      </c>
      <c r="O48">
        <v>0</v>
      </c>
      <c r="P48">
        <v>0.47</v>
      </c>
      <c r="Q48">
        <v>4</v>
      </c>
      <c r="R48">
        <v>0.83</v>
      </c>
      <c r="AD48" s="4">
        <v>1046</v>
      </c>
      <c r="AE48" t="s">
        <v>566</v>
      </c>
      <c r="AF48" t="s">
        <v>1022</v>
      </c>
      <c r="AG48">
        <v>42</v>
      </c>
      <c r="AH48" t="s">
        <v>1031</v>
      </c>
      <c r="AI48" t="s">
        <v>1038</v>
      </c>
      <c r="AJ48" t="s">
        <v>1041</v>
      </c>
      <c r="AR48" s="4">
        <v>1046</v>
      </c>
      <c r="AS48" t="s">
        <v>566</v>
      </c>
      <c r="AT48">
        <v>42</v>
      </c>
      <c r="AU48" s="10">
        <v>41568</v>
      </c>
      <c r="AV48" s="27">
        <v>2</v>
      </c>
      <c r="AW48" s="37">
        <f t="shared" ca="1" si="0"/>
        <v>12</v>
      </c>
      <c r="AX48" t="str">
        <f t="shared" ca="1" si="1"/>
        <v>Senior</v>
      </c>
    </row>
    <row r="49" spans="1:50" x14ac:dyDescent="0.25">
      <c r="A49" s="4">
        <v>1047</v>
      </c>
      <c r="B49" t="s">
        <v>567</v>
      </c>
      <c r="C49" t="s">
        <v>1034</v>
      </c>
      <c r="D49">
        <v>6</v>
      </c>
      <c r="I49" s="4">
        <v>1047</v>
      </c>
      <c r="J49" s="15">
        <v>12737</v>
      </c>
      <c r="K49" t="s">
        <v>1047</v>
      </c>
      <c r="L49">
        <v>55</v>
      </c>
      <c r="M49">
        <v>0</v>
      </c>
      <c r="N49">
        <v>1</v>
      </c>
      <c r="O49">
        <v>1</v>
      </c>
      <c r="P49">
        <v>0.66</v>
      </c>
      <c r="Q49">
        <v>51</v>
      </c>
      <c r="R49">
        <v>0.82</v>
      </c>
      <c r="AD49" s="4">
        <v>1047</v>
      </c>
      <c r="AE49" t="s">
        <v>567</v>
      </c>
      <c r="AF49" t="s">
        <v>1021</v>
      </c>
      <c r="AG49">
        <v>57</v>
      </c>
      <c r="AH49" t="s">
        <v>1034</v>
      </c>
      <c r="AI49" t="s">
        <v>1039</v>
      </c>
      <c r="AJ49" t="s">
        <v>1043</v>
      </c>
      <c r="AR49" s="4">
        <v>1047</v>
      </c>
      <c r="AS49" t="s">
        <v>567</v>
      </c>
      <c r="AT49">
        <v>57</v>
      </c>
      <c r="AU49" s="10">
        <v>42919</v>
      </c>
      <c r="AV49" s="27">
        <v>6</v>
      </c>
      <c r="AW49" s="37">
        <f t="shared" ca="1" si="0"/>
        <v>8</v>
      </c>
      <c r="AX49" t="str">
        <f t="shared" ca="1" si="1"/>
        <v>Mid-Level</v>
      </c>
    </row>
    <row r="50" spans="1:50" x14ac:dyDescent="0.25">
      <c r="A50" s="4">
        <v>1048</v>
      </c>
      <c r="B50" t="s">
        <v>568</v>
      </c>
      <c r="C50" t="s">
        <v>1034</v>
      </c>
      <c r="D50">
        <v>5</v>
      </c>
      <c r="I50" s="4">
        <v>1048</v>
      </c>
      <c r="J50" s="15">
        <v>15256</v>
      </c>
      <c r="K50" t="s">
        <v>1046</v>
      </c>
      <c r="L50">
        <v>46</v>
      </c>
      <c r="M50">
        <v>0</v>
      </c>
      <c r="N50">
        <v>1</v>
      </c>
      <c r="O50">
        <v>1</v>
      </c>
      <c r="P50">
        <v>0.91</v>
      </c>
      <c r="Q50">
        <v>44</v>
      </c>
      <c r="R50">
        <v>0.97</v>
      </c>
      <c r="AD50" s="4">
        <v>1048</v>
      </c>
      <c r="AE50" t="s">
        <v>568</v>
      </c>
      <c r="AF50" t="s">
        <v>1022</v>
      </c>
      <c r="AG50">
        <v>31</v>
      </c>
      <c r="AH50" t="s">
        <v>1034</v>
      </c>
      <c r="AI50" t="s">
        <v>1037</v>
      </c>
      <c r="AJ50" t="s">
        <v>1042</v>
      </c>
      <c r="AR50" s="4">
        <v>1048</v>
      </c>
      <c r="AS50" t="s">
        <v>568</v>
      </c>
      <c r="AT50">
        <v>31</v>
      </c>
      <c r="AU50" s="10">
        <v>41307</v>
      </c>
      <c r="AV50" s="27">
        <v>5</v>
      </c>
      <c r="AW50" s="37">
        <f t="shared" ca="1" si="0"/>
        <v>12</v>
      </c>
      <c r="AX50" t="str">
        <f t="shared" ca="1" si="1"/>
        <v>Senior</v>
      </c>
    </row>
    <row r="51" spans="1:50" x14ac:dyDescent="0.25">
      <c r="A51" s="4">
        <v>1049</v>
      </c>
      <c r="B51" t="s">
        <v>569</v>
      </c>
      <c r="C51" t="s">
        <v>1032</v>
      </c>
      <c r="D51">
        <v>3</v>
      </c>
      <c r="I51" s="4">
        <v>1049</v>
      </c>
      <c r="J51" s="15">
        <v>8162</v>
      </c>
      <c r="K51" t="s">
        <v>1044</v>
      </c>
      <c r="L51">
        <v>40</v>
      </c>
      <c r="M51">
        <v>0</v>
      </c>
      <c r="N51">
        <v>1</v>
      </c>
      <c r="O51">
        <v>0</v>
      </c>
      <c r="P51">
        <v>0.66</v>
      </c>
      <c r="Q51">
        <v>19</v>
      </c>
      <c r="R51">
        <v>0.93</v>
      </c>
      <c r="AD51" s="4">
        <v>1049</v>
      </c>
      <c r="AE51" t="s">
        <v>569</v>
      </c>
      <c r="AF51" t="s">
        <v>1022</v>
      </c>
      <c r="AG51">
        <v>58</v>
      </c>
      <c r="AH51" t="s">
        <v>1032</v>
      </c>
      <c r="AI51" t="s">
        <v>1039</v>
      </c>
      <c r="AJ51" t="s">
        <v>1042</v>
      </c>
      <c r="AR51" s="4">
        <v>1049</v>
      </c>
      <c r="AS51" t="s">
        <v>569</v>
      </c>
      <c r="AT51">
        <v>58</v>
      </c>
      <c r="AU51" s="10">
        <v>42642</v>
      </c>
      <c r="AV51" s="27">
        <v>3</v>
      </c>
      <c r="AW51" s="37">
        <f t="shared" ca="1" si="0"/>
        <v>9</v>
      </c>
      <c r="AX51" t="str">
        <f t="shared" ca="1" si="1"/>
        <v>Mid-Level</v>
      </c>
    </row>
    <row r="52" spans="1:50" x14ac:dyDescent="0.25">
      <c r="A52" s="4">
        <v>1050</v>
      </c>
      <c r="B52" t="s">
        <v>570</v>
      </c>
      <c r="C52" t="s">
        <v>1033</v>
      </c>
      <c r="D52">
        <v>1</v>
      </c>
      <c r="I52" s="4">
        <v>1050</v>
      </c>
      <c r="J52" s="15">
        <v>14065</v>
      </c>
      <c r="K52" t="s">
        <v>1046</v>
      </c>
      <c r="L52">
        <v>33</v>
      </c>
      <c r="M52">
        <v>1</v>
      </c>
      <c r="N52">
        <v>1</v>
      </c>
      <c r="O52">
        <v>1</v>
      </c>
      <c r="P52">
        <v>0.71</v>
      </c>
      <c r="Q52">
        <v>60</v>
      </c>
      <c r="R52">
        <v>0.85</v>
      </c>
      <c r="AD52" s="4">
        <v>1050</v>
      </c>
      <c r="AE52" t="s">
        <v>570</v>
      </c>
      <c r="AF52" t="s">
        <v>1022</v>
      </c>
      <c r="AG52">
        <v>30</v>
      </c>
      <c r="AH52" t="s">
        <v>1033</v>
      </c>
      <c r="AI52" t="s">
        <v>1040</v>
      </c>
      <c r="AJ52" t="s">
        <v>1041</v>
      </c>
      <c r="AR52" s="4">
        <v>1050</v>
      </c>
      <c r="AS52" t="s">
        <v>570</v>
      </c>
      <c r="AT52">
        <v>30</v>
      </c>
      <c r="AU52" s="10">
        <v>43034</v>
      </c>
      <c r="AV52" s="27">
        <v>1</v>
      </c>
      <c r="AW52" s="37">
        <f t="shared" ca="1" si="0"/>
        <v>8</v>
      </c>
      <c r="AX52" t="str">
        <f t="shared" ca="1" si="1"/>
        <v>Mid-Level</v>
      </c>
    </row>
    <row r="53" spans="1:50" x14ac:dyDescent="0.25">
      <c r="A53" s="4">
        <v>1051</v>
      </c>
      <c r="B53" t="s">
        <v>571</v>
      </c>
      <c r="C53" t="s">
        <v>1032</v>
      </c>
      <c r="D53">
        <v>11</v>
      </c>
      <c r="I53" s="4">
        <v>1051</v>
      </c>
      <c r="J53" s="15">
        <v>15114</v>
      </c>
      <c r="K53" t="s">
        <v>1044</v>
      </c>
      <c r="L53">
        <v>55</v>
      </c>
      <c r="M53">
        <v>0</v>
      </c>
      <c r="N53">
        <v>1</v>
      </c>
      <c r="O53">
        <v>1</v>
      </c>
      <c r="P53">
        <v>0.61</v>
      </c>
      <c r="Q53">
        <v>37</v>
      </c>
      <c r="R53">
        <v>1</v>
      </c>
      <c r="AD53" s="4">
        <v>1051</v>
      </c>
      <c r="AE53" t="s">
        <v>571</v>
      </c>
      <c r="AF53" t="s">
        <v>1021</v>
      </c>
      <c r="AG53">
        <v>45</v>
      </c>
      <c r="AH53" t="s">
        <v>1032</v>
      </c>
      <c r="AI53" t="s">
        <v>1037</v>
      </c>
      <c r="AJ53" t="s">
        <v>1042</v>
      </c>
      <c r="AR53" s="4">
        <v>1051</v>
      </c>
      <c r="AS53" t="s">
        <v>571</v>
      </c>
      <c r="AT53">
        <v>45</v>
      </c>
      <c r="AU53" s="10">
        <v>43080</v>
      </c>
      <c r="AV53" s="27">
        <v>11</v>
      </c>
      <c r="AW53" s="37">
        <f t="shared" ca="1" si="0"/>
        <v>8</v>
      </c>
      <c r="AX53" t="str">
        <f t="shared" ca="1" si="1"/>
        <v>Mid-Level</v>
      </c>
    </row>
    <row r="54" spans="1:50" x14ac:dyDescent="0.25">
      <c r="A54" s="4">
        <v>1052</v>
      </c>
      <c r="B54" t="s">
        <v>572</v>
      </c>
      <c r="C54" t="s">
        <v>1034</v>
      </c>
      <c r="D54">
        <v>8</v>
      </c>
      <c r="I54" s="4">
        <v>1052</v>
      </c>
      <c r="J54" s="15">
        <v>9399</v>
      </c>
      <c r="K54" t="s">
        <v>1044</v>
      </c>
      <c r="L54">
        <v>42</v>
      </c>
      <c r="M54">
        <v>0</v>
      </c>
      <c r="N54">
        <v>1</v>
      </c>
      <c r="O54">
        <v>1</v>
      </c>
      <c r="P54">
        <v>0.24</v>
      </c>
      <c r="Q54">
        <v>19</v>
      </c>
      <c r="R54">
        <v>0.84</v>
      </c>
      <c r="AD54" s="4">
        <v>1052</v>
      </c>
      <c r="AE54" t="s">
        <v>572</v>
      </c>
      <c r="AF54" t="s">
        <v>1022</v>
      </c>
      <c r="AG54">
        <v>56</v>
      </c>
      <c r="AH54" t="s">
        <v>1034</v>
      </c>
      <c r="AI54" t="s">
        <v>1040</v>
      </c>
      <c r="AJ54" t="s">
        <v>1043</v>
      </c>
      <c r="AR54" s="4">
        <v>1052</v>
      </c>
      <c r="AS54" t="s">
        <v>572</v>
      </c>
      <c r="AT54">
        <v>56</v>
      </c>
      <c r="AU54" s="10">
        <v>40983</v>
      </c>
      <c r="AV54" s="27">
        <v>8</v>
      </c>
      <c r="AW54" s="37">
        <f t="shared" ca="1" si="0"/>
        <v>13</v>
      </c>
      <c r="AX54" t="str">
        <f t="shared" ca="1" si="1"/>
        <v>Senior</v>
      </c>
    </row>
    <row r="55" spans="1:50" x14ac:dyDescent="0.25">
      <c r="A55" s="4">
        <v>1053</v>
      </c>
      <c r="B55" t="s">
        <v>573</v>
      </c>
      <c r="C55" t="s">
        <v>1031</v>
      </c>
      <c r="D55">
        <v>0</v>
      </c>
      <c r="I55" s="4">
        <v>1053</v>
      </c>
      <c r="J55" s="15">
        <v>6633</v>
      </c>
      <c r="K55" t="s">
        <v>1046</v>
      </c>
      <c r="L55">
        <v>49</v>
      </c>
      <c r="M55">
        <v>0</v>
      </c>
      <c r="N55">
        <v>1</v>
      </c>
      <c r="O55">
        <v>0</v>
      </c>
      <c r="P55">
        <v>0.39</v>
      </c>
      <c r="Q55">
        <v>24</v>
      </c>
      <c r="R55">
        <v>0.72</v>
      </c>
      <c r="AD55" s="4">
        <v>1053</v>
      </c>
      <c r="AE55" t="s">
        <v>573</v>
      </c>
      <c r="AF55" t="s">
        <v>1021</v>
      </c>
      <c r="AG55">
        <v>56</v>
      </c>
      <c r="AH55" t="s">
        <v>1031</v>
      </c>
      <c r="AI55" t="s">
        <v>1039</v>
      </c>
      <c r="AJ55" t="s">
        <v>1042</v>
      </c>
      <c r="AR55" s="4">
        <v>1053</v>
      </c>
      <c r="AS55" t="s">
        <v>573</v>
      </c>
      <c r="AT55">
        <v>56</v>
      </c>
      <c r="AU55" s="10">
        <v>44380</v>
      </c>
      <c r="AV55" s="27">
        <v>0</v>
      </c>
      <c r="AW55" s="37">
        <f t="shared" ca="1" si="0"/>
        <v>4</v>
      </c>
      <c r="AX55" t="str">
        <f t="shared" ca="1" si="1"/>
        <v>Junior</v>
      </c>
    </row>
    <row r="56" spans="1:50" x14ac:dyDescent="0.25">
      <c r="A56" s="4">
        <v>1054</v>
      </c>
      <c r="B56" t="s">
        <v>574</v>
      </c>
      <c r="C56" t="s">
        <v>1030</v>
      </c>
      <c r="D56">
        <v>10</v>
      </c>
      <c r="I56" s="4">
        <v>1054</v>
      </c>
      <c r="J56" s="15">
        <v>6755</v>
      </c>
      <c r="K56" t="s">
        <v>1046</v>
      </c>
      <c r="L56">
        <v>55</v>
      </c>
      <c r="M56">
        <v>1</v>
      </c>
      <c r="N56">
        <v>1</v>
      </c>
      <c r="O56">
        <v>1</v>
      </c>
      <c r="P56">
        <v>0.59</v>
      </c>
      <c r="Q56">
        <v>1</v>
      </c>
      <c r="R56">
        <v>0.78</v>
      </c>
      <c r="AD56" s="4">
        <v>1054</v>
      </c>
      <c r="AE56" t="s">
        <v>574</v>
      </c>
      <c r="AF56" t="s">
        <v>1022</v>
      </c>
      <c r="AG56">
        <v>57</v>
      </c>
      <c r="AH56" t="s">
        <v>1030</v>
      </c>
      <c r="AI56" t="s">
        <v>1039</v>
      </c>
      <c r="AJ56" t="s">
        <v>1041</v>
      </c>
      <c r="AR56" s="4">
        <v>1054</v>
      </c>
      <c r="AS56" t="s">
        <v>574</v>
      </c>
      <c r="AT56">
        <v>57</v>
      </c>
      <c r="AU56" s="10">
        <v>41745</v>
      </c>
      <c r="AV56" s="27">
        <v>10</v>
      </c>
      <c r="AW56" s="37">
        <f t="shared" ca="1" si="0"/>
        <v>11</v>
      </c>
      <c r="AX56" t="str">
        <f t="shared" ca="1" si="1"/>
        <v>Senior</v>
      </c>
    </row>
    <row r="57" spans="1:50" x14ac:dyDescent="0.25">
      <c r="A57" s="4">
        <v>1055</v>
      </c>
      <c r="B57" t="s">
        <v>575</v>
      </c>
      <c r="C57" t="s">
        <v>1030</v>
      </c>
      <c r="D57">
        <v>3</v>
      </c>
      <c r="I57" s="4">
        <v>1055</v>
      </c>
      <c r="J57" s="15">
        <v>11825</v>
      </c>
      <c r="K57" t="s">
        <v>1045</v>
      </c>
      <c r="L57">
        <v>46</v>
      </c>
      <c r="M57">
        <v>1</v>
      </c>
      <c r="N57">
        <v>1</v>
      </c>
      <c r="O57">
        <v>0</v>
      </c>
      <c r="P57">
        <v>0.45</v>
      </c>
      <c r="Q57">
        <v>31</v>
      </c>
      <c r="R57">
        <v>0.83</v>
      </c>
      <c r="AD57" s="4">
        <v>1055</v>
      </c>
      <c r="AE57" t="s">
        <v>575</v>
      </c>
      <c r="AF57" t="s">
        <v>1020</v>
      </c>
      <c r="AG57">
        <v>39</v>
      </c>
      <c r="AH57" t="s">
        <v>1030</v>
      </c>
      <c r="AI57" t="s">
        <v>1040</v>
      </c>
      <c r="AJ57" t="s">
        <v>1042</v>
      </c>
      <c r="AR57" s="4">
        <v>1055</v>
      </c>
      <c r="AS57" t="s">
        <v>575</v>
      </c>
      <c r="AT57">
        <v>39</v>
      </c>
      <c r="AU57" s="10">
        <v>41408</v>
      </c>
      <c r="AV57" s="27">
        <v>3</v>
      </c>
      <c r="AW57" s="37">
        <f t="shared" ca="1" si="0"/>
        <v>12</v>
      </c>
      <c r="AX57" t="str">
        <f t="shared" ca="1" si="1"/>
        <v>Senior</v>
      </c>
    </row>
    <row r="58" spans="1:50" x14ac:dyDescent="0.25">
      <c r="A58" s="4">
        <v>1056</v>
      </c>
      <c r="B58" t="s">
        <v>576</v>
      </c>
      <c r="C58" t="s">
        <v>1031</v>
      </c>
      <c r="D58">
        <v>0</v>
      </c>
      <c r="I58" s="4">
        <v>1056</v>
      </c>
      <c r="J58" s="15">
        <v>5117</v>
      </c>
      <c r="K58" t="s">
        <v>1045</v>
      </c>
      <c r="L58">
        <v>38</v>
      </c>
      <c r="M58">
        <v>1</v>
      </c>
      <c r="N58">
        <v>1</v>
      </c>
      <c r="O58">
        <v>1</v>
      </c>
      <c r="P58">
        <v>0.35</v>
      </c>
      <c r="Q58">
        <v>25</v>
      </c>
      <c r="R58">
        <v>0.75</v>
      </c>
      <c r="AD58" s="4">
        <v>1056</v>
      </c>
      <c r="AE58" t="s">
        <v>576</v>
      </c>
      <c r="AF58" t="s">
        <v>1020</v>
      </c>
      <c r="AG58">
        <v>53</v>
      </c>
      <c r="AH58" t="s">
        <v>1031</v>
      </c>
      <c r="AI58" t="s">
        <v>1038</v>
      </c>
      <c r="AJ58" t="s">
        <v>1042</v>
      </c>
      <c r="AR58" s="4">
        <v>1056</v>
      </c>
      <c r="AS58" t="s">
        <v>576</v>
      </c>
      <c r="AT58">
        <v>53</v>
      </c>
      <c r="AU58" s="10">
        <v>41046</v>
      </c>
      <c r="AV58" s="27">
        <v>0</v>
      </c>
      <c r="AW58" s="37">
        <f t="shared" ca="1" si="0"/>
        <v>13</v>
      </c>
      <c r="AX58" t="str">
        <f t="shared" ca="1" si="1"/>
        <v>Senior</v>
      </c>
    </row>
    <row r="59" spans="1:50" x14ac:dyDescent="0.25">
      <c r="A59" s="4">
        <v>1057</v>
      </c>
      <c r="B59" t="s">
        <v>577</v>
      </c>
      <c r="C59" t="s">
        <v>1034</v>
      </c>
      <c r="D59">
        <v>5</v>
      </c>
      <c r="I59" s="4">
        <v>1057</v>
      </c>
      <c r="J59" s="15">
        <v>2518</v>
      </c>
      <c r="K59" t="s">
        <v>1045</v>
      </c>
      <c r="L59">
        <v>33</v>
      </c>
      <c r="M59">
        <v>0</v>
      </c>
      <c r="N59">
        <v>1</v>
      </c>
      <c r="O59">
        <v>0</v>
      </c>
      <c r="P59">
        <v>0.6</v>
      </c>
      <c r="Q59">
        <v>69</v>
      </c>
      <c r="R59">
        <v>0.98</v>
      </c>
      <c r="AD59" s="4">
        <v>1057</v>
      </c>
      <c r="AE59" t="s">
        <v>577</v>
      </c>
      <c r="AF59" t="s">
        <v>1021</v>
      </c>
      <c r="AG59">
        <v>45</v>
      </c>
      <c r="AH59" t="s">
        <v>1034</v>
      </c>
      <c r="AI59" t="s">
        <v>1040</v>
      </c>
      <c r="AJ59" t="s">
        <v>1042</v>
      </c>
      <c r="AR59" s="4">
        <v>1057</v>
      </c>
      <c r="AS59" t="s">
        <v>577</v>
      </c>
      <c r="AT59">
        <v>45</v>
      </c>
      <c r="AU59" s="10">
        <v>43006</v>
      </c>
      <c r="AV59" s="27">
        <v>5</v>
      </c>
      <c r="AW59" s="37">
        <f t="shared" ca="1" si="0"/>
        <v>8</v>
      </c>
      <c r="AX59" t="str">
        <f t="shared" ca="1" si="1"/>
        <v>Mid-Level</v>
      </c>
    </row>
    <row r="60" spans="1:50" x14ac:dyDescent="0.25">
      <c r="A60" s="4">
        <v>1058</v>
      </c>
      <c r="B60" t="s">
        <v>578</v>
      </c>
      <c r="C60" t="s">
        <v>1035</v>
      </c>
      <c r="D60">
        <v>3</v>
      </c>
      <c r="I60" s="4">
        <v>1058</v>
      </c>
      <c r="J60" s="15">
        <v>17346</v>
      </c>
      <c r="K60" t="s">
        <v>1044</v>
      </c>
      <c r="L60">
        <v>52</v>
      </c>
      <c r="M60">
        <v>0</v>
      </c>
      <c r="N60">
        <v>1</v>
      </c>
      <c r="O60">
        <v>0</v>
      </c>
      <c r="P60">
        <v>0.46</v>
      </c>
      <c r="Q60">
        <v>40</v>
      </c>
      <c r="R60">
        <v>0.93</v>
      </c>
      <c r="AD60" s="4">
        <v>1058</v>
      </c>
      <c r="AE60" t="s">
        <v>578</v>
      </c>
      <c r="AF60" t="s">
        <v>1020</v>
      </c>
      <c r="AG60">
        <v>44</v>
      </c>
      <c r="AH60" t="s">
        <v>1035</v>
      </c>
      <c r="AI60" t="s">
        <v>1039</v>
      </c>
      <c r="AJ60" t="s">
        <v>1041</v>
      </c>
      <c r="AR60" s="4">
        <v>1058</v>
      </c>
      <c r="AS60" t="s">
        <v>578</v>
      </c>
      <c r="AT60">
        <v>44</v>
      </c>
      <c r="AU60" s="10">
        <v>44605</v>
      </c>
      <c r="AV60" s="27">
        <v>3</v>
      </c>
      <c r="AW60" s="37">
        <f t="shared" ca="1" si="0"/>
        <v>3</v>
      </c>
      <c r="AX60" t="str">
        <f t="shared" ca="1" si="1"/>
        <v>Junior</v>
      </c>
    </row>
    <row r="61" spans="1:50" x14ac:dyDescent="0.25">
      <c r="A61" s="4">
        <v>1059</v>
      </c>
      <c r="B61" t="s">
        <v>579</v>
      </c>
      <c r="C61" t="s">
        <v>1030</v>
      </c>
      <c r="D61">
        <v>4</v>
      </c>
      <c r="I61" s="4">
        <v>1059</v>
      </c>
      <c r="J61" s="15">
        <v>3600</v>
      </c>
      <c r="K61" t="s">
        <v>1046</v>
      </c>
      <c r="L61">
        <v>57</v>
      </c>
      <c r="M61">
        <v>0</v>
      </c>
      <c r="N61">
        <v>1</v>
      </c>
      <c r="O61">
        <v>1</v>
      </c>
      <c r="P61">
        <v>0.41</v>
      </c>
      <c r="Q61">
        <v>66</v>
      </c>
      <c r="R61">
        <v>0.78</v>
      </c>
      <c r="AD61" s="4">
        <v>1059</v>
      </c>
      <c r="AE61" t="s">
        <v>579</v>
      </c>
      <c r="AF61" t="s">
        <v>1020</v>
      </c>
      <c r="AG61">
        <v>53</v>
      </c>
      <c r="AH61" t="s">
        <v>1030</v>
      </c>
      <c r="AI61" t="s">
        <v>1040</v>
      </c>
      <c r="AJ61" t="s">
        <v>1042</v>
      </c>
      <c r="AR61" s="4">
        <v>1059</v>
      </c>
      <c r="AS61" t="s">
        <v>579</v>
      </c>
      <c r="AT61">
        <v>53</v>
      </c>
      <c r="AU61" s="10">
        <v>42794</v>
      </c>
      <c r="AV61" s="27">
        <v>4</v>
      </c>
      <c r="AW61" s="37">
        <f t="shared" ca="1" si="0"/>
        <v>8</v>
      </c>
      <c r="AX61" t="str">
        <f t="shared" ca="1" si="1"/>
        <v>Mid-Level</v>
      </c>
    </row>
    <row r="62" spans="1:50" x14ac:dyDescent="0.25">
      <c r="A62" s="4">
        <v>1060</v>
      </c>
      <c r="B62" t="s">
        <v>580</v>
      </c>
      <c r="C62" t="s">
        <v>1035</v>
      </c>
      <c r="D62">
        <v>4</v>
      </c>
      <c r="I62" s="4">
        <v>1060</v>
      </c>
      <c r="J62" s="15">
        <v>14237</v>
      </c>
      <c r="K62" t="s">
        <v>1047</v>
      </c>
      <c r="L62">
        <v>43</v>
      </c>
      <c r="M62">
        <v>1</v>
      </c>
      <c r="N62">
        <v>0</v>
      </c>
      <c r="O62">
        <v>1</v>
      </c>
      <c r="P62">
        <v>0.56999999999999995</v>
      </c>
      <c r="Q62">
        <v>0</v>
      </c>
      <c r="R62">
        <v>0.88</v>
      </c>
      <c r="AD62" s="4">
        <v>1060</v>
      </c>
      <c r="AE62" t="s">
        <v>580</v>
      </c>
      <c r="AF62" t="s">
        <v>1022</v>
      </c>
      <c r="AG62">
        <v>58</v>
      </c>
      <c r="AH62" t="s">
        <v>1035</v>
      </c>
      <c r="AI62" t="s">
        <v>1038</v>
      </c>
      <c r="AJ62" t="s">
        <v>1042</v>
      </c>
      <c r="AR62" s="4">
        <v>1060</v>
      </c>
      <c r="AS62" t="s">
        <v>580</v>
      </c>
      <c r="AT62">
        <v>58</v>
      </c>
      <c r="AU62" s="10">
        <v>43666</v>
      </c>
      <c r="AV62" s="27">
        <v>4</v>
      </c>
      <c r="AW62" s="37">
        <f t="shared" ca="1" si="0"/>
        <v>6</v>
      </c>
      <c r="AX62" t="str">
        <f t="shared" ca="1" si="1"/>
        <v>Mid-Level</v>
      </c>
    </row>
    <row r="63" spans="1:50" x14ac:dyDescent="0.25">
      <c r="A63" s="4">
        <v>1061</v>
      </c>
      <c r="B63" t="s">
        <v>581</v>
      </c>
      <c r="C63" t="s">
        <v>1030</v>
      </c>
      <c r="D63">
        <v>8</v>
      </c>
      <c r="I63" s="4">
        <v>1061</v>
      </c>
      <c r="J63" s="15">
        <v>19579</v>
      </c>
      <c r="K63" t="s">
        <v>1044</v>
      </c>
      <c r="L63">
        <v>48</v>
      </c>
      <c r="M63">
        <v>1</v>
      </c>
      <c r="N63">
        <v>1</v>
      </c>
      <c r="O63">
        <v>1</v>
      </c>
      <c r="P63">
        <v>0.31</v>
      </c>
      <c r="Q63">
        <v>50</v>
      </c>
      <c r="R63">
        <v>0.92</v>
      </c>
      <c r="AD63" s="4">
        <v>1061</v>
      </c>
      <c r="AE63" t="s">
        <v>581</v>
      </c>
      <c r="AF63" t="s">
        <v>1021</v>
      </c>
      <c r="AG63">
        <v>33</v>
      </c>
      <c r="AH63" t="s">
        <v>1030</v>
      </c>
      <c r="AI63" t="s">
        <v>1040</v>
      </c>
      <c r="AJ63" t="s">
        <v>1043</v>
      </c>
      <c r="AR63" s="4">
        <v>1061</v>
      </c>
      <c r="AS63" t="s">
        <v>581</v>
      </c>
      <c r="AT63">
        <v>33</v>
      </c>
      <c r="AU63" s="10">
        <v>44829</v>
      </c>
      <c r="AV63" s="27">
        <v>8</v>
      </c>
      <c r="AW63" s="37">
        <f t="shared" ca="1" si="0"/>
        <v>3</v>
      </c>
      <c r="AX63" t="str">
        <f t="shared" ca="1" si="1"/>
        <v>Junior</v>
      </c>
    </row>
    <row r="64" spans="1:50" x14ac:dyDescent="0.25">
      <c r="A64" s="4">
        <v>1062</v>
      </c>
      <c r="B64" t="s">
        <v>582</v>
      </c>
      <c r="C64" t="s">
        <v>1030</v>
      </c>
      <c r="D64">
        <v>0</v>
      </c>
      <c r="I64" s="4">
        <v>1062</v>
      </c>
      <c r="J64" s="15">
        <v>4554</v>
      </c>
      <c r="K64" t="s">
        <v>1047</v>
      </c>
      <c r="L64">
        <v>55</v>
      </c>
      <c r="M64">
        <v>0</v>
      </c>
      <c r="N64">
        <v>1</v>
      </c>
      <c r="O64">
        <v>0</v>
      </c>
      <c r="P64">
        <v>0.94</v>
      </c>
      <c r="Q64">
        <v>4</v>
      </c>
      <c r="R64">
        <v>0.98</v>
      </c>
      <c r="AD64" s="4">
        <v>1062</v>
      </c>
      <c r="AE64" t="s">
        <v>582</v>
      </c>
      <c r="AF64" t="s">
        <v>1022</v>
      </c>
      <c r="AG64">
        <v>34</v>
      </c>
      <c r="AH64" t="s">
        <v>1030</v>
      </c>
      <c r="AI64" t="s">
        <v>1038</v>
      </c>
      <c r="AJ64" t="s">
        <v>1041</v>
      </c>
      <c r="AR64" s="4">
        <v>1062</v>
      </c>
      <c r="AS64" t="s">
        <v>582</v>
      </c>
      <c r="AT64">
        <v>34</v>
      </c>
      <c r="AU64" s="10">
        <v>42809</v>
      </c>
      <c r="AV64" s="27">
        <v>0</v>
      </c>
      <c r="AW64" s="37">
        <f t="shared" ca="1" si="0"/>
        <v>8</v>
      </c>
      <c r="AX64" t="str">
        <f t="shared" ca="1" si="1"/>
        <v>Mid-Level</v>
      </c>
    </row>
    <row r="65" spans="1:50" x14ac:dyDescent="0.25">
      <c r="A65" s="4">
        <v>1063</v>
      </c>
      <c r="B65" t="s">
        <v>583</v>
      </c>
      <c r="C65" t="s">
        <v>1033</v>
      </c>
      <c r="D65">
        <v>1</v>
      </c>
      <c r="I65" s="4">
        <v>1063</v>
      </c>
      <c r="J65" s="15">
        <v>17193</v>
      </c>
      <c r="K65" t="s">
        <v>1046</v>
      </c>
      <c r="L65">
        <v>57</v>
      </c>
      <c r="M65">
        <v>0</v>
      </c>
      <c r="N65">
        <v>1</v>
      </c>
      <c r="O65">
        <v>1</v>
      </c>
      <c r="P65">
        <v>0.89</v>
      </c>
      <c r="Q65">
        <v>12</v>
      </c>
      <c r="R65">
        <v>0.96</v>
      </c>
      <c r="AD65" s="4">
        <v>1063</v>
      </c>
      <c r="AE65" t="s">
        <v>583</v>
      </c>
      <c r="AF65" t="s">
        <v>1022</v>
      </c>
      <c r="AG65">
        <v>44</v>
      </c>
      <c r="AH65" t="s">
        <v>1033</v>
      </c>
      <c r="AI65" t="s">
        <v>1038</v>
      </c>
      <c r="AJ65" t="s">
        <v>1042</v>
      </c>
      <c r="AR65" s="4">
        <v>1063</v>
      </c>
      <c r="AS65" t="s">
        <v>583</v>
      </c>
      <c r="AT65">
        <v>44</v>
      </c>
      <c r="AU65" s="10">
        <v>43519</v>
      </c>
      <c r="AV65" s="27">
        <v>1</v>
      </c>
      <c r="AW65" s="37">
        <f t="shared" ca="1" si="0"/>
        <v>6</v>
      </c>
      <c r="AX65" t="str">
        <f t="shared" ca="1" si="1"/>
        <v>Mid-Level</v>
      </c>
    </row>
    <row r="66" spans="1:50" x14ac:dyDescent="0.25">
      <c r="A66" s="4">
        <v>1064</v>
      </c>
      <c r="B66" t="s">
        <v>584</v>
      </c>
      <c r="C66" t="s">
        <v>1033</v>
      </c>
      <c r="D66">
        <v>5</v>
      </c>
      <c r="I66" s="4">
        <v>1064</v>
      </c>
      <c r="J66" s="15">
        <v>16253</v>
      </c>
      <c r="K66" t="s">
        <v>1044</v>
      </c>
      <c r="L66">
        <v>32</v>
      </c>
      <c r="M66">
        <v>1</v>
      </c>
      <c r="N66">
        <v>1</v>
      </c>
      <c r="O66">
        <v>1</v>
      </c>
      <c r="P66">
        <v>0.77</v>
      </c>
      <c r="Q66">
        <v>18</v>
      </c>
      <c r="R66">
        <v>0.85</v>
      </c>
      <c r="AD66" s="4">
        <v>1064</v>
      </c>
      <c r="AE66" t="s">
        <v>584</v>
      </c>
      <c r="AF66" t="s">
        <v>1022</v>
      </c>
      <c r="AG66">
        <v>46</v>
      </c>
      <c r="AH66" t="s">
        <v>1033</v>
      </c>
      <c r="AI66" t="s">
        <v>1040</v>
      </c>
      <c r="AJ66" t="s">
        <v>1041</v>
      </c>
      <c r="AR66" s="4">
        <v>1064</v>
      </c>
      <c r="AS66" t="s">
        <v>584</v>
      </c>
      <c r="AT66">
        <v>46</v>
      </c>
      <c r="AU66" s="10">
        <v>44895</v>
      </c>
      <c r="AV66" s="27">
        <v>5</v>
      </c>
      <c r="AW66" s="37">
        <f t="shared" ca="1" si="0"/>
        <v>3</v>
      </c>
      <c r="AX66" t="str">
        <f t="shared" ca="1" si="1"/>
        <v>Junior</v>
      </c>
    </row>
    <row r="67" spans="1:50" x14ac:dyDescent="0.25">
      <c r="A67" s="4">
        <v>1065</v>
      </c>
      <c r="B67" t="s">
        <v>585</v>
      </c>
      <c r="C67" t="s">
        <v>1036</v>
      </c>
      <c r="D67">
        <v>4</v>
      </c>
      <c r="I67" s="4">
        <v>1065</v>
      </c>
      <c r="J67" s="15">
        <v>17194</v>
      </c>
      <c r="K67" t="s">
        <v>1047</v>
      </c>
      <c r="L67">
        <v>43</v>
      </c>
      <c r="M67">
        <v>0</v>
      </c>
      <c r="N67">
        <v>1</v>
      </c>
      <c r="O67">
        <v>1</v>
      </c>
      <c r="P67">
        <v>0.28000000000000003</v>
      </c>
      <c r="Q67">
        <v>11</v>
      </c>
      <c r="R67">
        <v>0.93</v>
      </c>
      <c r="AD67" s="4">
        <v>1065</v>
      </c>
      <c r="AE67" t="s">
        <v>585</v>
      </c>
      <c r="AF67" t="s">
        <v>1022</v>
      </c>
      <c r="AG67">
        <v>56</v>
      </c>
      <c r="AH67" t="s">
        <v>1036</v>
      </c>
      <c r="AI67" t="s">
        <v>1040</v>
      </c>
      <c r="AJ67" t="s">
        <v>1042</v>
      </c>
      <c r="AR67" s="4">
        <v>1065</v>
      </c>
      <c r="AS67" t="s">
        <v>585</v>
      </c>
      <c r="AT67">
        <v>56</v>
      </c>
      <c r="AU67" s="10">
        <v>42358</v>
      </c>
      <c r="AV67" s="27">
        <v>4</v>
      </c>
      <c r="AW67" s="37">
        <f t="shared" ref="AW67:AW130" ca="1" si="2">$AY$2-YEAR(AU67)</f>
        <v>10</v>
      </c>
      <c r="AX67" t="str">
        <f t="shared" ref="AX67:AX130" ca="1" si="3">IF(AW67&lt;=5,"Junior",IF(AND(AW67&gt;5,AW67&lt;=10),"Mid-Level","Senior"))</f>
        <v>Mid-Level</v>
      </c>
    </row>
    <row r="68" spans="1:50" x14ac:dyDescent="0.25">
      <c r="A68" s="4">
        <v>1066</v>
      </c>
      <c r="B68" t="s">
        <v>586</v>
      </c>
      <c r="C68" t="s">
        <v>1032</v>
      </c>
      <c r="D68">
        <v>10</v>
      </c>
      <c r="I68" s="4">
        <v>1066</v>
      </c>
      <c r="J68" s="15">
        <v>2742</v>
      </c>
      <c r="K68" t="s">
        <v>1047</v>
      </c>
      <c r="L68">
        <v>37</v>
      </c>
      <c r="M68">
        <v>1</v>
      </c>
      <c r="N68">
        <v>1</v>
      </c>
      <c r="O68">
        <v>1</v>
      </c>
      <c r="P68">
        <v>0.82</v>
      </c>
      <c r="Q68">
        <v>47</v>
      </c>
      <c r="R68">
        <v>0.87</v>
      </c>
      <c r="AD68" s="4">
        <v>1066</v>
      </c>
      <c r="AE68" t="s">
        <v>586</v>
      </c>
      <c r="AF68" t="s">
        <v>1022</v>
      </c>
      <c r="AG68">
        <v>51</v>
      </c>
      <c r="AH68" t="s">
        <v>1032</v>
      </c>
      <c r="AI68" t="s">
        <v>1037</v>
      </c>
      <c r="AJ68" t="s">
        <v>1042</v>
      </c>
      <c r="AR68" s="4">
        <v>1066</v>
      </c>
      <c r="AS68" t="s">
        <v>586</v>
      </c>
      <c r="AT68">
        <v>51</v>
      </c>
      <c r="AU68" s="10">
        <v>41455</v>
      </c>
      <c r="AV68" s="27">
        <v>10</v>
      </c>
      <c r="AW68" s="37">
        <f t="shared" ca="1" si="2"/>
        <v>12</v>
      </c>
      <c r="AX68" t="str">
        <f t="shared" ca="1" si="3"/>
        <v>Senior</v>
      </c>
    </row>
    <row r="69" spans="1:50" x14ac:dyDescent="0.25">
      <c r="A69" s="4">
        <v>1067</v>
      </c>
      <c r="B69" t="s">
        <v>587</v>
      </c>
      <c r="C69" t="s">
        <v>1031</v>
      </c>
      <c r="D69">
        <v>6</v>
      </c>
      <c r="I69" s="4">
        <v>1067</v>
      </c>
      <c r="J69" s="15">
        <v>2306</v>
      </c>
      <c r="K69" t="s">
        <v>1045</v>
      </c>
      <c r="L69">
        <v>53</v>
      </c>
      <c r="M69">
        <v>0</v>
      </c>
      <c r="N69">
        <v>1</v>
      </c>
      <c r="O69">
        <v>1</v>
      </c>
      <c r="P69">
        <v>0.85</v>
      </c>
      <c r="Q69">
        <v>24</v>
      </c>
      <c r="R69">
        <v>0.87</v>
      </c>
      <c r="AD69" s="4">
        <v>1067</v>
      </c>
      <c r="AE69" t="s">
        <v>587</v>
      </c>
      <c r="AF69" t="s">
        <v>1022</v>
      </c>
      <c r="AG69">
        <v>38</v>
      </c>
      <c r="AH69" t="s">
        <v>1031</v>
      </c>
      <c r="AI69" t="s">
        <v>1039</v>
      </c>
      <c r="AJ69" t="s">
        <v>1042</v>
      </c>
      <c r="AR69" s="4">
        <v>1067</v>
      </c>
      <c r="AS69" t="s">
        <v>587</v>
      </c>
      <c r="AT69">
        <v>38</v>
      </c>
      <c r="AU69" s="10">
        <v>42912</v>
      </c>
      <c r="AV69" s="27">
        <v>6</v>
      </c>
      <c r="AW69" s="37">
        <f t="shared" ca="1" si="2"/>
        <v>8</v>
      </c>
      <c r="AX69" t="str">
        <f t="shared" ca="1" si="3"/>
        <v>Mid-Level</v>
      </c>
    </row>
    <row r="70" spans="1:50" x14ac:dyDescent="0.25">
      <c r="A70" s="4">
        <v>1068</v>
      </c>
      <c r="B70" t="s">
        <v>588</v>
      </c>
      <c r="C70" t="s">
        <v>1031</v>
      </c>
      <c r="D70">
        <v>2</v>
      </c>
      <c r="I70" s="4">
        <v>1068</v>
      </c>
      <c r="J70" s="15">
        <v>4849</v>
      </c>
      <c r="K70" t="s">
        <v>1045</v>
      </c>
      <c r="L70">
        <v>56</v>
      </c>
      <c r="M70">
        <v>0</v>
      </c>
      <c r="N70">
        <v>0</v>
      </c>
      <c r="O70">
        <v>1</v>
      </c>
      <c r="P70">
        <v>0.81</v>
      </c>
      <c r="Q70">
        <v>56</v>
      </c>
      <c r="R70">
        <v>0.73</v>
      </c>
      <c r="AD70" s="4">
        <v>1068</v>
      </c>
      <c r="AE70" t="s">
        <v>588</v>
      </c>
      <c r="AF70" t="s">
        <v>1022</v>
      </c>
      <c r="AG70">
        <v>41</v>
      </c>
      <c r="AH70" t="s">
        <v>1031</v>
      </c>
      <c r="AI70" t="s">
        <v>1038</v>
      </c>
      <c r="AJ70" t="s">
        <v>1043</v>
      </c>
      <c r="AR70" s="4">
        <v>1068</v>
      </c>
      <c r="AS70" t="s">
        <v>588</v>
      </c>
      <c r="AT70">
        <v>41</v>
      </c>
      <c r="AU70" s="10">
        <v>43005</v>
      </c>
      <c r="AV70" s="27">
        <v>2</v>
      </c>
      <c r="AW70" s="37">
        <f t="shared" ca="1" si="2"/>
        <v>8</v>
      </c>
      <c r="AX70" t="str">
        <f t="shared" ca="1" si="3"/>
        <v>Mid-Level</v>
      </c>
    </row>
    <row r="71" spans="1:50" x14ac:dyDescent="0.25">
      <c r="A71" s="4">
        <v>1069</v>
      </c>
      <c r="B71" t="s">
        <v>589</v>
      </c>
      <c r="C71" t="s">
        <v>1031</v>
      </c>
      <c r="D71">
        <v>2</v>
      </c>
      <c r="I71" s="4">
        <v>1069</v>
      </c>
      <c r="J71" s="15">
        <v>13360</v>
      </c>
      <c r="K71" t="s">
        <v>1045</v>
      </c>
      <c r="L71">
        <v>57</v>
      </c>
      <c r="M71">
        <v>1</v>
      </c>
      <c r="N71">
        <v>1</v>
      </c>
      <c r="O71">
        <v>1</v>
      </c>
      <c r="P71">
        <v>0.28999999999999998</v>
      </c>
      <c r="Q71">
        <v>34</v>
      </c>
      <c r="R71">
        <v>0.74</v>
      </c>
      <c r="AD71" s="4">
        <v>1069</v>
      </c>
      <c r="AE71" t="s">
        <v>589</v>
      </c>
      <c r="AF71" t="s">
        <v>1021</v>
      </c>
      <c r="AG71">
        <v>46</v>
      </c>
      <c r="AH71" t="s">
        <v>1031</v>
      </c>
      <c r="AI71" t="s">
        <v>1037</v>
      </c>
      <c r="AJ71" t="s">
        <v>1043</v>
      </c>
      <c r="AR71" s="4">
        <v>1069</v>
      </c>
      <c r="AS71" t="s">
        <v>589</v>
      </c>
      <c r="AT71">
        <v>46</v>
      </c>
      <c r="AU71" s="10">
        <v>41612</v>
      </c>
      <c r="AV71" s="27">
        <v>2</v>
      </c>
      <c r="AW71" s="37">
        <f t="shared" ca="1" si="2"/>
        <v>12</v>
      </c>
      <c r="AX71" t="str">
        <f t="shared" ca="1" si="3"/>
        <v>Senior</v>
      </c>
    </row>
    <row r="72" spans="1:50" x14ac:dyDescent="0.25">
      <c r="A72" s="4">
        <v>1070</v>
      </c>
      <c r="B72" t="s">
        <v>590</v>
      </c>
      <c r="C72" t="s">
        <v>1036</v>
      </c>
      <c r="D72">
        <v>9</v>
      </c>
      <c r="I72" s="4">
        <v>1070</v>
      </c>
      <c r="J72" s="15">
        <v>13768</v>
      </c>
      <c r="K72" t="s">
        <v>1044</v>
      </c>
      <c r="L72">
        <v>30</v>
      </c>
      <c r="M72">
        <v>1</v>
      </c>
      <c r="N72">
        <v>1</v>
      </c>
      <c r="O72">
        <v>0</v>
      </c>
      <c r="P72">
        <v>0.72</v>
      </c>
      <c r="Q72">
        <v>75</v>
      </c>
      <c r="R72">
        <v>0.86</v>
      </c>
      <c r="AD72" s="4">
        <v>1070</v>
      </c>
      <c r="AE72" t="s">
        <v>590</v>
      </c>
      <c r="AF72" t="s">
        <v>1020</v>
      </c>
      <c r="AG72">
        <v>43</v>
      </c>
      <c r="AH72" t="s">
        <v>1036</v>
      </c>
      <c r="AI72" t="s">
        <v>1040</v>
      </c>
      <c r="AJ72" t="s">
        <v>1043</v>
      </c>
      <c r="AR72" s="4">
        <v>1070</v>
      </c>
      <c r="AS72" t="s">
        <v>590</v>
      </c>
      <c r="AT72">
        <v>43</v>
      </c>
      <c r="AU72" s="10">
        <v>43312</v>
      </c>
      <c r="AV72" s="27">
        <v>9</v>
      </c>
      <c r="AW72" s="37">
        <f t="shared" ca="1" si="2"/>
        <v>7</v>
      </c>
      <c r="AX72" t="str">
        <f t="shared" ca="1" si="3"/>
        <v>Mid-Level</v>
      </c>
    </row>
    <row r="73" spans="1:50" x14ac:dyDescent="0.25">
      <c r="A73" s="4">
        <v>1071</v>
      </c>
      <c r="B73" t="s">
        <v>591</v>
      </c>
      <c r="C73" t="s">
        <v>1033</v>
      </c>
      <c r="D73">
        <v>1</v>
      </c>
      <c r="I73" s="4">
        <v>1071</v>
      </c>
      <c r="J73" s="15">
        <v>14032</v>
      </c>
      <c r="K73" t="s">
        <v>1046</v>
      </c>
      <c r="L73">
        <v>39</v>
      </c>
      <c r="M73">
        <v>0</v>
      </c>
      <c r="N73">
        <v>0</v>
      </c>
      <c r="O73">
        <v>1</v>
      </c>
      <c r="P73">
        <v>0.87</v>
      </c>
      <c r="Q73">
        <v>4</v>
      </c>
      <c r="R73">
        <v>0.78</v>
      </c>
      <c r="AD73" s="4">
        <v>1071</v>
      </c>
      <c r="AE73" t="s">
        <v>591</v>
      </c>
      <c r="AF73" t="s">
        <v>1022</v>
      </c>
      <c r="AG73">
        <v>34</v>
      </c>
      <c r="AH73" t="s">
        <v>1033</v>
      </c>
      <c r="AI73" t="s">
        <v>1039</v>
      </c>
      <c r="AJ73" t="s">
        <v>1041</v>
      </c>
      <c r="AR73" s="4">
        <v>1071</v>
      </c>
      <c r="AS73" t="s">
        <v>591</v>
      </c>
      <c r="AT73">
        <v>34</v>
      </c>
      <c r="AU73" s="10">
        <v>42534</v>
      </c>
      <c r="AV73" s="27">
        <v>1</v>
      </c>
      <c r="AW73" s="37">
        <f t="shared" ca="1" si="2"/>
        <v>9</v>
      </c>
      <c r="AX73" t="str">
        <f t="shared" ca="1" si="3"/>
        <v>Mid-Level</v>
      </c>
    </row>
    <row r="74" spans="1:50" x14ac:dyDescent="0.25">
      <c r="A74" s="4">
        <v>1072</v>
      </c>
      <c r="B74" t="s">
        <v>592</v>
      </c>
      <c r="C74" t="s">
        <v>1034</v>
      </c>
      <c r="D74">
        <v>2</v>
      </c>
      <c r="I74" s="4">
        <v>1072</v>
      </c>
      <c r="J74" s="15">
        <v>5195</v>
      </c>
      <c r="K74" t="s">
        <v>1046</v>
      </c>
      <c r="L74">
        <v>47</v>
      </c>
      <c r="M74">
        <v>1</v>
      </c>
      <c r="N74">
        <v>1</v>
      </c>
      <c r="O74">
        <v>1</v>
      </c>
      <c r="P74">
        <v>0.66</v>
      </c>
      <c r="Q74">
        <v>21</v>
      </c>
      <c r="R74">
        <v>0.71</v>
      </c>
      <c r="AD74" s="4">
        <v>1072</v>
      </c>
      <c r="AE74" t="s">
        <v>592</v>
      </c>
      <c r="AF74" t="s">
        <v>1022</v>
      </c>
      <c r="AG74">
        <v>40</v>
      </c>
      <c r="AH74" t="s">
        <v>1034</v>
      </c>
      <c r="AI74" t="s">
        <v>1037</v>
      </c>
      <c r="AJ74" t="s">
        <v>1041</v>
      </c>
      <c r="AR74" s="4">
        <v>1072</v>
      </c>
      <c r="AS74" t="s">
        <v>592</v>
      </c>
      <c r="AT74">
        <v>40</v>
      </c>
      <c r="AU74" s="10">
        <v>44240</v>
      </c>
      <c r="AV74" s="27">
        <v>2</v>
      </c>
      <c r="AW74" s="37">
        <f t="shared" ca="1" si="2"/>
        <v>4</v>
      </c>
      <c r="AX74" t="str">
        <f t="shared" ca="1" si="3"/>
        <v>Junior</v>
      </c>
    </row>
    <row r="75" spans="1:50" x14ac:dyDescent="0.25">
      <c r="A75" s="4">
        <v>1073</v>
      </c>
      <c r="B75" t="s">
        <v>593</v>
      </c>
      <c r="C75" t="s">
        <v>1035</v>
      </c>
      <c r="D75">
        <v>9</v>
      </c>
      <c r="I75" s="4">
        <v>1073</v>
      </c>
      <c r="J75" s="15">
        <v>19939</v>
      </c>
      <c r="K75" t="s">
        <v>1045</v>
      </c>
      <c r="L75">
        <v>45</v>
      </c>
      <c r="M75">
        <v>0</v>
      </c>
      <c r="N75">
        <v>0</v>
      </c>
      <c r="O75">
        <v>0</v>
      </c>
      <c r="P75">
        <v>0.72</v>
      </c>
      <c r="Q75">
        <v>76</v>
      </c>
      <c r="R75">
        <v>0.92</v>
      </c>
      <c r="AD75" s="4">
        <v>1073</v>
      </c>
      <c r="AE75" t="s">
        <v>593</v>
      </c>
      <c r="AF75" t="s">
        <v>1022</v>
      </c>
      <c r="AG75">
        <v>57</v>
      </c>
      <c r="AH75" t="s">
        <v>1035</v>
      </c>
      <c r="AI75" t="s">
        <v>1038</v>
      </c>
      <c r="AJ75" t="s">
        <v>1043</v>
      </c>
      <c r="AR75" s="4">
        <v>1073</v>
      </c>
      <c r="AS75" t="s">
        <v>593</v>
      </c>
      <c r="AT75">
        <v>57</v>
      </c>
      <c r="AU75" s="10">
        <v>43887</v>
      </c>
      <c r="AV75" s="27">
        <v>9</v>
      </c>
      <c r="AW75" s="37">
        <f t="shared" ca="1" si="2"/>
        <v>5</v>
      </c>
      <c r="AX75" t="str">
        <f t="shared" ca="1" si="3"/>
        <v>Junior</v>
      </c>
    </row>
    <row r="76" spans="1:50" x14ac:dyDescent="0.25">
      <c r="A76" s="4">
        <v>1074</v>
      </c>
      <c r="B76" t="s">
        <v>594</v>
      </c>
      <c r="C76" t="s">
        <v>1035</v>
      </c>
      <c r="D76">
        <v>0</v>
      </c>
      <c r="I76" s="4">
        <v>1074</v>
      </c>
      <c r="J76" s="15">
        <v>19689</v>
      </c>
      <c r="K76" t="s">
        <v>1045</v>
      </c>
      <c r="L76">
        <v>37</v>
      </c>
      <c r="M76">
        <v>0</v>
      </c>
      <c r="N76">
        <v>1</v>
      </c>
      <c r="O76">
        <v>0</v>
      </c>
      <c r="P76">
        <v>0.56999999999999995</v>
      </c>
      <c r="Q76">
        <v>56</v>
      </c>
      <c r="R76">
        <v>0.71</v>
      </c>
      <c r="AD76" s="4">
        <v>1074</v>
      </c>
      <c r="AE76" t="s">
        <v>594</v>
      </c>
      <c r="AF76" t="s">
        <v>1022</v>
      </c>
      <c r="AG76">
        <v>33</v>
      </c>
      <c r="AH76" t="s">
        <v>1035</v>
      </c>
      <c r="AI76" t="s">
        <v>1037</v>
      </c>
      <c r="AJ76" t="s">
        <v>1041</v>
      </c>
      <c r="AR76" s="4">
        <v>1074</v>
      </c>
      <c r="AS76" t="s">
        <v>594</v>
      </c>
      <c r="AT76">
        <v>33</v>
      </c>
      <c r="AU76" s="10">
        <v>43748</v>
      </c>
      <c r="AV76" s="27">
        <v>0</v>
      </c>
      <c r="AW76" s="37">
        <f t="shared" ca="1" si="2"/>
        <v>6</v>
      </c>
      <c r="AX76" t="str">
        <f t="shared" ca="1" si="3"/>
        <v>Mid-Level</v>
      </c>
    </row>
    <row r="77" spans="1:50" x14ac:dyDescent="0.25">
      <c r="A77" s="4">
        <v>1075</v>
      </c>
      <c r="B77" t="s">
        <v>595</v>
      </c>
      <c r="C77" t="s">
        <v>1034</v>
      </c>
      <c r="D77">
        <v>4</v>
      </c>
      <c r="I77" s="4">
        <v>1075</v>
      </c>
      <c r="J77" s="15">
        <v>8619</v>
      </c>
      <c r="K77" t="s">
        <v>1045</v>
      </c>
      <c r="L77">
        <v>30</v>
      </c>
      <c r="M77">
        <v>0</v>
      </c>
      <c r="N77">
        <v>0</v>
      </c>
      <c r="O77">
        <v>0</v>
      </c>
      <c r="P77">
        <v>0.62</v>
      </c>
      <c r="Q77">
        <v>46</v>
      </c>
      <c r="R77">
        <v>0.88</v>
      </c>
      <c r="AD77" s="4">
        <v>1075</v>
      </c>
      <c r="AE77" t="s">
        <v>595</v>
      </c>
      <c r="AF77" t="s">
        <v>1022</v>
      </c>
      <c r="AG77">
        <v>40</v>
      </c>
      <c r="AH77" t="s">
        <v>1034</v>
      </c>
      <c r="AI77" t="s">
        <v>1038</v>
      </c>
      <c r="AJ77" t="s">
        <v>1042</v>
      </c>
      <c r="AR77" s="4">
        <v>1075</v>
      </c>
      <c r="AS77" t="s">
        <v>595</v>
      </c>
      <c r="AT77">
        <v>40</v>
      </c>
      <c r="AU77" s="10">
        <v>44293</v>
      </c>
      <c r="AV77" s="27">
        <v>4</v>
      </c>
      <c r="AW77" s="37">
        <f t="shared" ca="1" si="2"/>
        <v>4</v>
      </c>
      <c r="AX77" t="str">
        <f t="shared" ca="1" si="3"/>
        <v>Junior</v>
      </c>
    </row>
    <row r="78" spans="1:50" x14ac:dyDescent="0.25">
      <c r="A78" s="4">
        <v>1076</v>
      </c>
      <c r="B78" t="s">
        <v>596</v>
      </c>
      <c r="C78" t="s">
        <v>1036</v>
      </c>
      <c r="D78">
        <v>11</v>
      </c>
      <c r="I78" s="4">
        <v>1076</v>
      </c>
      <c r="J78" s="15">
        <v>10280</v>
      </c>
      <c r="K78" t="s">
        <v>1047</v>
      </c>
      <c r="L78">
        <v>41</v>
      </c>
      <c r="M78">
        <v>0</v>
      </c>
      <c r="N78">
        <v>1</v>
      </c>
      <c r="O78">
        <v>1</v>
      </c>
      <c r="P78">
        <v>0.23</v>
      </c>
      <c r="Q78">
        <v>53</v>
      </c>
      <c r="R78">
        <v>0.86</v>
      </c>
      <c r="AD78" s="4">
        <v>1076</v>
      </c>
      <c r="AE78" t="s">
        <v>596</v>
      </c>
      <c r="AF78" t="s">
        <v>1022</v>
      </c>
      <c r="AG78">
        <v>33</v>
      </c>
      <c r="AH78" t="s">
        <v>1036</v>
      </c>
      <c r="AI78" t="s">
        <v>1040</v>
      </c>
      <c r="AJ78" t="s">
        <v>1042</v>
      </c>
      <c r="AR78" s="4">
        <v>1076</v>
      </c>
      <c r="AS78" t="s">
        <v>596</v>
      </c>
      <c r="AT78">
        <v>33</v>
      </c>
      <c r="AU78" s="10">
        <v>43568</v>
      </c>
      <c r="AV78" s="27">
        <v>11</v>
      </c>
      <c r="AW78" s="37">
        <f t="shared" ca="1" si="2"/>
        <v>6</v>
      </c>
      <c r="AX78" t="str">
        <f t="shared" ca="1" si="3"/>
        <v>Mid-Level</v>
      </c>
    </row>
    <row r="79" spans="1:50" x14ac:dyDescent="0.25">
      <c r="A79" s="4">
        <v>1077</v>
      </c>
      <c r="B79" t="s">
        <v>597</v>
      </c>
      <c r="C79" t="s">
        <v>1034</v>
      </c>
      <c r="D79">
        <v>4</v>
      </c>
      <c r="I79" s="4">
        <v>1077</v>
      </c>
      <c r="J79" s="15">
        <v>3642</v>
      </c>
      <c r="K79" t="s">
        <v>1045</v>
      </c>
      <c r="L79">
        <v>37</v>
      </c>
      <c r="M79">
        <v>0</v>
      </c>
      <c r="N79">
        <v>1</v>
      </c>
      <c r="O79">
        <v>1</v>
      </c>
      <c r="P79">
        <v>0.71</v>
      </c>
      <c r="Q79">
        <v>2</v>
      </c>
      <c r="R79">
        <v>0.99</v>
      </c>
      <c r="AD79" s="4">
        <v>1077</v>
      </c>
      <c r="AE79" t="s">
        <v>597</v>
      </c>
      <c r="AF79" t="s">
        <v>1020</v>
      </c>
      <c r="AG79">
        <v>30</v>
      </c>
      <c r="AH79" t="s">
        <v>1034</v>
      </c>
      <c r="AI79" t="s">
        <v>1039</v>
      </c>
      <c r="AJ79" t="s">
        <v>1042</v>
      </c>
      <c r="AR79" s="4">
        <v>1077</v>
      </c>
      <c r="AS79" t="s">
        <v>597</v>
      </c>
      <c r="AT79">
        <v>30</v>
      </c>
      <c r="AU79" s="10">
        <v>42770</v>
      </c>
      <c r="AV79" s="27">
        <v>4</v>
      </c>
      <c r="AW79" s="37">
        <f t="shared" ca="1" si="2"/>
        <v>8</v>
      </c>
      <c r="AX79" t="str">
        <f t="shared" ca="1" si="3"/>
        <v>Mid-Level</v>
      </c>
    </row>
    <row r="80" spans="1:50" x14ac:dyDescent="0.25">
      <c r="A80" s="4">
        <v>1078</v>
      </c>
      <c r="B80" t="s">
        <v>598</v>
      </c>
      <c r="C80" t="s">
        <v>1031</v>
      </c>
      <c r="D80">
        <v>11</v>
      </c>
      <c r="I80" s="4">
        <v>1078</v>
      </c>
      <c r="J80" s="15">
        <v>10369</v>
      </c>
      <c r="K80" t="s">
        <v>1047</v>
      </c>
      <c r="L80">
        <v>53</v>
      </c>
      <c r="M80">
        <v>1</v>
      </c>
      <c r="N80">
        <v>0</v>
      </c>
      <c r="O80">
        <v>1</v>
      </c>
      <c r="P80">
        <v>0.27</v>
      </c>
      <c r="Q80">
        <v>52</v>
      </c>
      <c r="R80">
        <v>0.85</v>
      </c>
      <c r="AD80" s="4">
        <v>1078</v>
      </c>
      <c r="AE80" t="s">
        <v>598</v>
      </c>
      <c r="AF80" t="s">
        <v>1020</v>
      </c>
      <c r="AG80">
        <v>28</v>
      </c>
      <c r="AH80" t="s">
        <v>1031</v>
      </c>
      <c r="AI80" t="s">
        <v>1039</v>
      </c>
      <c r="AJ80" t="s">
        <v>1043</v>
      </c>
      <c r="AR80" s="4">
        <v>1078</v>
      </c>
      <c r="AS80" t="s">
        <v>598</v>
      </c>
      <c r="AT80">
        <v>28</v>
      </c>
      <c r="AU80" s="10">
        <v>43765</v>
      </c>
      <c r="AV80" s="27">
        <v>11</v>
      </c>
      <c r="AW80" s="37">
        <f t="shared" ca="1" si="2"/>
        <v>6</v>
      </c>
      <c r="AX80" t="str">
        <f t="shared" ca="1" si="3"/>
        <v>Mid-Level</v>
      </c>
    </row>
    <row r="81" spans="1:50" x14ac:dyDescent="0.25">
      <c r="A81" s="4">
        <v>1079</v>
      </c>
      <c r="B81" t="s">
        <v>599</v>
      </c>
      <c r="C81" t="s">
        <v>1032</v>
      </c>
      <c r="D81">
        <v>10</v>
      </c>
      <c r="I81" s="4">
        <v>1079</v>
      </c>
      <c r="J81" s="15">
        <v>15296</v>
      </c>
      <c r="K81" t="s">
        <v>1046</v>
      </c>
      <c r="L81">
        <v>45</v>
      </c>
      <c r="M81">
        <v>0</v>
      </c>
      <c r="N81">
        <v>1</v>
      </c>
      <c r="O81">
        <v>0</v>
      </c>
      <c r="P81">
        <v>0.55000000000000004</v>
      </c>
      <c r="Q81">
        <v>30</v>
      </c>
      <c r="R81">
        <v>0.72</v>
      </c>
      <c r="AD81" s="4">
        <v>1079</v>
      </c>
      <c r="AE81" t="s">
        <v>599</v>
      </c>
      <c r="AF81" t="s">
        <v>1022</v>
      </c>
      <c r="AG81">
        <v>49</v>
      </c>
      <c r="AH81" t="s">
        <v>1032</v>
      </c>
      <c r="AI81" t="s">
        <v>1039</v>
      </c>
      <c r="AJ81" t="s">
        <v>1041</v>
      </c>
      <c r="AR81" s="4">
        <v>1079</v>
      </c>
      <c r="AS81" t="s">
        <v>599</v>
      </c>
      <c r="AT81">
        <v>49</v>
      </c>
      <c r="AU81" s="10">
        <v>41594</v>
      </c>
      <c r="AV81" s="27">
        <v>10</v>
      </c>
      <c r="AW81" s="37">
        <f t="shared" ca="1" si="2"/>
        <v>12</v>
      </c>
      <c r="AX81" t="str">
        <f t="shared" ca="1" si="3"/>
        <v>Senior</v>
      </c>
    </row>
    <row r="82" spans="1:50" x14ac:dyDescent="0.25">
      <c r="A82" s="4">
        <v>1080</v>
      </c>
      <c r="B82" t="s">
        <v>600</v>
      </c>
      <c r="C82" t="s">
        <v>1030</v>
      </c>
      <c r="D82">
        <v>6</v>
      </c>
      <c r="I82" s="4">
        <v>1080</v>
      </c>
      <c r="J82" s="15">
        <v>16438</v>
      </c>
      <c r="K82" t="s">
        <v>1044</v>
      </c>
      <c r="L82">
        <v>47</v>
      </c>
      <c r="M82">
        <v>0</v>
      </c>
      <c r="N82">
        <v>1</v>
      </c>
      <c r="O82">
        <v>1</v>
      </c>
      <c r="P82">
        <v>0.43</v>
      </c>
      <c r="Q82">
        <v>68</v>
      </c>
      <c r="R82">
        <v>0.87</v>
      </c>
      <c r="AD82" s="4">
        <v>1080</v>
      </c>
      <c r="AE82" t="s">
        <v>600</v>
      </c>
      <c r="AF82" t="s">
        <v>1020</v>
      </c>
      <c r="AG82">
        <v>35</v>
      </c>
      <c r="AH82" t="s">
        <v>1030</v>
      </c>
      <c r="AI82" t="s">
        <v>1040</v>
      </c>
      <c r="AJ82" t="s">
        <v>1043</v>
      </c>
      <c r="AR82" s="4">
        <v>1080</v>
      </c>
      <c r="AS82" t="s">
        <v>600</v>
      </c>
      <c r="AT82">
        <v>35</v>
      </c>
      <c r="AU82" s="10">
        <v>45192</v>
      </c>
      <c r="AV82" s="27">
        <v>6</v>
      </c>
      <c r="AW82" s="37">
        <f t="shared" ca="1" si="2"/>
        <v>2</v>
      </c>
      <c r="AX82" t="str">
        <f t="shared" ca="1" si="3"/>
        <v>Junior</v>
      </c>
    </row>
    <row r="83" spans="1:50" x14ac:dyDescent="0.25">
      <c r="A83" s="4">
        <v>1081</v>
      </c>
      <c r="B83" t="s">
        <v>601</v>
      </c>
      <c r="C83" t="s">
        <v>1035</v>
      </c>
      <c r="D83">
        <v>3</v>
      </c>
      <c r="I83" s="4">
        <v>1081</v>
      </c>
      <c r="J83" s="15">
        <v>16674</v>
      </c>
      <c r="K83" t="s">
        <v>1044</v>
      </c>
      <c r="L83">
        <v>33</v>
      </c>
      <c r="M83">
        <v>0</v>
      </c>
      <c r="N83">
        <v>1</v>
      </c>
      <c r="O83">
        <v>1</v>
      </c>
      <c r="P83">
        <v>0.64</v>
      </c>
      <c r="Q83">
        <v>32</v>
      </c>
      <c r="R83">
        <v>0.95</v>
      </c>
      <c r="AD83" s="4">
        <v>1081</v>
      </c>
      <c r="AE83" t="s">
        <v>601</v>
      </c>
      <c r="AF83" t="s">
        <v>1021</v>
      </c>
      <c r="AG83">
        <v>52</v>
      </c>
      <c r="AH83" t="s">
        <v>1035</v>
      </c>
      <c r="AI83" t="s">
        <v>1038</v>
      </c>
      <c r="AJ83" t="s">
        <v>1041</v>
      </c>
      <c r="AR83" s="4">
        <v>1081</v>
      </c>
      <c r="AS83" t="s">
        <v>601</v>
      </c>
      <c r="AT83">
        <v>52</v>
      </c>
      <c r="AU83" s="10">
        <v>42528</v>
      </c>
      <c r="AV83" s="27">
        <v>3</v>
      </c>
      <c r="AW83" s="37">
        <f t="shared" ca="1" si="2"/>
        <v>9</v>
      </c>
      <c r="AX83" t="str">
        <f t="shared" ca="1" si="3"/>
        <v>Mid-Level</v>
      </c>
    </row>
    <row r="84" spans="1:50" x14ac:dyDescent="0.25">
      <c r="A84" s="4">
        <v>1082</v>
      </c>
      <c r="B84" t="s">
        <v>602</v>
      </c>
      <c r="C84" t="s">
        <v>1033</v>
      </c>
      <c r="D84">
        <v>2</v>
      </c>
      <c r="I84" s="4">
        <v>1082</v>
      </c>
      <c r="J84" s="15">
        <v>5757</v>
      </c>
      <c r="K84" t="s">
        <v>1044</v>
      </c>
      <c r="L84">
        <v>35</v>
      </c>
      <c r="M84">
        <v>1</v>
      </c>
      <c r="N84">
        <v>1</v>
      </c>
      <c r="O84">
        <v>1</v>
      </c>
      <c r="P84">
        <v>0.31</v>
      </c>
      <c r="Q84">
        <v>71</v>
      </c>
      <c r="R84">
        <v>1</v>
      </c>
      <c r="AD84" s="4">
        <v>1082</v>
      </c>
      <c r="AE84" t="s">
        <v>602</v>
      </c>
      <c r="AF84" t="s">
        <v>1022</v>
      </c>
      <c r="AG84">
        <v>40</v>
      </c>
      <c r="AH84" t="s">
        <v>1033</v>
      </c>
      <c r="AI84" t="s">
        <v>1040</v>
      </c>
      <c r="AJ84" t="s">
        <v>1042</v>
      </c>
      <c r="AR84" s="4">
        <v>1082</v>
      </c>
      <c r="AS84" t="s">
        <v>602</v>
      </c>
      <c r="AT84">
        <v>40</v>
      </c>
      <c r="AU84" s="10">
        <v>42340</v>
      </c>
      <c r="AV84" s="27">
        <v>2</v>
      </c>
      <c r="AW84" s="37">
        <f t="shared" ca="1" si="2"/>
        <v>10</v>
      </c>
      <c r="AX84" t="str">
        <f t="shared" ca="1" si="3"/>
        <v>Mid-Level</v>
      </c>
    </row>
    <row r="85" spans="1:50" x14ac:dyDescent="0.25">
      <c r="A85" s="4">
        <v>1083</v>
      </c>
      <c r="B85" t="s">
        <v>603</v>
      </c>
      <c r="C85" t="s">
        <v>1033</v>
      </c>
      <c r="D85">
        <v>0</v>
      </c>
      <c r="I85" s="4">
        <v>1083</v>
      </c>
      <c r="J85" s="15">
        <v>3994</v>
      </c>
      <c r="K85" t="s">
        <v>1044</v>
      </c>
      <c r="L85">
        <v>41</v>
      </c>
      <c r="M85">
        <v>1</v>
      </c>
      <c r="N85">
        <v>1</v>
      </c>
      <c r="O85">
        <v>1</v>
      </c>
      <c r="P85">
        <v>0.75</v>
      </c>
      <c r="Q85">
        <v>49</v>
      </c>
      <c r="R85">
        <v>0.83</v>
      </c>
      <c r="AD85" s="4">
        <v>1083</v>
      </c>
      <c r="AE85" t="s">
        <v>603</v>
      </c>
      <c r="AF85" t="s">
        <v>1021</v>
      </c>
      <c r="AG85">
        <v>37</v>
      </c>
      <c r="AH85" t="s">
        <v>1033</v>
      </c>
      <c r="AI85" t="s">
        <v>1039</v>
      </c>
      <c r="AJ85" t="s">
        <v>1043</v>
      </c>
      <c r="AR85" s="4">
        <v>1083</v>
      </c>
      <c r="AS85" t="s">
        <v>603</v>
      </c>
      <c r="AT85">
        <v>37</v>
      </c>
      <c r="AU85" s="10">
        <v>41784</v>
      </c>
      <c r="AV85" s="27">
        <v>0</v>
      </c>
      <c r="AW85" s="37">
        <f t="shared" ca="1" si="2"/>
        <v>11</v>
      </c>
      <c r="AX85" t="str">
        <f t="shared" ca="1" si="3"/>
        <v>Senior</v>
      </c>
    </row>
    <row r="86" spans="1:50" x14ac:dyDescent="0.25">
      <c r="A86" s="4">
        <v>1084</v>
      </c>
      <c r="B86" t="s">
        <v>604</v>
      </c>
      <c r="C86" t="s">
        <v>1036</v>
      </c>
      <c r="D86">
        <v>11</v>
      </c>
      <c r="I86" s="4">
        <v>1084</v>
      </c>
      <c r="J86" s="15">
        <v>16226</v>
      </c>
      <c r="K86" t="s">
        <v>1047</v>
      </c>
      <c r="L86">
        <v>56</v>
      </c>
      <c r="M86">
        <v>0</v>
      </c>
      <c r="N86">
        <v>1</v>
      </c>
      <c r="O86">
        <v>1</v>
      </c>
      <c r="P86">
        <v>0.84</v>
      </c>
      <c r="Q86">
        <v>15</v>
      </c>
      <c r="R86">
        <v>0.8</v>
      </c>
      <c r="AD86" s="4">
        <v>1084</v>
      </c>
      <c r="AE86" t="s">
        <v>604</v>
      </c>
      <c r="AF86" t="s">
        <v>1021</v>
      </c>
      <c r="AG86">
        <v>26</v>
      </c>
      <c r="AH86" t="s">
        <v>1036</v>
      </c>
      <c r="AI86" t="s">
        <v>1040</v>
      </c>
      <c r="AJ86" t="s">
        <v>1041</v>
      </c>
      <c r="AR86" s="4">
        <v>1084</v>
      </c>
      <c r="AS86" t="s">
        <v>604</v>
      </c>
      <c r="AT86">
        <v>26</v>
      </c>
      <c r="AU86" s="10">
        <v>43370</v>
      </c>
      <c r="AV86" s="27">
        <v>11</v>
      </c>
      <c r="AW86" s="37">
        <f t="shared" ca="1" si="2"/>
        <v>7</v>
      </c>
      <c r="AX86" t="str">
        <f t="shared" ca="1" si="3"/>
        <v>Mid-Level</v>
      </c>
    </row>
    <row r="87" spans="1:50" x14ac:dyDescent="0.25">
      <c r="A87" s="4">
        <v>1085</v>
      </c>
      <c r="B87" t="s">
        <v>605</v>
      </c>
      <c r="C87" t="s">
        <v>1033</v>
      </c>
      <c r="D87">
        <v>7</v>
      </c>
      <c r="I87" s="4">
        <v>1085</v>
      </c>
      <c r="J87" s="15">
        <v>2271</v>
      </c>
      <c r="K87" t="s">
        <v>1047</v>
      </c>
      <c r="L87">
        <v>38</v>
      </c>
      <c r="M87">
        <v>1</v>
      </c>
      <c r="N87">
        <v>1</v>
      </c>
      <c r="O87">
        <v>1</v>
      </c>
      <c r="P87">
        <v>0.33</v>
      </c>
      <c r="Q87">
        <v>75</v>
      </c>
      <c r="R87">
        <v>0.97</v>
      </c>
      <c r="AD87" s="4">
        <v>1085</v>
      </c>
      <c r="AE87" t="s">
        <v>605</v>
      </c>
      <c r="AF87" t="s">
        <v>1022</v>
      </c>
      <c r="AG87">
        <v>56</v>
      </c>
      <c r="AH87" t="s">
        <v>1033</v>
      </c>
      <c r="AI87" t="s">
        <v>1040</v>
      </c>
      <c r="AJ87" t="s">
        <v>1041</v>
      </c>
      <c r="AR87" s="4">
        <v>1085</v>
      </c>
      <c r="AS87" t="s">
        <v>605</v>
      </c>
      <c r="AT87">
        <v>56</v>
      </c>
      <c r="AU87" s="10">
        <v>42274</v>
      </c>
      <c r="AV87" s="27">
        <v>7</v>
      </c>
      <c r="AW87" s="37">
        <f t="shared" ca="1" si="2"/>
        <v>10</v>
      </c>
      <c r="AX87" t="str">
        <f t="shared" ca="1" si="3"/>
        <v>Mid-Level</v>
      </c>
    </row>
    <row r="88" spans="1:50" x14ac:dyDescent="0.25">
      <c r="A88" s="4">
        <v>1086</v>
      </c>
      <c r="B88" t="s">
        <v>606</v>
      </c>
      <c r="C88" t="s">
        <v>1031</v>
      </c>
      <c r="D88">
        <v>2</v>
      </c>
      <c r="I88" s="4">
        <v>1086</v>
      </c>
      <c r="J88" s="15">
        <v>2813</v>
      </c>
      <c r="K88" t="s">
        <v>1045</v>
      </c>
      <c r="L88">
        <v>44</v>
      </c>
      <c r="M88">
        <v>0</v>
      </c>
      <c r="N88">
        <v>1</v>
      </c>
      <c r="O88">
        <v>1</v>
      </c>
      <c r="P88">
        <v>0.28000000000000003</v>
      </c>
      <c r="Q88">
        <v>76</v>
      </c>
      <c r="R88">
        <v>0.76</v>
      </c>
      <c r="AD88" s="4">
        <v>1086</v>
      </c>
      <c r="AE88" t="s">
        <v>606</v>
      </c>
      <c r="AF88" t="s">
        <v>1020</v>
      </c>
      <c r="AG88">
        <v>33</v>
      </c>
      <c r="AH88" t="s">
        <v>1031</v>
      </c>
      <c r="AI88" t="s">
        <v>1040</v>
      </c>
      <c r="AJ88" t="s">
        <v>1042</v>
      </c>
      <c r="AR88" s="4">
        <v>1086</v>
      </c>
      <c r="AS88" t="s">
        <v>606</v>
      </c>
      <c r="AT88">
        <v>33</v>
      </c>
      <c r="AU88" s="10">
        <v>42152</v>
      </c>
      <c r="AV88" s="27">
        <v>2</v>
      </c>
      <c r="AW88" s="37">
        <f t="shared" ca="1" si="2"/>
        <v>10</v>
      </c>
      <c r="AX88" t="str">
        <f t="shared" ca="1" si="3"/>
        <v>Mid-Level</v>
      </c>
    </row>
    <row r="89" spans="1:50" x14ac:dyDescent="0.25">
      <c r="A89" s="4">
        <v>1087</v>
      </c>
      <c r="B89" t="s">
        <v>607</v>
      </c>
      <c r="C89" t="s">
        <v>1035</v>
      </c>
      <c r="D89">
        <v>1</v>
      </c>
      <c r="I89" s="4">
        <v>1087</v>
      </c>
      <c r="J89" s="15">
        <v>19845</v>
      </c>
      <c r="K89" t="s">
        <v>1047</v>
      </c>
      <c r="L89">
        <v>45</v>
      </c>
      <c r="M89">
        <v>0</v>
      </c>
      <c r="N89">
        <v>1</v>
      </c>
      <c r="O89">
        <v>1</v>
      </c>
      <c r="P89">
        <v>0.32</v>
      </c>
      <c r="Q89">
        <v>38</v>
      </c>
      <c r="R89">
        <v>0.88</v>
      </c>
      <c r="AD89" s="4">
        <v>1087</v>
      </c>
      <c r="AE89" t="s">
        <v>607</v>
      </c>
      <c r="AF89" t="s">
        <v>1021</v>
      </c>
      <c r="AG89">
        <v>46</v>
      </c>
      <c r="AH89" t="s">
        <v>1035</v>
      </c>
      <c r="AI89" t="s">
        <v>1038</v>
      </c>
      <c r="AJ89" t="s">
        <v>1043</v>
      </c>
      <c r="AR89" s="4">
        <v>1087</v>
      </c>
      <c r="AS89" t="s">
        <v>607</v>
      </c>
      <c r="AT89">
        <v>46</v>
      </c>
      <c r="AU89" s="10">
        <v>41071</v>
      </c>
      <c r="AV89" s="27">
        <v>1</v>
      </c>
      <c r="AW89" s="37">
        <f t="shared" ca="1" si="2"/>
        <v>13</v>
      </c>
      <c r="AX89" t="str">
        <f t="shared" ca="1" si="3"/>
        <v>Senior</v>
      </c>
    </row>
    <row r="90" spans="1:50" x14ac:dyDescent="0.25">
      <c r="A90" s="4">
        <v>1088</v>
      </c>
      <c r="B90" t="s">
        <v>608</v>
      </c>
      <c r="C90" t="s">
        <v>1034</v>
      </c>
      <c r="D90">
        <v>10</v>
      </c>
      <c r="I90" s="4">
        <v>1088</v>
      </c>
      <c r="J90" s="15">
        <v>9475</v>
      </c>
      <c r="K90" t="s">
        <v>1045</v>
      </c>
      <c r="L90">
        <v>53</v>
      </c>
      <c r="M90">
        <v>0</v>
      </c>
      <c r="N90">
        <v>1</v>
      </c>
      <c r="O90">
        <v>0</v>
      </c>
      <c r="P90">
        <v>0.9</v>
      </c>
      <c r="Q90">
        <v>45</v>
      </c>
      <c r="R90">
        <v>0.82</v>
      </c>
      <c r="AD90" s="4">
        <v>1088</v>
      </c>
      <c r="AE90" t="s">
        <v>608</v>
      </c>
      <c r="AF90" t="s">
        <v>1022</v>
      </c>
      <c r="AG90">
        <v>42</v>
      </c>
      <c r="AH90" t="s">
        <v>1034</v>
      </c>
      <c r="AI90" t="s">
        <v>1037</v>
      </c>
      <c r="AJ90" t="s">
        <v>1043</v>
      </c>
      <c r="AR90" s="4">
        <v>1088</v>
      </c>
      <c r="AS90" t="s">
        <v>608</v>
      </c>
      <c r="AT90">
        <v>42</v>
      </c>
      <c r="AU90" s="10">
        <v>42883</v>
      </c>
      <c r="AV90" s="27">
        <v>10</v>
      </c>
      <c r="AW90" s="37">
        <f t="shared" ca="1" si="2"/>
        <v>8</v>
      </c>
      <c r="AX90" t="str">
        <f t="shared" ca="1" si="3"/>
        <v>Mid-Level</v>
      </c>
    </row>
    <row r="91" spans="1:50" x14ac:dyDescent="0.25">
      <c r="A91" s="4">
        <v>1089</v>
      </c>
      <c r="B91" t="s">
        <v>609</v>
      </c>
      <c r="C91" t="s">
        <v>1031</v>
      </c>
      <c r="D91">
        <v>3</v>
      </c>
      <c r="I91" s="4">
        <v>1089</v>
      </c>
      <c r="J91" s="15">
        <v>5396</v>
      </c>
      <c r="K91" t="s">
        <v>1045</v>
      </c>
      <c r="L91">
        <v>41</v>
      </c>
      <c r="M91">
        <v>0</v>
      </c>
      <c r="N91">
        <v>1</v>
      </c>
      <c r="O91">
        <v>0</v>
      </c>
      <c r="P91">
        <v>0.62</v>
      </c>
      <c r="Q91">
        <v>46</v>
      </c>
      <c r="R91">
        <v>0.71</v>
      </c>
      <c r="AD91" s="4">
        <v>1089</v>
      </c>
      <c r="AE91" t="s">
        <v>609</v>
      </c>
      <c r="AF91" t="s">
        <v>1021</v>
      </c>
      <c r="AG91">
        <v>57</v>
      </c>
      <c r="AH91" t="s">
        <v>1031</v>
      </c>
      <c r="AI91" t="s">
        <v>1037</v>
      </c>
      <c r="AJ91" t="s">
        <v>1043</v>
      </c>
      <c r="AR91" s="4">
        <v>1089</v>
      </c>
      <c r="AS91" t="s">
        <v>609</v>
      </c>
      <c r="AT91">
        <v>57</v>
      </c>
      <c r="AU91" s="10">
        <v>44200</v>
      </c>
      <c r="AV91" s="27">
        <v>3</v>
      </c>
      <c r="AW91" s="37">
        <f t="shared" ca="1" si="2"/>
        <v>4</v>
      </c>
      <c r="AX91" t="str">
        <f t="shared" ca="1" si="3"/>
        <v>Junior</v>
      </c>
    </row>
    <row r="92" spans="1:50" x14ac:dyDescent="0.25">
      <c r="A92" s="4">
        <v>1090</v>
      </c>
      <c r="B92" t="s">
        <v>610</v>
      </c>
      <c r="C92" t="s">
        <v>1036</v>
      </c>
      <c r="D92">
        <v>2</v>
      </c>
      <c r="I92" s="4">
        <v>1090</v>
      </c>
      <c r="J92" s="15">
        <v>10283</v>
      </c>
      <c r="K92" t="s">
        <v>1044</v>
      </c>
      <c r="L92">
        <v>53</v>
      </c>
      <c r="M92">
        <v>0</v>
      </c>
      <c r="N92">
        <v>1</v>
      </c>
      <c r="O92">
        <v>0</v>
      </c>
      <c r="P92">
        <v>0.56999999999999995</v>
      </c>
      <c r="Q92">
        <v>43</v>
      </c>
      <c r="R92">
        <v>0.8</v>
      </c>
      <c r="AD92" s="4">
        <v>1090</v>
      </c>
      <c r="AE92" t="s">
        <v>610</v>
      </c>
      <c r="AF92" t="s">
        <v>1021</v>
      </c>
      <c r="AG92">
        <v>44</v>
      </c>
      <c r="AH92" t="s">
        <v>1036</v>
      </c>
      <c r="AI92" t="s">
        <v>1040</v>
      </c>
      <c r="AJ92" t="s">
        <v>1042</v>
      </c>
      <c r="AR92" s="4">
        <v>1090</v>
      </c>
      <c r="AS92" t="s">
        <v>610</v>
      </c>
      <c r="AT92">
        <v>44</v>
      </c>
      <c r="AU92" s="10">
        <v>41178</v>
      </c>
      <c r="AV92" s="27">
        <v>2</v>
      </c>
      <c r="AW92" s="37">
        <f t="shared" ca="1" si="2"/>
        <v>13</v>
      </c>
      <c r="AX92" t="str">
        <f t="shared" ca="1" si="3"/>
        <v>Senior</v>
      </c>
    </row>
    <row r="93" spans="1:50" x14ac:dyDescent="0.25">
      <c r="A93" s="4">
        <v>1091</v>
      </c>
      <c r="B93" t="s">
        <v>611</v>
      </c>
      <c r="C93" t="s">
        <v>1031</v>
      </c>
      <c r="D93">
        <v>0</v>
      </c>
      <c r="I93" s="4">
        <v>1091</v>
      </c>
      <c r="J93" s="15">
        <v>14318</v>
      </c>
      <c r="K93" t="s">
        <v>1047</v>
      </c>
      <c r="L93">
        <v>52</v>
      </c>
      <c r="M93">
        <v>0</v>
      </c>
      <c r="N93">
        <v>1</v>
      </c>
      <c r="O93">
        <v>0</v>
      </c>
      <c r="P93">
        <v>0.28999999999999998</v>
      </c>
      <c r="Q93">
        <v>8</v>
      </c>
      <c r="R93">
        <v>0.78</v>
      </c>
      <c r="AD93" s="4">
        <v>1091</v>
      </c>
      <c r="AE93" t="s">
        <v>611</v>
      </c>
      <c r="AF93" t="s">
        <v>1021</v>
      </c>
      <c r="AG93">
        <v>37</v>
      </c>
      <c r="AH93" t="s">
        <v>1031</v>
      </c>
      <c r="AI93" t="s">
        <v>1037</v>
      </c>
      <c r="AJ93" t="s">
        <v>1043</v>
      </c>
      <c r="AR93" s="4">
        <v>1091</v>
      </c>
      <c r="AS93" t="s">
        <v>611</v>
      </c>
      <c r="AT93">
        <v>37</v>
      </c>
      <c r="AU93" s="10">
        <v>41540</v>
      </c>
      <c r="AV93" s="27">
        <v>0</v>
      </c>
      <c r="AW93" s="37">
        <f t="shared" ca="1" si="2"/>
        <v>12</v>
      </c>
      <c r="AX93" t="str">
        <f t="shared" ca="1" si="3"/>
        <v>Senior</v>
      </c>
    </row>
    <row r="94" spans="1:50" x14ac:dyDescent="0.25">
      <c r="A94" s="4">
        <v>1092</v>
      </c>
      <c r="B94" t="s">
        <v>612</v>
      </c>
      <c r="C94" t="s">
        <v>1034</v>
      </c>
      <c r="D94">
        <v>2</v>
      </c>
      <c r="I94" s="4">
        <v>1092</v>
      </c>
      <c r="J94" s="15">
        <v>18200</v>
      </c>
      <c r="K94" t="s">
        <v>1047</v>
      </c>
      <c r="L94">
        <v>43</v>
      </c>
      <c r="M94">
        <v>1</v>
      </c>
      <c r="N94">
        <v>1</v>
      </c>
      <c r="O94">
        <v>1</v>
      </c>
      <c r="P94">
        <v>0.72</v>
      </c>
      <c r="Q94">
        <v>49</v>
      </c>
      <c r="R94">
        <v>0.91</v>
      </c>
      <c r="AD94" s="4">
        <v>1092</v>
      </c>
      <c r="AE94" t="s">
        <v>612</v>
      </c>
      <c r="AF94" t="s">
        <v>1021</v>
      </c>
      <c r="AG94">
        <v>35</v>
      </c>
      <c r="AH94" t="s">
        <v>1034</v>
      </c>
      <c r="AI94" t="s">
        <v>1037</v>
      </c>
      <c r="AJ94" t="s">
        <v>1042</v>
      </c>
      <c r="AR94" s="4">
        <v>1092</v>
      </c>
      <c r="AS94" t="s">
        <v>612</v>
      </c>
      <c r="AT94">
        <v>35</v>
      </c>
      <c r="AU94" s="10">
        <v>41814</v>
      </c>
      <c r="AV94" s="27">
        <v>2</v>
      </c>
      <c r="AW94" s="37">
        <f t="shared" ca="1" si="2"/>
        <v>11</v>
      </c>
      <c r="AX94" t="str">
        <f t="shared" ca="1" si="3"/>
        <v>Senior</v>
      </c>
    </row>
    <row r="95" spans="1:50" x14ac:dyDescent="0.25">
      <c r="A95" s="4">
        <v>1093</v>
      </c>
      <c r="B95" t="s">
        <v>613</v>
      </c>
      <c r="C95" t="s">
        <v>1032</v>
      </c>
      <c r="D95">
        <v>11</v>
      </c>
      <c r="I95" s="4">
        <v>1093</v>
      </c>
      <c r="J95" s="15">
        <v>1082</v>
      </c>
      <c r="K95" t="s">
        <v>1045</v>
      </c>
      <c r="L95">
        <v>42</v>
      </c>
      <c r="M95">
        <v>0</v>
      </c>
      <c r="N95">
        <v>1</v>
      </c>
      <c r="O95">
        <v>1</v>
      </c>
      <c r="P95">
        <v>0.89</v>
      </c>
      <c r="Q95">
        <v>76</v>
      </c>
      <c r="R95">
        <v>0.98</v>
      </c>
      <c r="AD95" s="4">
        <v>1093</v>
      </c>
      <c r="AE95" t="s">
        <v>613</v>
      </c>
      <c r="AF95" t="s">
        <v>1020</v>
      </c>
      <c r="AG95">
        <v>52</v>
      </c>
      <c r="AH95" t="s">
        <v>1032</v>
      </c>
      <c r="AI95" t="s">
        <v>1040</v>
      </c>
      <c r="AJ95" t="s">
        <v>1042</v>
      </c>
      <c r="AR95" s="4">
        <v>1093</v>
      </c>
      <c r="AS95" t="s">
        <v>613</v>
      </c>
      <c r="AT95">
        <v>52</v>
      </c>
      <c r="AU95" s="10">
        <v>44380</v>
      </c>
      <c r="AV95" s="27">
        <v>11</v>
      </c>
      <c r="AW95" s="37">
        <f t="shared" ca="1" si="2"/>
        <v>4</v>
      </c>
      <c r="AX95" t="str">
        <f t="shared" ca="1" si="3"/>
        <v>Junior</v>
      </c>
    </row>
    <row r="96" spans="1:50" x14ac:dyDescent="0.25">
      <c r="A96" s="4">
        <v>1094</v>
      </c>
      <c r="B96" t="s">
        <v>614</v>
      </c>
      <c r="C96" t="s">
        <v>1036</v>
      </c>
      <c r="D96">
        <v>1</v>
      </c>
      <c r="I96" s="4">
        <v>1094</v>
      </c>
      <c r="J96" s="15">
        <v>2920</v>
      </c>
      <c r="K96" t="s">
        <v>1045</v>
      </c>
      <c r="L96">
        <v>54</v>
      </c>
      <c r="M96">
        <v>0</v>
      </c>
      <c r="N96">
        <v>1</v>
      </c>
      <c r="O96">
        <v>1</v>
      </c>
      <c r="P96">
        <v>0.86</v>
      </c>
      <c r="Q96">
        <v>59</v>
      </c>
      <c r="R96">
        <v>0.78</v>
      </c>
      <c r="AD96" s="4">
        <v>1094</v>
      </c>
      <c r="AE96" t="s">
        <v>614</v>
      </c>
      <c r="AF96" t="s">
        <v>1021</v>
      </c>
      <c r="AG96">
        <v>26</v>
      </c>
      <c r="AH96" t="s">
        <v>1036</v>
      </c>
      <c r="AI96" t="s">
        <v>1040</v>
      </c>
      <c r="AJ96" t="s">
        <v>1042</v>
      </c>
      <c r="AR96" s="4">
        <v>1094</v>
      </c>
      <c r="AS96" t="s">
        <v>614</v>
      </c>
      <c r="AT96">
        <v>26</v>
      </c>
      <c r="AU96" s="10">
        <v>44162</v>
      </c>
      <c r="AV96" s="27">
        <v>1</v>
      </c>
      <c r="AW96" s="37">
        <f t="shared" ca="1" si="2"/>
        <v>5</v>
      </c>
      <c r="AX96" t="str">
        <f t="shared" ca="1" si="3"/>
        <v>Junior</v>
      </c>
    </row>
    <row r="97" spans="1:50" x14ac:dyDescent="0.25">
      <c r="A97" s="4">
        <v>1095</v>
      </c>
      <c r="B97" t="s">
        <v>615</v>
      </c>
      <c r="C97" t="s">
        <v>1032</v>
      </c>
      <c r="D97">
        <v>7</v>
      </c>
      <c r="I97" s="4">
        <v>1095</v>
      </c>
      <c r="J97" s="15">
        <v>8817</v>
      </c>
      <c r="K97" t="s">
        <v>1046</v>
      </c>
      <c r="L97">
        <v>31</v>
      </c>
      <c r="M97">
        <v>0</v>
      </c>
      <c r="N97">
        <v>1</v>
      </c>
      <c r="O97">
        <v>1</v>
      </c>
      <c r="P97">
        <v>0.7</v>
      </c>
      <c r="Q97">
        <v>14</v>
      </c>
      <c r="R97">
        <v>0.94</v>
      </c>
      <c r="AD97" s="4">
        <v>1095</v>
      </c>
      <c r="AE97" t="s">
        <v>615</v>
      </c>
      <c r="AF97" t="s">
        <v>1021</v>
      </c>
      <c r="AG97">
        <v>56</v>
      </c>
      <c r="AH97" t="s">
        <v>1032</v>
      </c>
      <c r="AI97" t="s">
        <v>1039</v>
      </c>
      <c r="AJ97" t="s">
        <v>1041</v>
      </c>
      <c r="AR97" s="4">
        <v>1095</v>
      </c>
      <c r="AS97" t="s">
        <v>615</v>
      </c>
      <c r="AT97">
        <v>56</v>
      </c>
      <c r="AU97" s="10">
        <v>42923</v>
      </c>
      <c r="AV97" s="27">
        <v>7</v>
      </c>
      <c r="AW97" s="37">
        <f t="shared" ca="1" si="2"/>
        <v>8</v>
      </c>
      <c r="AX97" t="str">
        <f t="shared" ca="1" si="3"/>
        <v>Mid-Level</v>
      </c>
    </row>
    <row r="98" spans="1:50" x14ac:dyDescent="0.25">
      <c r="A98" s="4">
        <v>1096</v>
      </c>
      <c r="B98" t="s">
        <v>616</v>
      </c>
      <c r="C98" t="s">
        <v>1030</v>
      </c>
      <c r="D98">
        <v>5</v>
      </c>
      <c r="I98" s="4">
        <v>1096</v>
      </c>
      <c r="J98" s="15">
        <v>12683</v>
      </c>
      <c r="K98" t="s">
        <v>1046</v>
      </c>
      <c r="L98">
        <v>32</v>
      </c>
      <c r="M98">
        <v>0</v>
      </c>
      <c r="N98">
        <v>0</v>
      </c>
      <c r="O98">
        <v>1</v>
      </c>
      <c r="P98">
        <v>0.26</v>
      </c>
      <c r="Q98">
        <v>35</v>
      </c>
      <c r="R98">
        <v>0.72</v>
      </c>
      <c r="AD98" s="4">
        <v>1096</v>
      </c>
      <c r="AE98" t="s">
        <v>616</v>
      </c>
      <c r="AF98" t="s">
        <v>1021</v>
      </c>
      <c r="AG98">
        <v>44</v>
      </c>
      <c r="AH98" t="s">
        <v>1030</v>
      </c>
      <c r="AI98" t="s">
        <v>1037</v>
      </c>
      <c r="AJ98" t="s">
        <v>1043</v>
      </c>
      <c r="AR98" s="4">
        <v>1096</v>
      </c>
      <c r="AS98" t="s">
        <v>616</v>
      </c>
      <c r="AT98">
        <v>44</v>
      </c>
      <c r="AU98" s="10">
        <v>42550</v>
      </c>
      <c r="AV98" s="27">
        <v>5</v>
      </c>
      <c r="AW98" s="37">
        <f t="shared" ca="1" si="2"/>
        <v>9</v>
      </c>
      <c r="AX98" t="str">
        <f t="shared" ca="1" si="3"/>
        <v>Mid-Level</v>
      </c>
    </row>
    <row r="99" spans="1:50" x14ac:dyDescent="0.25">
      <c r="A99" s="4">
        <v>1097</v>
      </c>
      <c r="B99" t="s">
        <v>617</v>
      </c>
      <c r="C99" t="s">
        <v>1032</v>
      </c>
      <c r="D99">
        <v>8</v>
      </c>
      <c r="I99" s="4">
        <v>1097</v>
      </c>
      <c r="J99" s="15">
        <v>12336</v>
      </c>
      <c r="K99" t="s">
        <v>1045</v>
      </c>
      <c r="L99">
        <v>55</v>
      </c>
      <c r="M99">
        <v>0</v>
      </c>
      <c r="N99">
        <v>1</v>
      </c>
      <c r="O99">
        <v>1</v>
      </c>
      <c r="P99">
        <v>0.28999999999999998</v>
      </c>
      <c r="Q99">
        <v>62</v>
      </c>
      <c r="R99">
        <v>0.86</v>
      </c>
      <c r="AD99" s="4">
        <v>1097</v>
      </c>
      <c r="AE99" t="s">
        <v>617</v>
      </c>
      <c r="AF99" t="s">
        <v>1020</v>
      </c>
      <c r="AG99">
        <v>50</v>
      </c>
      <c r="AH99" t="s">
        <v>1032</v>
      </c>
      <c r="AI99" t="s">
        <v>1038</v>
      </c>
      <c r="AJ99" t="s">
        <v>1043</v>
      </c>
      <c r="AR99" s="4">
        <v>1097</v>
      </c>
      <c r="AS99" t="s">
        <v>617</v>
      </c>
      <c r="AT99">
        <v>50</v>
      </c>
      <c r="AU99" s="10">
        <v>41113</v>
      </c>
      <c r="AV99" s="27">
        <v>8</v>
      </c>
      <c r="AW99" s="37">
        <f t="shared" ca="1" si="2"/>
        <v>13</v>
      </c>
      <c r="AX99" t="str">
        <f t="shared" ca="1" si="3"/>
        <v>Senior</v>
      </c>
    </row>
    <row r="100" spans="1:50" x14ac:dyDescent="0.25">
      <c r="A100" s="4">
        <v>1098</v>
      </c>
      <c r="B100" t="s">
        <v>618</v>
      </c>
      <c r="C100" t="s">
        <v>1030</v>
      </c>
      <c r="D100">
        <v>7</v>
      </c>
      <c r="I100" s="4">
        <v>1098</v>
      </c>
      <c r="J100" s="15">
        <v>16596</v>
      </c>
      <c r="K100" t="s">
        <v>1046</v>
      </c>
      <c r="L100">
        <v>53</v>
      </c>
      <c r="M100">
        <v>0</v>
      </c>
      <c r="N100">
        <v>1</v>
      </c>
      <c r="O100">
        <v>1</v>
      </c>
      <c r="P100">
        <v>0.24</v>
      </c>
      <c r="Q100">
        <v>68</v>
      </c>
      <c r="R100">
        <v>0.72</v>
      </c>
      <c r="AD100" s="4">
        <v>1098</v>
      </c>
      <c r="AE100" t="s">
        <v>618</v>
      </c>
      <c r="AF100" t="s">
        <v>1021</v>
      </c>
      <c r="AG100">
        <v>32</v>
      </c>
      <c r="AH100" t="s">
        <v>1030</v>
      </c>
      <c r="AI100" t="s">
        <v>1040</v>
      </c>
      <c r="AJ100" t="s">
        <v>1042</v>
      </c>
      <c r="AR100" s="4">
        <v>1098</v>
      </c>
      <c r="AS100" t="s">
        <v>618</v>
      </c>
      <c r="AT100">
        <v>32</v>
      </c>
      <c r="AU100" s="10">
        <v>41490</v>
      </c>
      <c r="AV100" s="27">
        <v>7</v>
      </c>
      <c r="AW100" s="37">
        <f t="shared" ca="1" si="2"/>
        <v>12</v>
      </c>
      <c r="AX100" t="str">
        <f t="shared" ca="1" si="3"/>
        <v>Senior</v>
      </c>
    </row>
    <row r="101" spans="1:50" x14ac:dyDescent="0.25">
      <c r="A101" s="4">
        <v>1099</v>
      </c>
      <c r="B101" t="s">
        <v>619</v>
      </c>
      <c r="C101" t="s">
        <v>1030</v>
      </c>
      <c r="D101">
        <v>9</v>
      </c>
      <c r="I101" s="4">
        <v>1099</v>
      </c>
      <c r="J101" s="15">
        <v>3093</v>
      </c>
      <c r="K101" t="s">
        <v>1046</v>
      </c>
      <c r="L101">
        <v>59</v>
      </c>
      <c r="M101">
        <v>0</v>
      </c>
      <c r="N101">
        <v>1</v>
      </c>
      <c r="O101">
        <v>1</v>
      </c>
      <c r="P101">
        <v>0.41</v>
      </c>
      <c r="Q101">
        <v>79</v>
      </c>
      <c r="R101">
        <v>0.98</v>
      </c>
      <c r="AD101" s="4">
        <v>1099</v>
      </c>
      <c r="AE101" t="s">
        <v>619</v>
      </c>
      <c r="AF101" t="s">
        <v>1021</v>
      </c>
      <c r="AG101">
        <v>39</v>
      </c>
      <c r="AH101" t="s">
        <v>1030</v>
      </c>
      <c r="AI101" t="s">
        <v>1039</v>
      </c>
      <c r="AJ101" t="s">
        <v>1042</v>
      </c>
      <c r="AR101" s="4">
        <v>1099</v>
      </c>
      <c r="AS101" t="s">
        <v>619</v>
      </c>
      <c r="AT101">
        <v>39</v>
      </c>
      <c r="AU101" s="10">
        <v>41749</v>
      </c>
      <c r="AV101" s="27">
        <v>9</v>
      </c>
      <c r="AW101" s="37">
        <f t="shared" ca="1" si="2"/>
        <v>11</v>
      </c>
      <c r="AX101" t="str">
        <f t="shared" ca="1" si="3"/>
        <v>Senior</v>
      </c>
    </row>
    <row r="102" spans="1:50" x14ac:dyDescent="0.25">
      <c r="A102" s="4">
        <v>1100</v>
      </c>
      <c r="B102" t="s">
        <v>620</v>
      </c>
      <c r="C102" t="s">
        <v>1032</v>
      </c>
      <c r="D102">
        <v>2</v>
      </c>
      <c r="I102" s="4">
        <v>1100</v>
      </c>
      <c r="J102" s="15">
        <v>13905</v>
      </c>
      <c r="K102" t="s">
        <v>1045</v>
      </c>
      <c r="L102">
        <v>51</v>
      </c>
      <c r="M102">
        <v>1</v>
      </c>
      <c r="N102">
        <v>1</v>
      </c>
      <c r="O102">
        <v>1</v>
      </c>
      <c r="P102">
        <v>0.31</v>
      </c>
      <c r="Q102">
        <v>40</v>
      </c>
      <c r="R102">
        <v>0.93</v>
      </c>
      <c r="AD102" s="4">
        <v>1100</v>
      </c>
      <c r="AE102" t="s">
        <v>620</v>
      </c>
      <c r="AF102" t="s">
        <v>1020</v>
      </c>
      <c r="AG102">
        <v>33</v>
      </c>
      <c r="AH102" t="s">
        <v>1032</v>
      </c>
      <c r="AI102" t="s">
        <v>1038</v>
      </c>
      <c r="AJ102" t="s">
        <v>1043</v>
      </c>
      <c r="AR102" s="4">
        <v>1100</v>
      </c>
      <c r="AS102" t="s">
        <v>620</v>
      </c>
      <c r="AT102">
        <v>33</v>
      </c>
      <c r="AU102" s="10">
        <v>42628</v>
      </c>
      <c r="AV102" s="27">
        <v>2</v>
      </c>
      <c r="AW102" s="37">
        <f t="shared" ca="1" si="2"/>
        <v>9</v>
      </c>
      <c r="AX102" t="str">
        <f t="shared" ca="1" si="3"/>
        <v>Mid-Level</v>
      </c>
    </row>
    <row r="103" spans="1:50" x14ac:dyDescent="0.25">
      <c r="A103" s="4">
        <v>1101</v>
      </c>
      <c r="B103" t="s">
        <v>621</v>
      </c>
      <c r="C103" t="s">
        <v>1036</v>
      </c>
      <c r="D103">
        <v>4</v>
      </c>
      <c r="I103" s="4">
        <v>1101</v>
      </c>
      <c r="J103" s="15">
        <v>9367</v>
      </c>
      <c r="K103" t="s">
        <v>1045</v>
      </c>
      <c r="L103">
        <v>39</v>
      </c>
      <c r="M103">
        <v>0</v>
      </c>
      <c r="N103">
        <v>0</v>
      </c>
      <c r="O103">
        <v>1</v>
      </c>
      <c r="P103">
        <v>0.41</v>
      </c>
      <c r="Q103">
        <v>73</v>
      </c>
      <c r="R103">
        <v>0.9</v>
      </c>
      <c r="AD103" s="4">
        <v>1101</v>
      </c>
      <c r="AE103" t="s">
        <v>621</v>
      </c>
      <c r="AF103" t="s">
        <v>1020</v>
      </c>
      <c r="AG103">
        <v>30</v>
      </c>
      <c r="AH103" t="s">
        <v>1036</v>
      </c>
      <c r="AI103" t="s">
        <v>1037</v>
      </c>
      <c r="AJ103" t="s">
        <v>1042</v>
      </c>
      <c r="AR103" s="4">
        <v>1101</v>
      </c>
      <c r="AS103" t="s">
        <v>621</v>
      </c>
      <c r="AT103">
        <v>30</v>
      </c>
      <c r="AU103" s="10">
        <v>43552</v>
      </c>
      <c r="AV103" s="27">
        <v>4</v>
      </c>
      <c r="AW103" s="37">
        <f t="shared" ca="1" si="2"/>
        <v>6</v>
      </c>
      <c r="AX103" t="str">
        <f t="shared" ca="1" si="3"/>
        <v>Mid-Level</v>
      </c>
    </row>
    <row r="104" spans="1:50" x14ac:dyDescent="0.25">
      <c r="A104" s="4">
        <v>1102</v>
      </c>
      <c r="B104" t="s">
        <v>622</v>
      </c>
      <c r="C104" t="s">
        <v>1034</v>
      </c>
      <c r="D104">
        <v>6</v>
      </c>
      <c r="I104" s="4">
        <v>1102</v>
      </c>
      <c r="J104" s="15">
        <v>6285</v>
      </c>
      <c r="K104" t="s">
        <v>1047</v>
      </c>
      <c r="L104">
        <v>38</v>
      </c>
      <c r="M104">
        <v>0</v>
      </c>
      <c r="N104">
        <v>1</v>
      </c>
      <c r="O104">
        <v>0</v>
      </c>
      <c r="P104">
        <v>0.51</v>
      </c>
      <c r="Q104">
        <v>23</v>
      </c>
      <c r="R104">
        <v>0.95</v>
      </c>
      <c r="AD104" s="4">
        <v>1102</v>
      </c>
      <c r="AE104" t="s">
        <v>622</v>
      </c>
      <c r="AF104" t="s">
        <v>1020</v>
      </c>
      <c r="AG104">
        <v>31</v>
      </c>
      <c r="AH104" t="s">
        <v>1034</v>
      </c>
      <c r="AI104" t="s">
        <v>1039</v>
      </c>
      <c r="AJ104" t="s">
        <v>1043</v>
      </c>
      <c r="AR104" s="4">
        <v>1102</v>
      </c>
      <c r="AS104" t="s">
        <v>622</v>
      </c>
      <c r="AT104">
        <v>31</v>
      </c>
      <c r="AU104" s="10">
        <v>43206</v>
      </c>
      <c r="AV104" s="27">
        <v>6</v>
      </c>
      <c r="AW104" s="37">
        <f t="shared" ca="1" si="2"/>
        <v>7</v>
      </c>
      <c r="AX104" t="str">
        <f t="shared" ca="1" si="3"/>
        <v>Mid-Level</v>
      </c>
    </row>
    <row r="105" spans="1:50" x14ac:dyDescent="0.25">
      <c r="A105" s="4">
        <v>1103</v>
      </c>
      <c r="B105" t="s">
        <v>623</v>
      </c>
      <c r="C105" t="s">
        <v>1031</v>
      </c>
      <c r="D105">
        <v>4</v>
      </c>
      <c r="I105" s="4">
        <v>1103</v>
      </c>
      <c r="J105" s="15">
        <v>11896</v>
      </c>
      <c r="K105" t="s">
        <v>1045</v>
      </c>
      <c r="L105">
        <v>55</v>
      </c>
      <c r="M105">
        <v>0</v>
      </c>
      <c r="N105">
        <v>1</v>
      </c>
      <c r="O105">
        <v>1</v>
      </c>
      <c r="P105">
        <v>0.95</v>
      </c>
      <c r="Q105">
        <v>48</v>
      </c>
      <c r="R105">
        <v>0.89</v>
      </c>
      <c r="AD105" s="4">
        <v>1103</v>
      </c>
      <c r="AE105" t="s">
        <v>623</v>
      </c>
      <c r="AF105" t="s">
        <v>1021</v>
      </c>
      <c r="AG105">
        <v>38</v>
      </c>
      <c r="AH105" t="s">
        <v>1031</v>
      </c>
      <c r="AI105" t="s">
        <v>1040</v>
      </c>
      <c r="AJ105" t="s">
        <v>1041</v>
      </c>
      <c r="AR105" s="4">
        <v>1103</v>
      </c>
      <c r="AS105" t="s">
        <v>623</v>
      </c>
      <c r="AT105">
        <v>38</v>
      </c>
      <c r="AU105" s="10">
        <v>41783</v>
      </c>
      <c r="AV105" s="27">
        <v>4</v>
      </c>
      <c r="AW105" s="37">
        <f t="shared" ca="1" si="2"/>
        <v>11</v>
      </c>
      <c r="AX105" t="str">
        <f t="shared" ca="1" si="3"/>
        <v>Senior</v>
      </c>
    </row>
    <row r="106" spans="1:50" x14ac:dyDescent="0.25">
      <c r="A106" s="4">
        <v>1104</v>
      </c>
      <c r="B106" t="s">
        <v>624</v>
      </c>
      <c r="C106" t="s">
        <v>1031</v>
      </c>
      <c r="D106">
        <v>7</v>
      </c>
      <c r="I106" s="4">
        <v>1104</v>
      </c>
      <c r="J106" s="15">
        <v>5937</v>
      </c>
      <c r="K106" t="s">
        <v>1045</v>
      </c>
      <c r="L106">
        <v>49</v>
      </c>
      <c r="M106">
        <v>0</v>
      </c>
      <c r="N106">
        <v>0</v>
      </c>
      <c r="O106">
        <v>1</v>
      </c>
      <c r="P106">
        <v>0.69</v>
      </c>
      <c r="Q106">
        <v>17</v>
      </c>
      <c r="R106">
        <v>0.99</v>
      </c>
      <c r="AD106" s="4">
        <v>1104</v>
      </c>
      <c r="AE106" t="s">
        <v>624</v>
      </c>
      <c r="AF106" t="s">
        <v>1020</v>
      </c>
      <c r="AG106">
        <v>59</v>
      </c>
      <c r="AH106" t="s">
        <v>1031</v>
      </c>
      <c r="AI106" t="s">
        <v>1038</v>
      </c>
      <c r="AJ106" t="s">
        <v>1042</v>
      </c>
      <c r="AR106" s="4">
        <v>1104</v>
      </c>
      <c r="AS106" t="s">
        <v>624</v>
      </c>
      <c r="AT106">
        <v>59</v>
      </c>
      <c r="AU106" s="10">
        <v>41598</v>
      </c>
      <c r="AV106" s="27">
        <v>7</v>
      </c>
      <c r="AW106" s="37">
        <f t="shared" ca="1" si="2"/>
        <v>12</v>
      </c>
      <c r="AX106" t="str">
        <f t="shared" ca="1" si="3"/>
        <v>Senior</v>
      </c>
    </row>
    <row r="107" spans="1:50" x14ac:dyDescent="0.25">
      <c r="A107" s="4">
        <v>1105</v>
      </c>
      <c r="B107" t="s">
        <v>625</v>
      </c>
      <c r="C107" t="s">
        <v>1034</v>
      </c>
      <c r="D107">
        <v>11</v>
      </c>
      <c r="I107" s="4">
        <v>1105</v>
      </c>
      <c r="J107" s="15">
        <v>17753</v>
      </c>
      <c r="K107" t="s">
        <v>1044</v>
      </c>
      <c r="L107">
        <v>37</v>
      </c>
      <c r="M107">
        <v>0</v>
      </c>
      <c r="N107">
        <v>1</v>
      </c>
      <c r="O107">
        <v>1</v>
      </c>
      <c r="P107">
        <v>0.87</v>
      </c>
      <c r="Q107">
        <v>6</v>
      </c>
      <c r="R107">
        <v>0.91</v>
      </c>
      <c r="AD107" s="4">
        <v>1105</v>
      </c>
      <c r="AE107" t="s">
        <v>625</v>
      </c>
      <c r="AF107" t="s">
        <v>1020</v>
      </c>
      <c r="AG107">
        <v>28</v>
      </c>
      <c r="AH107" t="s">
        <v>1034</v>
      </c>
      <c r="AI107" t="s">
        <v>1040</v>
      </c>
      <c r="AJ107" t="s">
        <v>1043</v>
      </c>
      <c r="AR107" s="4">
        <v>1105</v>
      </c>
      <c r="AS107" t="s">
        <v>625</v>
      </c>
      <c r="AT107">
        <v>28</v>
      </c>
      <c r="AU107" s="10">
        <v>44909</v>
      </c>
      <c r="AV107" s="27">
        <v>11</v>
      </c>
      <c r="AW107" s="37">
        <f t="shared" ca="1" si="2"/>
        <v>3</v>
      </c>
      <c r="AX107" t="str">
        <f t="shared" ca="1" si="3"/>
        <v>Junior</v>
      </c>
    </row>
    <row r="108" spans="1:50" x14ac:dyDescent="0.25">
      <c r="A108" s="4">
        <v>1106</v>
      </c>
      <c r="B108" t="s">
        <v>626</v>
      </c>
      <c r="C108" t="s">
        <v>1035</v>
      </c>
      <c r="D108">
        <v>4</v>
      </c>
      <c r="I108" s="4">
        <v>1106</v>
      </c>
      <c r="J108" s="15">
        <v>19202</v>
      </c>
      <c r="K108" t="s">
        <v>1047</v>
      </c>
      <c r="L108">
        <v>39</v>
      </c>
      <c r="M108">
        <v>1</v>
      </c>
      <c r="N108">
        <v>1</v>
      </c>
      <c r="O108">
        <v>1</v>
      </c>
      <c r="P108">
        <v>0.77</v>
      </c>
      <c r="Q108">
        <v>3</v>
      </c>
      <c r="R108">
        <v>0.98</v>
      </c>
      <c r="AD108" s="4">
        <v>1106</v>
      </c>
      <c r="AE108" t="s">
        <v>626</v>
      </c>
      <c r="AF108" t="s">
        <v>1021</v>
      </c>
      <c r="AG108">
        <v>34</v>
      </c>
      <c r="AH108" t="s">
        <v>1035</v>
      </c>
      <c r="AI108" t="s">
        <v>1037</v>
      </c>
      <c r="AJ108" t="s">
        <v>1042</v>
      </c>
      <c r="AR108" s="4">
        <v>1106</v>
      </c>
      <c r="AS108" t="s">
        <v>626</v>
      </c>
      <c r="AT108">
        <v>34</v>
      </c>
      <c r="AU108" s="10">
        <v>44050</v>
      </c>
      <c r="AV108" s="27">
        <v>4</v>
      </c>
      <c r="AW108" s="37">
        <f t="shared" ca="1" si="2"/>
        <v>5</v>
      </c>
      <c r="AX108" t="str">
        <f t="shared" ca="1" si="3"/>
        <v>Junior</v>
      </c>
    </row>
    <row r="109" spans="1:50" x14ac:dyDescent="0.25">
      <c r="A109" s="4">
        <v>1107</v>
      </c>
      <c r="B109" t="s">
        <v>627</v>
      </c>
      <c r="C109" t="s">
        <v>1035</v>
      </c>
      <c r="D109">
        <v>0</v>
      </c>
      <c r="I109" s="4">
        <v>1107</v>
      </c>
      <c r="J109" s="15">
        <v>19485</v>
      </c>
      <c r="K109" t="s">
        <v>1047</v>
      </c>
      <c r="L109">
        <v>48</v>
      </c>
      <c r="M109">
        <v>0</v>
      </c>
      <c r="N109">
        <v>1</v>
      </c>
      <c r="O109">
        <v>1</v>
      </c>
      <c r="P109">
        <v>0.28999999999999998</v>
      </c>
      <c r="Q109">
        <v>68</v>
      </c>
      <c r="R109">
        <v>0.86</v>
      </c>
      <c r="AD109" s="4">
        <v>1107</v>
      </c>
      <c r="AE109" t="s">
        <v>627</v>
      </c>
      <c r="AF109" t="s">
        <v>1020</v>
      </c>
      <c r="AG109">
        <v>30</v>
      </c>
      <c r="AH109" t="s">
        <v>1035</v>
      </c>
      <c r="AI109" t="s">
        <v>1038</v>
      </c>
      <c r="AJ109" t="s">
        <v>1043</v>
      </c>
      <c r="AR109" s="4">
        <v>1107</v>
      </c>
      <c r="AS109" t="s">
        <v>627</v>
      </c>
      <c r="AT109">
        <v>30</v>
      </c>
      <c r="AU109" s="10">
        <v>42331</v>
      </c>
      <c r="AV109" s="27">
        <v>0</v>
      </c>
      <c r="AW109" s="37">
        <f t="shared" ca="1" si="2"/>
        <v>10</v>
      </c>
      <c r="AX109" t="str">
        <f t="shared" ca="1" si="3"/>
        <v>Mid-Level</v>
      </c>
    </row>
    <row r="110" spans="1:50" x14ac:dyDescent="0.25">
      <c r="A110" s="4">
        <v>1108</v>
      </c>
      <c r="B110" t="s">
        <v>628</v>
      </c>
      <c r="C110" t="s">
        <v>1030</v>
      </c>
      <c r="D110">
        <v>4</v>
      </c>
      <c r="I110" s="4">
        <v>1108</v>
      </c>
      <c r="J110" s="15">
        <v>13977</v>
      </c>
      <c r="K110" t="s">
        <v>1047</v>
      </c>
      <c r="L110">
        <v>32</v>
      </c>
      <c r="M110">
        <v>1</v>
      </c>
      <c r="N110">
        <v>1</v>
      </c>
      <c r="O110">
        <v>1</v>
      </c>
      <c r="P110">
        <v>0.79</v>
      </c>
      <c r="Q110">
        <v>59</v>
      </c>
      <c r="R110">
        <v>0.74</v>
      </c>
      <c r="AD110" s="4">
        <v>1108</v>
      </c>
      <c r="AE110" t="s">
        <v>628</v>
      </c>
      <c r="AF110" t="s">
        <v>1021</v>
      </c>
      <c r="AG110">
        <v>48</v>
      </c>
      <c r="AH110" t="s">
        <v>1030</v>
      </c>
      <c r="AI110" t="s">
        <v>1037</v>
      </c>
      <c r="AJ110" t="s">
        <v>1043</v>
      </c>
      <c r="AR110" s="4">
        <v>1108</v>
      </c>
      <c r="AS110" t="s">
        <v>628</v>
      </c>
      <c r="AT110">
        <v>48</v>
      </c>
      <c r="AU110" s="10">
        <v>41580</v>
      </c>
      <c r="AV110" s="27">
        <v>4</v>
      </c>
      <c r="AW110" s="37">
        <f t="shared" ca="1" si="2"/>
        <v>12</v>
      </c>
      <c r="AX110" t="str">
        <f t="shared" ca="1" si="3"/>
        <v>Senior</v>
      </c>
    </row>
    <row r="111" spans="1:50" x14ac:dyDescent="0.25">
      <c r="A111" s="4">
        <v>1109</v>
      </c>
      <c r="B111" t="s">
        <v>629</v>
      </c>
      <c r="C111" t="s">
        <v>1030</v>
      </c>
      <c r="D111">
        <v>3</v>
      </c>
      <c r="I111" s="4">
        <v>1109</v>
      </c>
      <c r="J111" s="15">
        <v>19163</v>
      </c>
      <c r="K111" t="s">
        <v>1044</v>
      </c>
      <c r="L111">
        <v>53</v>
      </c>
      <c r="M111">
        <v>0</v>
      </c>
      <c r="N111">
        <v>0</v>
      </c>
      <c r="O111">
        <v>1</v>
      </c>
      <c r="P111">
        <v>0.42</v>
      </c>
      <c r="Q111">
        <v>54</v>
      </c>
      <c r="R111">
        <v>0.86</v>
      </c>
      <c r="AD111" s="4">
        <v>1109</v>
      </c>
      <c r="AE111" t="s">
        <v>629</v>
      </c>
      <c r="AF111" t="s">
        <v>1022</v>
      </c>
      <c r="AG111">
        <v>23</v>
      </c>
      <c r="AH111" t="s">
        <v>1030</v>
      </c>
      <c r="AI111" t="s">
        <v>1037</v>
      </c>
      <c r="AJ111" t="s">
        <v>1042</v>
      </c>
      <c r="AR111" s="4">
        <v>1109</v>
      </c>
      <c r="AS111" t="s">
        <v>629</v>
      </c>
      <c r="AT111">
        <v>23</v>
      </c>
      <c r="AU111" s="10">
        <v>42080</v>
      </c>
      <c r="AV111" s="27">
        <v>3</v>
      </c>
      <c r="AW111" s="37">
        <f t="shared" ca="1" si="2"/>
        <v>10</v>
      </c>
      <c r="AX111" t="str">
        <f t="shared" ca="1" si="3"/>
        <v>Mid-Level</v>
      </c>
    </row>
    <row r="112" spans="1:50" x14ac:dyDescent="0.25">
      <c r="A112" s="4">
        <v>1110</v>
      </c>
      <c r="B112" t="s">
        <v>630</v>
      </c>
      <c r="C112" t="s">
        <v>1036</v>
      </c>
      <c r="D112">
        <v>5</v>
      </c>
      <c r="I112" s="4">
        <v>1110</v>
      </c>
      <c r="J112" s="15">
        <v>8674</v>
      </c>
      <c r="K112" t="s">
        <v>1045</v>
      </c>
      <c r="L112">
        <v>34</v>
      </c>
      <c r="M112">
        <v>0</v>
      </c>
      <c r="N112">
        <v>0</v>
      </c>
      <c r="O112">
        <v>1</v>
      </c>
      <c r="P112">
        <v>0.71</v>
      </c>
      <c r="Q112">
        <v>15</v>
      </c>
      <c r="R112">
        <v>0.74</v>
      </c>
      <c r="AD112" s="4">
        <v>1110</v>
      </c>
      <c r="AE112" t="s">
        <v>630</v>
      </c>
      <c r="AF112" t="s">
        <v>1020</v>
      </c>
      <c r="AG112">
        <v>26</v>
      </c>
      <c r="AH112" t="s">
        <v>1036</v>
      </c>
      <c r="AI112" t="s">
        <v>1039</v>
      </c>
      <c r="AJ112" t="s">
        <v>1041</v>
      </c>
      <c r="AR112" s="4">
        <v>1110</v>
      </c>
      <c r="AS112" t="s">
        <v>630</v>
      </c>
      <c r="AT112">
        <v>26</v>
      </c>
      <c r="AU112" s="10">
        <v>44635</v>
      </c>
      <c r="AV112" s="27">
        <v>5</v>
      </c>
      <c r="AW112" s="37">
        <f t="shared" ca="1" si="2"/>
        <v>3</v>
      </c>
      <c r="AX112" t="str">
        <f t="shared" ca="1" si="3"/>
        <v>Junior</v>
      </c>
    </row>
    <row r="113" spans="1:50" x14ac:dyDescent="0.25">
      <c r="A113" s="4">
        <v>1111</v>
      </c>
      <c r="B113" t="s">
        <v>631</v>
      </c>
      <c r="C113" t="s">
        <v>1033</v>
      </c>
      <c r="D113">
        <v>2</v>
      </c>
      <c r="I113" s="4">
        <v>1111</v>
      </c>
      <c r="J113" s="15">
        <v>18748</v>
      </c>
      <c r="K113" t="s">
        <v>1047</v>
      </c>
      <c r="L113">
        <v>32</v>
      </c>
      <c r="M113">
        <v>1</v>
      </c>
      <c r="N113">
        <v>1</v>
      </c>
      <c r="O113">
        <v>0</v>
      </c>
      <c r="P113">
        <v>0.47</v>
      </c>
      <c r="Q113">
        <v>28</v>
      </c>
      <c r="R113">
        <v>0.88</v>
      </c>
      <c r="AD113" s="4">
        <v>1111</v>
      </c>
      <c r="AE113" t="s">
        <v>631</v>
      </c>
      <c r="AF113" t="s">
        <v>1022</v>
      </c>
      <c r="AG113">
        <v>50</v>
      </c>
      <c r="AH113" t="s">
        <v>1033</v>
      </c>
      <c r="AI113" t="s">
        <v>1040</v>
      </c>
      <c r="AJ113" t="s">
        <v>1043</v>
      </c>
      <c r="AR113" s="4">
        <v>1111</v>
      </c>
      <c r="AS113" t="s">
        <v>631</v>
      </c>
      <c r="AT113">
        <v>50</v>
      </c>
      <c r="AU113" s="10">
        <v>41852</v>
      </c>
      <c r="AV113" s="27">
        <v>2</v>
      </c>
      <c r="AW113" s="37">
        <f t="shared" ca="1" si="2"/>
        <v>11</v>
      </c>
      <c r="AX113" t="str">
        <f t="shared" ca="1" si="3"/>
        <v>Senior</v>
      </c>
    </row>
    <row r="114" spans="1:50" x14ac:dyDescent="0.25">
      <c r="A114" s="4">
        <v>1112</v>
      </c>
      <c r="B114" t="s">
        <v>632</v>
      </c>
      <c r="C114" t="s">
        <v>1032</v>
      </c>
      <c r="D114">
        <v>10</v>
      </c>
      <c r="I114" s="4">
        <v>1112</v>
      </c>
      <c r="J114" s="15">
        <v>4676</v>
      </c>
      <c r="K114" t="s">
        <v>1047</v>
      </c>
      <c r="L114">
        <v>55</v>
      </c>
      <c r="M114">
        <v>1</v>
      </c>
      <c r="N114">
        <v>1</v>
      </c>
      <c r="O114">
        <v>0</v>
      </c>
      <c r="P114">
        <v>1</v>
      </c>
      <c r="Q114">
        <v>22</v>
      </c>
      <c r="R114">
        <v>0.84</v>
      </c>
      <c r="AD114" s="4">
        <v>1112</v>
      </c>
      <c r="AE114" t="s">
        <v>632</v>
      </c>
      <c r="AF114" t="s">
        <v>1021</v>
      </c>
      <c r="AG114">
        <v>58</v>
      </c>
      <c r="AH114" t="s">
        <v>1032</v>
      </c>
      <c r="AI114" t="s">
        <v>1038</v>
      </c>
      <c r="AJ114" t="s">
        <v>1043</v>
      </c>
      <c r="AR114" s="4">
        <v>1112</v>
      </c>
      <c r="AS114" t="s">
        <v>632</v>
      </c>
      <c r="AT114">
        <v>58</v>
      </c>
      <c r="AU114" s="10">
        <v>42358</v>
      </c>
      <c r="AV114" s="27">
        <v>10</v>
      </c>
      <c r="AW114" s="37">
        <f t="shared" ca="1" si="2"/>
        <v>10</v>
      </c>
      <c r="AX114" t="str">
        <f t="shared" ca="1" si="3"/>
        <v>Mid-Level</v>
      </c>
    </row>
    <row r="115" spans="1:50" x14ac:dyDescent="0.25">
      <c r="A115" s="4">
        <v>1113</v>
      </c>
      <c r="B115" t="s">
        <v>633</v>
      </c>
      <c r="C115" t="s">
        <v>1030</v>
      </c>
      <c r="D115">
        <v>4</v>
      </c>
      <c r="I115" s="4">
        <v>1113</v>
      </c>
      <c r="J115" s="15">
        <v>3426</v>
      </c>
      <c r="K115" t="s">
        <v>1046</v>
      </c>
      <c r="L115">
        <v>56</v>
      </c>
      <c r="M115">
        <v>0</v>
      </c>
      <c r="N115">
        <v>0</v>
      </c>
      <c r="O115">
        <v>1</v>
      </c>
      <c r="P115">
        <v>0.41</v>
      </c>
      <c r="Q115">
        <v>13</v>
      </c>
      <c r="R115">
        <v>0.89</v>
      </c>
      <c r="AD115" s="4">
        <v>1113</v>
      </c>
      <c r="AE115" t="s">
        <v>633</v>
      </c>
      <c r="AF115" t="s">
        <v>1020</v>
      </c>
      <c r="AG115">
        <v>59</v>
      </c>
      <c r="AH115" t="s">
        <v>1030</v>
      </c>
      <c r="AI115" t="s">
        <v>1037</v>
      </c>
      <c r="AJ115" t="s">
        <v>1043</v>
      </c>
      <c r="AR115" s="4">
        <v>1113</v>
      </c>
      <c r="AS115" t="s">
        <v>633</v>
      </c>
      <c r="AT115">
        <v>59</v>
      </c>
      <c r="AU115" s="10">
        <v>44646</v>
      </c>
      <c r="AV115" s="27">
        <v>4</v>
      </c>
      <c r="AW115" s="37">
        <f t="shared" ca="1" si="2"/>
        <v>3</v>
      </c>
      <c r="AX115" t="str">
        <f t="shared" ca="1" si="3"/>
        <v>Junior</v>
      </c>
    </row>
    <row r="116" spans="1:50" x14ac:dyDescent="0.25">
      <c r="A116" s="4">
        <v>1114</v>
      </c>
      <c r="B116" t="s">
        <v>634</v>
      </c>
      <c r="C116" t="s">
        <v>1031</v>
      </c>
      <c r="D116">
        <v>1</v>
      </c>
      <c r="I116" s="4">
        <v>1114</v>
      </c>
      <c r="J116" s="15">
        <v>3962</v>
      </c>
      <c r="K116" t="s">
        <v>1047</v>
      </c>
      <c r="L116">
        <v>45</v>
      </c>
      <c r="M116">
        <v>1</v>
      </c>
      <c r="N116">
        <v>1</v>
      </c>
      <c r="O116">
        <v>1</v>
      </c>
      <c r="P116">
        <v>0.42</v>
      </c>
      <c r="Q116">
        <v>78</v>
      </c>
      <c r="R116">
        <v>0.7</v>
      </c>
      <c r="AD116" s="4">
        <v>1114</v>
      </c>
      <c r="AE116" t="s">
        <v>634</v>
      </c>
      <c r="AF116" t="s">
        <v>1021</v>
      </c>
      <c r="AG116">
        <v>40</v>
      </c>
      <c r="AH116" t="s">
        <v>1031</v>
      </c>
      <c r="AI116" t="s">
        <v>1037</v>
      </c>
      <c r="AJ116" t="s">
        <v>1041</v>
      </c>
      <c r="AR116" s="4">
        <v>1114</v>
      </c>
      <c r="AS116" t="s">
        <v>634</v>
      </c>
      <c r="AT116">
        <v>40</v>
      </c>
      <c r="AU116" s="10">
        <v>43448</v>
      </c>
      <c r="AV116" s="27">
        <v>1</v>
      </c>
      <c r="AW116" s="37">
        <f t="shared" ca="1" si="2"/>
        <v>7</v>
      </c>
      <c r="AX116" t="str">
        <f t="shared" ca="1" si="3"/>
        <v>Mid-Level</v>
      </c>
    </row>
    <row r="117" spans="1:50" x14ac:dyDescent="0.25">
      <c r="A117" s="4">
        <v>1115</v>
      </c>
      <c r="B117" t="s">
        <v>635</v>
      </c>
      <c r="C117" t="s">
        <v>1036</v>
      </c>
      <c r="D117">
        <v>10</v>
      </c>
      <c r="I117" s="4">
        <v>1115</v>
      </c>
      <c r="J117" s="15">
        <v>1859</v>
      </c>
      <c r="K117" t="s">
        <v>1045</v>
      </c>
      <c r="L117">
        <v>46</v>
      </c>
      <c r="M117">
        <v>0</v>
      </c>
      <c r="N117">
        <v>1</v>
      </c>
      <c r="O117">
        <v>0</v>
      </c>
      <c r="P117">
        <v>0.94</v>
      </c>
      <c r="Q117">
        <v>48</v>
      </c>
      <c r="R117">
        <v>0.76</v>
      </c>
      <c r="AD117" s="4">
        <v>1115</v>
      </c>
      <c r="AE117" t="s">
        <v>635</v>
      </c>
      <c r="AF117" t="s">
        <v>1022</v>
      </c>
      <c r="AG117">
        <v>29</v>
      </c>
      <c r="AH117" t="s">
        <v>1036</v>
      </c>
      <c r="AI117" t="s">
        <v>1038</v>
      </c>
      <c r="AJ117" t="s">
        <v>1041</v>
      </c>
      <c r="AR117" s="4">
        <v>1115</v>
      </c>
      <c r="AS117" t="s">
        <v>635</v>
      </c>
      <c r="AT117">
        <v>29</v>
      </c>
      <c r="AU117" s="10">
        <v>44868</v>
      </c>
      <c r="AV117" s="27">
        <v>10</v>
      </c>
      <c r="AW117" s="37">
        <f t="shared" ca="1" si="2"/>
        <v>3</v>
      </c>
      <c r="AX117" t="str">
        <f t="shared" ca="1" si="3"/>
        <v>Junior</v>
      </c>
    </row>
    <row r="118" spans="1:50" x14ac:dyDescent="0.25">
      <c r="A118" s="4">
        <v>1116</v>
      </c>
      <c r="B118" t="s">
        <v>636</v>
      </c>
      <c r="C118" t="s">
        <v>1032</v>
      </c>
      <c r="D118">
        <v>5</v>
      </c>
      <c r="I118" s="4">
        <v>1116</v>
      </c>
      <c r="J118" s="15">
        <v>13048</v>
      </c>
      <c r="K118" t="s">
        <v>1045</v>
      </c>
      <c r="L118">
        <v>44</v>
      </c>
      <c r="M118">
        <v>1</v>
      </c>
      <c r="N118">
        <v>0</v>
      </c>
      <c r="O118">
        <v>1</v>
      </c>
      <c r="P118">
        <v>0.22</v>
      </c>
      <c r="Q118">
        <v>32</v>
      </c>
      <c r="R118">
        <v>0.85</v>
      </c>
      <c r="AD118" s="4">
        <v>1116</v>
      </c>
      <c r="AE118" t="s">
        <v>636</v>
      </c>
      <c r="AF118" t="s">
        <v>1021</v>
      </c>
      <c r="AG118">
        <v>22</v>
      </c>
      <c r="AH118" t="s">
        <v>1032</v>
      </c>
      <c r="AI118" t="s">
        <v>1037</v>
      </c>
      <c r="AJ118" t="s">
        <v>1042</v>
      </c>
      <c r="AR118" s="4">
        <v>1116</v>
      </c>
      <c r="AS118" t="s">
        <v>636</v>
      </c>
      <c r="AT118">
        <v>22</v>
      </c>
      <c r="AU118" s="10">
        <v>45169</v>
      </c>
      <c r="AV118" s="27">
        <v>5</v>
      </c>
      <c r="AW118" s="37">
        <f t="shared" ca="1" si="2"/>
        <v>2</v>
      </c>
      <c r="AX118" t="str">
        <f t="shared" ca="1" si="3"/>
        <v>Junior</v>
      </c>
    </row>
    <row r="119" spans="1:50" x14ac:dyDescent="0.25">
      <c r="A119" s="4">
        <v>1117</v>
      </c>
      <c r="B119" t="s">
        <v>637</v>
      </c>
      <c r="C119" t="s">
        <v>1036</v>
      </c>
      <c r="D119">
        <v>11</v>
      </c>
      <c r="I119" s="4">
        <v>1117</v>
      </c>
      <c r="J119" s="15">
        <v>5138</v>
      </c>
      <c r="K119" t="s">
        <v>1046</v>
      </c>
      <c r="L119">
        <v>32</v>
      </c>
      <c r="M119">
        <v>1</v>
      </c>
      <c r="N119">
        <v>1</v>
      </c>
      <c r="O119">
        <v>1</v>
      </c>
      <c r="P119">
        <v>0.76</v>
      </c>
      <c r="Q119">
        <v>24</v>
      </c>
      <c r="R119">
        <v>0.99</v>
      </c>
      <c r="AD119" s="4">
        <v>1117</v>
      </c>
      <c r="AE119" t="s">
        <v>637</v>
      </c>
      <c r="AF119" t="s">
        <v>1020</v>
      </c>
      <c r="AG119">
        <v>43</v>
      </c>
      <c r="AH119" t="s">
        <v>1036</v>
      </c>
      <c r="AI119" t="s">
        <v>1039</v>
      </c>
      <c r="AJ119" t="s">
        <v>1041</v>
      </c>
      <c r="AR119" s="4">
        <v>1117</v>
      </c>
      <c r="AS119" t="s">
        <v>637</v>
      </c>
      <c r="AT119">
        <v>43</v>
      </c>
      <c r="AU119" s="10">
        <v>43270</v>
      </c>
      <c r="AV119" s="27">
        <v>11</v>
      </c>
      <c r="AW119" s="37">
        <f t="shared" ca="1" si="2"/>
        <v>7</v>
      </c>
      <c r="AX119" t="str">
        <f t="shared" ca="1" si="3"/>
        <v>Mid-Level</v>
      </c>
    </row>
    <row r="120" spans="1:50" x14ac:dyDescent="0.25">
      <c r="A120" s="4">
        <v>1118</v>
      </c>
      <c r="B120" t="s">
        <v>638</v>
      </c>
      <c r="C120" t="s">
        <v>1032</v>
      </c>
      <c r="D120">
        <v>5</v>
      </c>
      <c r="I120" s="4">
        <v>1118</v>
      </c>
      <c r="J120" s="15">
        <v>3424</v>
      </c>
      <c r="K120" t="s">
        <v>1047</v>
      </c>
      <c r="L120">
        <v>41</v>
      </c>
      <c r="M120">
        <v>0</v>
      </c>
      <c r="N120">
        <v>1</v>
      </c>
      <c r="O120">
        <v>1</v>
      </c>
      <c r="P120">
        <v>0.78</v>
      </c>
      <c r="Q120">
        <v>20</v>
      </c>
      <c r="R120">
        <v>0.82</v>
      </c>
      <c r="AD120" s="4">
        <v>1118</v>
      </c>
      <c r="AE120" t="s">
        <v>638</v>
      </c>
      <c r="AF120" t="s">
        <v>1020</v>
      </c>
      <c r="AG120">
        <v>38</v>
      </c>
      <c r="AH120" t="s">
        <v>1032</v>
      </c>
      <c r="AI120" t="s">
        <v>1039</v>
      </c>
      <c r="AJ120" t="s">
        <v>1042</v>
      </c>
      <c r="AR120" s="4">
        <v>1118</v>
      </c>
      <c r="AS120" t="s">
        <v>638</v>
      </c>
      <c r="AT120">
        <v>38</v>
      </c>
      <c r="AU120" s="10">
        <v>44561</v>
      </c>
      <c r="AV120" s="27">
        <v>5</v>
      </c>
      <c r="AW120" s="37">
        <f t="shared" ca="1" si="2"/>
        <v>4</v>
      </c>
      <c r="AX120" t="str">
        <f t="shared" ca="1" si="3"/>
        <v>Junior</v>
      </c>
    </row>
    <row r="121" spans="1:50" x14ac:dyDescent="0.25">
      <c r="A121" s="4">
        <v>1119</v>
      </c>
      <c r="B121" t="s">
        <v>639</v>
      </c>
      <c r="C121" t="s">
        <v>1032</v>
      </c>
      <c r="D121">
        <v>4</v>
      </c>
      <c r="I121" s="4">
        <v>1119</v>
      </c>
      <c r="J121" s="15">
        <v>11409</v>
      </c>
      <c r="K121" t="s">
        <v>1047</v>
      </c>
      <c r="L121">
        <v>38</v>
      </c>
      <c r="M121">
        <v>0</v>
      </c>
      <c r="N121">
        <v>1</v>
      </c>
      <c r="O121">
        <v>0</v>
      </c>
      <c r="P121">
        <v>0.87</v>
      </c>
      <c r="Q121">
        <v>16</v>
      </c>
      <c r="R121">
        <v>0.83</v>
      </c>
      <c r="AD121" s="4">
        <v>1119</v>
      </c>
      <c r="AE121" t="s">
        <v>639</v>
      </c>
      <c r="AF121" t="s">
        <v>1022</v>
      </c>
      <c r="AG121">
        <v>28</v>
      </c>
      <c r="AH121" t="s">
        <v>1032</v>
      </c>
      <c r="AI121" t="s">
        <v>1039</v>
      </c>
      <c r="AJ121" t="s">
        <v>1042</v>
      </c>
      <c r="AR121" s="4">
        <v>1119</v>
      </c>
      <c r="AS121" t="s">
        <v>639</v>
      </c>
      <c r="AT121">
        <v>28</v>
      </c>
      <c r="AU121" s="10">
        <v>44579</v>
      </c>
      <c r="AV121" s="27">
        <v>4</v>
      </c>
      <c r="AW121" s="37">
        <f t="shared" ca="1" si="2"/>
        <v>3</v>
      </c>
      <c r="AX121" t="str">
        <f t="shared" ca="1" si="3"/>
        <v>Junior</v>
      </c>
    </row>
    <row r="122" spans="1:50" x14ac:dyDescent="0.25">
      <c r="A122" s="4">
        <v>1120</v>
      </c>
      <c r="B122" t="s">
        <v>640</v>
      </c>
      <c r="C122" t="s">
        <v>1034</v>
      </c>
      <c r="D122">
        <v>5</v>
      </c>
      <c r="I122" s="4">
        <v>1120</v>
      </c>
      <c r="J122" s="15">
        <v>5017</v>
      </c>
      <c r="K122" t="s">
        <v>1047</v>
      </c>
      <c r="L122">
        <v>50</v>
      </c>
      <c r="M122">
        <v>0</v>
      </c>
      <c r="N122">
        <v>0</v>
      </c>
      <c r="O122">
        <v>1</v>
      </c>
      <c r="P122">
        <v>0.98</v>
      </c>
      <c r="Q122">
        <v>22</v>
      </c>
      <c r="R122">
        <v>0.91</v>
      </c>
      <c r="AD122" s="4">
        <v>1120</v>
      </c>
      <c r="AE122" t="s">
        <v>640</v>
      </c>
      <c r="AF122" t="s">
        <v>1021</v>
      </c>
      <c r="AG122">
        <v>46</v>
      </c>
      <c r="AH122" t="s">
        <v>1034</v>
      </c>
      <c r="AI122" t="s">
        <v>1039</v>
      </c>
      <c r="AJ122" t="s">
        <v>1041</v>
      </c>
      <c r="AR122" s="4">
        <v>1120</v>
      </c>
      <c r="AS122" t="s">
        <v>640</v>
      </c>
      <c r="AT122">
        <v>46</v>
      </c>
      <c r="AU122" s="10">
        <v>42662</v>
      </c>
      <c r="AV122" s="27">
        <v>5</v>
      </c>
      <c r="AW122" s="37">
        <f t="shared" ca="1" si="2"/>
        <v>9</v>
      </c>
      <c r="AX122" t="str">
        <f t="shared" ca="1" si="3"/>
        <v>Mid-Level</v>
      </c>
    </row>
    <row r="123" spans="1:50" x14ac:dyDescent="0.25">
      <c r="A123" s="4">
        <v>1121</v>
      </c>
      <c r="B123" t="s">
        <v>641</v>
      </c>
      <c r="C123" t="s">
        <v>1030</v>
      </c>
      <c r="D123">
        <v>10</v>
      </c>
      <c r="I123" s="4">
        <v>1121</v>
      </c>
      <c r="J123" s="15">
        <v>11451</v>
      </c>
      <c r="K123" t="s">
        <v>1044</v>
      </c>
      <c r="L123">
        <v>41</v>
      </c>
      <c r="M123">
        <v>0</v>
      </c>
      <c r="N123">
        <v>1</v>
      </c>
      <c r="O123">
        <v>1</v>
      </c>
      <c r="P123">
        <v>0.98</v>
      </c>
      <c r="Q123">
        <v>56</v>
      </c>
      <c r="R123">
        <v>0.88</v>
      </c>
      <c r="AD123" s="4">
        <v>1121</v>
      </c>
      <c r="AE123" t="s">
        <v>641</v>
      </c>
      <c r="AF123" t="s">
        <v>1020</v>
      </c>
      <c r="AG123">
        <v>25</v>
      </c>
      <c r="AH123" t="s">
        <v>1030</v>
      </c>
      <c r="AI123" t="s">
        <v>1037</v>
      </c>
      <c r="AJ123" t="s">
        <v>1042</v>
      </c>
      <c r="AR123" s="4">
        <v>1121</v>
      </c>
      <c r="AS123" t="s">
        <v>641</v>
      </c>
      <c r="AT123">
        <v>25</v>
      </c>
      <c r="AU123" s="10">
        <v>43261</v>
      </c>
      <c r="AV123" s="27">
        <v>10</v>
      </c>
      <c r="AW123" s="37">
        <f t="shared" ca="1" si="2"/>
        <v>7</v>
      </c>
      <c r="AX123" t="str">
        <f t="shared" ca="1" si="3"/>
        <v>Mid-Level</v>
      </c>
    </row>
    <row r="124" spans="1:50" x14ac:dyDescent="0.25">
      <c r="A124" s="4">
        <v>1122</v>
      </c>
      <c r="B124" t="s">
        <v>642</v>
      </c>
      <c r="C124" t="s">
        <v>1036</v>
      </c>
      <c r="D124">
        <v>6</v>
      </c>
      <c r="I124" s="4">
        <v>1122</v>
      </c>
      <c r="J124" s="15">
        <v>11278</v>
      </c>
      <c r="K124" t="s">
        <v>1047</v>
      </c>
      <c r="L124">
        <v>55</v>
      </c>
      <c r="M124">
        <v>0</v>
      </c>
      <c r="N124">
        <v>1</v>
      </c>
      <c r="O124">
        <v>0</v>
      </c>
      <c r="P124">
        <v>0.25</v>
      </c>
      <c r="Q124">
        <v>57</v>
      </c>
      <c r="R124">
        <v>0.79</v>
      </c>
      <c r="AD124" s="4">
        <v>1122</v>
      </c>
      <c r="AE124" t="s">
        <v>642</v>
      </c>
      <c r="AF124" t="s">
        <v>1022</v>
      </c>
      <c r="AG124">
        <v>57</v>
      </c>
      <c r="AH124" t="s">
        <v>1036</v>
      </c>
      <c r="AI124" t="s">
        <v>1038</v>
      </c>
      <c r="AJ124" t="s">
        <v>1041</v>
      </c>
      <c r="AR124" s="4">
        <v>1122</v>
      </c>
      <c r="AS124" t="s">
        <v>642</v>
      </c>
      <c r="AT124">
        <v>57</v>
      </c>
      <c r="AU124" s="10">
        <v>42847</v>
      </c>
      <c r="AV124" s="27">
        <v>6</v>
      </c>
      <c r="AW124" s="37">
        <f t="shared" ca="1" si="2"/>
        <v>8</v>
      </c>
      <c r="AX124" t="str">
        <f t="shared" ca="1" si="3"/>
        <v>Mid-Level</v>
      </c>
    </row>
    <row r="125" spans="1:50" x14ac:dyDescent="0.25">
      <c r="A125" s="4">
        <v>1123</v>
      </c>
      <c r="B125" t="s">
        <v>643</v>
      </c>
      <c r="C125" t="s">
        <v>1036</v>
      </c>
      <c r="D125">
        <v>11</v>
      </c>
      <c r="I125" s="4">
        <v>1123</v>
      </c>
      <c r="J125" s="15">
        <v>11996</v>
      </c>
      <c r="K125" t="s">
        <v>1045</v>
      </c>
      <c r="L125">
        <v>44</v>
      </c>
      <c r="M125">
        <v>0</v>
      </c>
      <c r="N125">
        <v>1</v>
      </c>
      <c r="O125">
        <v>1</v>
      </c>
      <c r="P125">
        <v>0.86</v>
      </c>
      <c r="Q125">
        <v>13</v>
      </c>
      <c r="R125">
        <v>0.82</v>
      </c>
      <c r="AD125" s="4">
        <v>1123</v>
      </c>
      <c r="AE125" t="s">
        <v>643</v>
      </c>
      <c r="AF125" t="s">
        <v>1020</v>
      </c>
      <c r="AG125">
        <v>27</v>
      </c>
      <c r="AH125" t="s">
        <v>1036</v>
      </c>
      <c r="AI125" t="s">
        <v>1038</v>
      </c>
      <c r="AJ125" t="s">
        <v>1042</v>
      </c>
      <c r="AR125" s="4">
        <v>1123</v>
      </c>
      <c r="AS125" t="s">
        <v>643</v>
      </c>
      <c r="AT125">
        <v>27</v>
      </c>
      <c r="AU125" s="10">
        <v>41279</v>
      </c>
      <c r="AV125" s="27">
        <v>11</v>
      </c>
      <c r="AW125" s="37">
        <f t="shared" ca="1" si="2"/>
        <v>12</v>
      </c>
      <c r="AX125" t="str">
        <f t="shared" ca="1" si="3"/>
        <v>Senior</v>
      </c>
    </row>
    <row r="126" spans="1:50" x14ac:dyDescent="0.25">
      <c r="A126" s="4">
        <v>1124</v>
      </c>
      <c r="B126" t="s">
        <v>644</v>
      </c>
      <c r="C126" t="s">
        <v>1034</v>
      </c>
      <c r="D126">
        <v>4</v>
      </c>
      <c r="I126" s="4">
        <v>1124</v>
      </c>
      <c r="J126" s="15">
        <v>2134</v>
      </c>
      <c r="K126" t="s">
        <v>1045</v>
      </c>
      <c r="L126">
        <v>31</v>
      </c>
      <c r="M126">
        <v>0</v>
      </c>
      <c r="N126">
        <v>1</v>
      </c>
      <c r="O126">
        <v>1</v>
      </c>
      <c r="P126">
        <v>0.72</v>
      </c>
      <c r="Q126">
        <v>19</v>
      </c>
      <c r="R126">
        <v>0.77</v>
      </c>
      <c r="AD126" s="4">
        <v>1124</v>
      </c>
      <c r="AE126" t="s">
        <v>644</v>
      </c>
      <c r="AF126" t="s">
        <v>1020</v>
      </c>
      <c r="AG126">
        <v>52</v>
      </c>
      <c r="AH126" t="s">
        <v>1034</v>
      </c>
      <c r="AI126" t="s">
        <v>1038</v>
      </c>
      <c r="AJ126" t="s">
        <v>1041</v>
      </c>
      <c r="AR126" s="4">
        <v>1124</v>
      </c>
      <c r="AS126" t="s">
        <v>644</v>
      </c>
      <c r="AT126">
        <v>52</v>
      </c>
      <c r="AU126" s="10">
        <v>42840</v>
      </c>
      <c r="AV126" s="27">
        <v>4</v>
      </c>
      <c r="AW126" s="37">
        <f t="shared" ca="1" si="2"/>
        <v>8</v>
      </c>
      <c r="AX126" t="str">
        <f t="shared" ca="1" si="3"/>
        <v>Mid-Level</v>
      </c>
    </row>
    <row r="127" spans="1:50" x14ac:dyDescent="0.25">
      <c r="A127" s="4">
        <v>1125</v>
      </c>
      <c r="B127" t="s">
        <v>645</v>
      </c>
      <c r="C127" t="s">
        <v>1031</v>
      </c>
      <c r="D127">
        <v>0</v>
      </c>
      <c r="I127" s="4">
        <v>1125</v>
      </c>
      <c r="J127" s="15">
        <v>6119</v>
      </c>
      <c r="K127" t="s">
        <v>1044</v>
      </c>
      <c r="L127">
        <v>52</v>
      </c>
      <c r="M127">
        <v>0</v>
      </c>
      <c r="N127">
        <v>1</v>
      </c>
      <c r="O127">
        <v>0</v>
      </c>
      <c r="P127">
        <v>0.72</v>
      </c>
      <c r="Q127">
        <v>29</v>
      </c>
      <c r="R127">
        <v>0.99</v>
      </c>
      <c r="AD127" s="4">
        <v>1125</v>
      </c>
      <c r="AE127" t="s">
        <v>645</v>
      </c>
      <c r="AF127" t="s">
        <v>1021</v>
      </c>
      <c r="AG127">
        <v>40</v>
      </c>
      <c r="AH127" t="s">
        <v>1031</v>
      </c>
      <c r="AI127" t="s">
        <v>1038</v>
      </c>
      <c r="AJ127" t="s">
        <v>1041</v>
      </c>
      <c r="AR127" s="4">
        <v>1125</v>
      </c>
      <c r="AS127" t="s">
        <v>645</v>
      </c>
      <c r="AT127">
        <v>40</v>
      </c>
      <c r="AU127" s="10">
        <v>41333</v>
      </c>
      <c r="AV127" s="27">
        <v>0</v>
      </c>
      <c r="AW127" s="37">
        <f t="shared" ca="1" si="2"/>
        <v>12</v>
      </c>
      <c r="AX127" t="str">
        <f t="shared" ca="1" si="3"/>
        <v>Senior</v>
      </c>
    </row>
    <row r="128" spans="1:50" x14ac:dyDescent="0.25">
      <c r="A128" s="4">
        <v>1126</v>
      </c>
      <c r="B128" t="s">
        <v>646</v>
      </c>
      <c r="C128" t="s">
        <v>1031</v>
      </c>
      <c r="D128">
        <v>7</v>
      </c>
      <c r="I128" s="4">
        <v>1126</v>
      </c>
      <c r="J128" s="15">
        <v>6694</v>
      </c>
      <c r="K128" t="s">
        <v>1044</v>
      </c>
      <c r="L128">
        <v>47</v>
      </c>
      <c r="M128">
        <v>0</v>
      </c>
      <c r="N128">
        <v>1</v>
      </c>
      <c r="O128">
        <v>1</v>
      </c>
      <c r="P128">
        <v>0.3</v>
      </c>
      <c r="Q128">
        <v>18</v>
      </c>
      <c r="R128">
        <v>0.74</v>
      </c>
      <c r="AD128" s="4">
        <v>1126</v>
      </c>
      <c r="AE128" t="s">
        <v>646</v>
      </c>
      <c r="AF128" t="s">
        <v>1020</v>
      </c>
      <c r="AG128">
        <v>48</v>
      </c>
      <c r="AH128" t="s">
        <v>1031</v>
      </c>
      <c r="AI128" t="s">
        <v>1040</v>
      </c>
      <c r="AJ128" t="s">
        <v>1042</v>
      </c>
      <c r="AR128" s="4">
        <v>1126</v>
      </c>
      <c r="AS128" t="s">
        <v>646</v>
      </c>
      <c r="AT128">
        <v>48</v>
      </c>
      <c r="AU128" s="10">
        <v>41803</v>
      </c>
      <c r="AV128" s="27">
        <v>7</v>
      </c>
      <c r="AW128" s="37">
        <f t="shared" ca="1" si="2"/>
        <v>11</v>
      </c>
      <c r="AX128" t="str">
        <f t="shared" ca="1" si="3"/>
        <v>Senior</v>
      </c>
    </row>
    <row r="129" spans="1:50" x14ac:dyDescent="0.25">
      <c r="A129" s="4">
        <v>1127</v>
      </c>
      <c r="B129" t="s">
        <v>647</v>
      </c>
      <c r="C129" t="s">
        <v>1035</v>
      </c>
      <c r="D129">
        <v>3</v>
      </c>
      <c r="I129" s="4">
        <v>1127</v>
      </c>
      <c r="J129" s="15">
        <v>5164</v>
      </c>
      <c r="K129" t="s">
        <v>1047</v>
      </c>
      <c r="L129">
        <v>49</v>
      </c>
      <c r="M129">
        <v>0</v>
      </c>
      <c r="N129">
        <v>1</v>
      </c>
      <c r="O129">
        <v>1</v>
      </c>
      <c r="P129">
        <v>0.72</v>
      </c>
      <c r="Q129">
        <v>52</v>
      </c>
      <c r="R129">
        <v>0.81</v>
      </c>
      <c r="AD129" s="4">
        <v>1127</v>
      </c>
      <c r="AE129" t="s">
        <v>647</v>
      </c>
      <c r="AF129" t="s">
        <v>1021</v>
      </c>
      <c r="AG129">
        <v>31</v>
      </c>
      <c r="AH129" t="s">
        <v>1035</v>
      </c>
      <c r="AI129" t="s">
        <v>1038</v>
      </c>
      <c r="AJ129" t="s">
        <v>1043</v>
      </c>
      <c r="AR129" s="4">
        <v>1127</v>
      </c>
      <c r="AS129" t="s">
        <v>647</v>
      </c>
      <c r="AT129">
        <v>31</v>
      </c>
      <c r="AU129" s="10">
        <v>41506</v>
      </c>
      <c r="AV129" s="27">
        <v>3</v>
      </c>
      <c r="AW129" s="37">
        <f t="shared" ca="1" si="2"/>
        <v>12</v>
      </c>
      <c r="AX129" t="str">
        <f t="shared" ca="1" si="3"/>
        <v>Senior</v>
      </c>
    </row>
    <row r="130" spans="1:50" x14ac:dyDescent="0.25">
      <c r="A130" s="4">
        <v>1128</v>
      </c>
      <c r="B130" t="s">
        <v>648</v>
      </c>
      <c r="C130" t="s">
        <v>1030</v>
      </c>
      <c r="D130">
        <v>8</v>
      </c>
      <c r="I130" s="4">
        <v>1128</v>
      </c>
      <c r="J130" s="15">
        <v>19730</v>
      </c>
      <c r="K130" t="s">
        <v>1046</v>
      </c>
      <c r="L130">
        <v>41</v>
      </c>
      <c r="M130">
        <v>1</v>
      </c>
      <c r="N130">
        <v>1</v>
      </c>
      <c r="O130">
        <v>1</v>
      </c>
      <c r="P130">
        <v>0.99</v>
      </c>
      <c r="Q130">
        <v>55</v>
      </c>
      <c r="R130">
        <v>0.71</v>
      </c>
      <c r="AD130" s="4">
        <v>1128</v>
      </c>
      <c r="AE130" t="s">
        <v>648</v>
      </c>
      <c r="AF130" t="s">
        <v>1020</v>
      </c>
      <c r="AG130">
        <v>47</v>
      </c>
      <c r="AH130" t="s">
        <v>1030</v>
      </c>
      <c r="AI130" t="s">
        <v>1040</v>
      </c>
      <c r="AJ130" t="s">
        <v>1042</v>
      </c>
      <c r="AR130" s="4">
        <v>1128</v>
      </c>
      <c r="AS130" t="s">
        <v>648</v>
      </c>
      <c r="AT130">
        <v>47</v>
      </c>
      <c r="AU130" s="10">
        <v>43971</v>
      </c>
      <c r="AV130" s="27">
        <v>8</v>
      </c>
      <c r="AW130" s="37">
        <f t="shared" ca="1" si="2"/>
        <v>5</v>
      </c>
      <c r="AX130" t="str">
        <f t="shared" ca="1" si="3"/>
        <v>Junior</v>
      </c>
    </row>
    <row r="131" spans="1:50" x14ac:dyDescent="0.25">
      <c r="A131" s="4">
        <v>1129</v>
      </c>
      <c r="B131" t="s">
        <v>649</v>
      </c>
      <c r="C131" t="s">
        <v>1030</v>
      </c>
      <c r="D131">
        <v>9</v>
      </c>
      <c r="I131" s="4">
        <v>1129</v>
      </c>
      <c r="J131" s="15">
        <v>6039</v>
      </c>
      <c r="K131" t="s">
        <v>1044</v>
      </c>
      <c r="L131">
        <v>52</v>
      </c>
      <c r="M131">
        <v>0</v>
      </c>
      <c r="N131">
        <v>0</v>
      </c>
      <c r="O131">
        <v>1</v>
      </c>
      <c r="P131">
        <v>0.93</v>
      </c>
      <c r="Q131">
        <v>76</v>
      </c>
      <c r="R131">
        <v>0.77</v>
      </c>
      <c r="AD131" s="4">
        <v>1129</v>
      </c>
      <c r="AE131" t="s">
        <v>649</v>
      </c>
      <c r="AF131" t="s">
        <v>1022</v>
      </c>
      <c r="AG131">
        <v>40</v>
      </c>
      <c r="AH131" t="s">
        <v>1030</v>
      </c>
      <c r="AI131" t="s">
        <v>1040</v>
      </c>
      <c r="AJ131" t="s">
        <v>1041</v>
      </c>
      <c r="AR131" s="4">
        <v>1129</v>
      </c>
      <c r="AS131" t="s">
        <v>649</v>
      </c>
      <c r="AT131">
        <v>40</v>
      </c>
      <c r="AU131" s="10">
        <v>43245</v>
      </c>
      <c r="AV131" s="27">
        <v>9</v>
      </c>
      <c r="AW131" s="37">
        <f t="shared" ref="AW131:AW194" ca="1" si="4">$AY$2-YEAR(AU131)</f>
        <v>7</v>
      </c>
      <c r="AX131" t="str">
        <f t="shared" ref="AX131:AX194" ca="1" si="5">IF(AW131&lt;=5,"Junior",IF(AND(AW131&gt;5,AW131&lt;=10),"Mid-Level","Senior"))</f>
        <v>Mid-Level</v>
      </c>
    </row>
    <row r="132" spans="1:50" x14ac:dyDescent="0.25">
      <c r="A132" s="4">
        <v>1130</v>
      </c>
      <c r="B132" t="s">
        <v>650</v>
      </c>
      <c r="C132" t="s">
        <v>1033</v>
      </c>
      <c r="D132">
        <v>11</v>
      </c>
      <c r="I132" s="4">
        <v>1130</v>
      </c>
      <c r="J132" s="15">
        <v>15631</v>
      </c>
      <c r="K132" t="s">
        <v>1044</v>
      </c>
      <c r="L132">
        <v>33</v>
      </c>
      <c r="M132">
        <v>1</v>
      </c>
      <c r="N132">
        <v>1</v>
      </c>
      <c r="O132">
        <v>1</v>
      </c>
      <c r="P132">
        <v>0.55000000000000004</v>
      </c>
      <c r="Q132">
        <v>22</v>
      </c>
      <c r="R132">
        <v>0.93</v>
      </c>
      <c r="AD132" s="4">
        <v>1130</v>
      </c>
      <c r="AE132" t="s">
        <v>650</v>
      </c>
      <c r="AF132" t="s">
        <v>1020</v>
      </c>
      <c r="AG132">
        <v>24</v>
      </c>
      <c r="AH132" t="s">
        <v>1033</v>
      </c>
      <c r="AI132" t="s">
        <v>1039</v>
      </c>
      <c r="AJ132" t="s">
        <v>1043</v>
      </c>
      <c r="AR132" s="4">
        <v>1130</v>
      </c>
      <c r="AS132" t="s">
        <v>650</v>
      </c>
      <c r="AT132">
        <v>24</v>
      </c>
      <c r="AU132" s="10">
        <v>42596</v>
      </c>
      <c r="AV132" s="27">
        <v>11</v>
      </c>
      <c r="AW132" s="37">
        <f t="shared" ca="1" si="4"/>
        <v>9</v>
      </c>
      <c r="AX132" t="str">
        <f t="shared" ca="1" si="5"/>
        <v>Mid-Level</v>
      </c>
    </row>
    <row r="133" spans="1:50" x14ac:dyDescent="0.25">
      <c r="A133" s="4">
        <v>1131</v>
      </c>
      <c r="B133" t="s">
        <v>651</v>
      </c>
      <c r="C133" t="s">
        <v>1034</v>
      </c>
      <c r="D133">
        <v>5</v>
      </c>
      <c r="I133" s="4">
        <v>1131</v>
      </c>
      <c r="J133" s="15">
        <v>11442</v>
      </c>
      <c r="K133" t="s">
        <v>1047</v>
      </c>
      <c r="L133">
        <v>52</v>
      </c>
      <c r="M133">
        <v>0</v>
      </c>
      <c r="N133">
        <v>0</v>
      </c>
      <c r="O133">
        <v>1</v>
      </c>
      <c r="P133">
        <v>0.23</v>
      </c>
      <c r="Q133">
        <v>61</v>
      </c>
      <c r="R133">
        <v>0.76</v>
      </c>
      <c r="AD133" s="4">
        <v>1131</v>
      </c>
      <c r="AE133" t="s">
        <v>651</v>
      </c>
      <c r="AF133" t="s">
        <v>1021</v>
      </c>
      <c r="AG133">
        <v>34</v>
      </c>
      <c r="AH133" t="s">
        <v>1034</v>
      </c>
      <c r="AI133" t="s">
        <v>1040</v>
      </c>
      <c r="AJ133" t="s">
        <v>1042</v>
      </c>
      <c r="AR133" s="4">
        <v>1131</v>
      </c>
      <c r="AS133" t="s">
        <v>651</v>
      </c>
      <c r="AT133">
        <v>34</v>
      </c>
      <c r="AU133" s="10">
        <v>41481</v>
      </c>
      <c r="AV133" s="27">
        <v>5</v>
      </c>
      <c r="AW133" s="37">
        <f t="shared" ca="1" si="4"/>
        <v>12</v>
      </c>
      <c r="AX133" t="str">
        <f t="shared" ca="1" si="5"/>
        <v>Senior</v>
      </c>
    </row>
    <row r="134" spans="1:50" x14ac:dyDescent="0.25">
      <c r="A134" s="4">
        <v>1132</v>
      </c>
      <c r="B134" t="s">
        <v>652</v>
      </c>
      <c r="C134" t="s">
        <v>1031</v>
      </c>
      <c r="D134">
        <v>0</v>
      </c>
      <c r="I134" s="4">
        <v>1132</v>
      </c>
      <c r="J134" s="15">
        <v>9252</v>
      </c>
      <c r="K134" t="s">
        <v>1047</v>
      </c>
      <c r="L134">
        <v>45</v>
      </c>
      <c r="M134">
        <v>1</v>
      </c>
      <c r="N134">
        <v>1</v>
      </c>
      <c r="O134">
        <v>1</v>
      </c>
      <c r="P134">
        <v>0.49</v>
      </c>
      <c r="Q134">
        <v>32</v>
      </c>
      <c r="R134">
        <v>0.72</v>
      </c>
      <c r="AD134" s="4">
        <v>1132</v>
      </c>
      <c r="AE134" t="s">
        <v>652</v>
      </c>
      <c r="AF134" t="s">
        <v>1021</v>
      </c>
      <c r="AG134">
        <v>49</v>
      </c>
      <c r="AH134" t="s">
        <v>1031</v>
      </c>
      <c r="AI134" t="s">
        <v>1037</v>
      </c>
      <c r="AJ134" t="s">
        <v>1042</v>
      </c>
      <c r="AR134" s="4">
        <v>1132</v>
      </c>
      <c r="AS134" t="s">
        <v>652</v>
      </c>
      <c r="AT134">
        <v>49</v>
      </c>
      <c r="AU134" s="10">
        <v>42999</v>
      </c>
      <c r="AV134" s="27">
        <v>0</v>
      </c>
      <c r="AW134" s="37">
        <f t="shared" ca="1" si="4"/>
        <v>8</v>
      </c>
      <c r="AX134" t="str">
        <f t="shared" ca="1" si="5"/>
        <v>Mid-Level</v>
      </c>
    </row>
    <row r="135" spans="1:50" x14ac:dyDescent="0.25">
      <c r="A135" s="4">
        <v>1133</v>
      </c>
      <c r="B135" t="s">
        <v>653</v>
      </c>
      <c r="C135" t="s">
        <v>1032</v>
      </c>
      <c r="D135">
        <v>2</v>
      </c>
      <c r="I135" s="4">
        <v>1133</v>
      </c>
      <c r="J135" s="15">
        <v>18721</v>
      </c>
      <c r="K135" t="s">
        <v>1044</v>
      </c>
      <c r="L135">
        <v>52</v>
      </c>
      <c r="M135">
        <v>0</v>
      </c>
      <c r="N135">
        <v>1</v>
      </c>
      <c r="O135">
        <v>0</v>
      </c>
      <c r="P135">
        <v>0.86</v>
      </c>
      <c r="Q135">
        <v>17</v>
      </c>
      <c r="R135">
        <v>0.84</v>
      </c>
      <c r="AD135" s="4">
        <v>1133</v>
      </c>
      <c r="AE135" t="s">
        <v>653</v>
      </c>
      <c r="AF135" t="s">
        <v>1022</v>
      </c>
      <c r="AG135">
        <v>41</v>
      </c>
      <c r="AH135" t="s">
        <v>1032</v>
      </c>
      <c r="AI135" t="s">
        <v>1040</v>
      </c>
      <c r="AJ135" t="s">
        <v>1042</v>
      </c>
      <c r="AR135" s="4">
        <v>1133</v>
      </c>
      <c r="AS135" t="s">
        <v>653</v>
      </c>
      <c r="AT135">
        <v>41</v>
      </c>
      <c r="AU135" s="10">
        <v>44578</v>
      </c>
      <c r="AV135" s="27">
        <v>2</v>
      </c>
      <c r="AW135" s="37">
        <f t="shared" ca="1" si="4"/>
        <v>3</v>
      </c>
      <c r="AX135" t="str">
        <f t="shared" ca="1" si="5"/>
        <v>Junior</v>
      </c>
    </row>
    <row r="136" spans="1:50" x14ac:dyDescent="0.25">
      <c r="A136" s="4">
        <v>1134</v>
      </c>
      <c r="B136" t="s">
        <v>654</v>
      </c>
      <c r="C136" t="s">
        <v>1036</v>
      </c>
      <c r="D136">
        <v>2</v>
      </c>
      <c r="I136" s="4">
        <v>1134</v>
      </c>
      <c r="J136" s="15">
        <v>18568</v>
      </c>
      <c r="K136" t="s">
        <v>1046</v>
      </c>
      <c r="L136">
        <v>45</v>
      </c>
      <c r="M136">
        <v>0</v>
      </c>
      <c r="N136">
        <v>1</v>
      </c>
      <c r="O136">
        <v>1</v>
      </c>
      <c r="P136">
        <v>0.76</v>
      </c>
      <c r="Q136">
        <v>72</v>
      </c>
      <c r="R136">
        <v>0.7</v>
      </c>
      <c r="AD136" s="4">
        <v>1134</v>
      </c>
      <c r="AE136" t="s">
        <v>654</v>
      </c>
      <c r="AF136" t="s">
        <v>1020</v>
      </c>
      <c r="AG136">
        <v>49</v>
      </c>
      <c r="AH136" t="s">
        <v>1036</v>
      </c>
      <c r="AI136" t="s">
        <v>1039</v>
      </c>
      <c r="AJ136" t="s">
        <v>1043</v>
      </c>
      <c r="AR136" s="4">
        <v>1134</v>
      </c>
      <c r="AS136" t="s">
        <v>654</v>
      </c>
      <c r="AT136">
        <v>49</v>
      </c>
      <c r="AU136" s="10">
        <v>45181</v>
      </c>
      <c r="AV136" s="27">
        <v>2</v>
      </c>
      <c r="AW136" s="37">
        <f t="shared" ca="1" si="4"/>
        <v>2</v>
      </c>
      <c r="AX136" t="str">
        <f t="shared" ca="1" si="5"/>
        <v>Junior</v>
      </c>
    </row>
    <row r="137" spans="1:50" x14ac:dyDescent="0.25">
      <c r="A137" s="4">
        <v>1135</v>
      </c>
      <c r="B137" t="s">
        <v>655</v>
      </c>
      <c r="C137" t="s">
        <v>1030</v>
      </c>
      <c r="D137">
        <v>9</v>
      </c>
      <c r="I137" s="4">
        <v>1135</v>
      </c>
      <c r="J137" s="15">
        <v>2551</v>
      </c>
      <c r="K137" t="s">
        <v>1044</v>
      </c>
      <c r="L137">
        <v>30</v>
      </c>
      <c r="M137">
        <v>1</v>
      </c>
      <c r="N137">
        <v>1</v>
      </c>
      <c r="O137">
        <v>1</v>
      </c>
      <c r="P137">
        <v>0.56999999999999995</v>
      </c>
      <c r="Q137">
        <v>32</v>
      </c>
      <c r="R137">
        <v>0.73</v>
      </c>
      <c r="AD137" s="4">
        <v>1135</v>
      </c>
      <c r="AE137" t="s">
        <v>655</v>
      </c>
      <c r="AF137" t="s">
        <v>1020</v>
      </c>
      <c r="AG137">
        <v>29</v>
      </c>
      <c r="AH137" t="s">
        <v>1030</v>
      </c>
      <c r="AI137" t="s">
        <v>1040</v>
      </c>
      <c r="AJ137" t="s">
        <v>1041</v>
      </c>
      <c r="AR137" s="4">
        <v>1135</v>
      </c>
      <c r="AS137" t="s">
        <v>655</v>
      </c>
      <c r="AT137">
        <v>29</v>
      </c>
      <c r="AU137" s="10">
        <v>42542</v>
      </c>
      <c r="AV137" s="27">
        <v>9</v>
      </c>
      <c r="AW137" s="37">
        <f t="shared" ca="1" si="4"/>
        <v>9</v>
      </c>
      <c r="AX137" t="str">
        <f t="shared" ca="1" si="5"/>
        <v>Mid-Level</v>
      </c>
    </row>
    <row r="138" spans="1:50" x14ac:dyDescent="0.25">
      <c r="A138" s="4">
        <v>1136</v>
      </c>
      <c r="B138" t="s">
        <v>656</v>
      </c>
      <c r="C138" t="s">
        <v>1036</v>
      </c>
      <c r="D138">
        <v>11</v>
      </c>
      <c r="I138" s="4">
        <v>1136</v>
      </c>
      <c r="J138" s="15">
        <v>13625</v>
      </c>
      <c r="K138" t="s">
        <v>1047</v>
      </c>
      <c r="L138">
        <v>51</v>
      </c>
      <c r="M138">
        <v>1</v>
      </c>
      <c r="N138">
        <v>0</v>
      </c>
      <c r="O138">
        <v>1</v>
      </c>
      <c r="P138">
        <v>0.24</v>
      </c>
      <c r="Q138">
        <v>31</v>
      </c>
      <c r="R138">
        <v>0.94</v>
      </c>
      <c r="AD138" s="4">
        <v>1136</v>
      </c>
      <c r="AE138" t="s">
        <v>656</v>
      </c>
      <c r="AF138" t="s">
        <v>1022</v>
      </c>
      <c r="AG138">
        <v>22</v>
      </c>
      <c r="AH138" t="s">
        <v>1036</v>
      </c>
      <c r="AI138" t="s">
        <v>1037</v>
      </c>
      <c r="AJ138" t="s">
        <v>1042</v>
      </c>
      <c r="AR138" s="4">
        <v>1136</v>
      </c>
      <c r="AS138" t="s">
        <v>656</v>
      </c>
      <c r="AT138">
        <v>22</v>
      </c>
      <c r="AU138" s="10">
        <v>42426</v>
      </c>
      <c r="AV138" s="27">
        <v>11</v>
      </c>
      <c r="AW138" s="37">
        <f t="shared" ca="1" si="4"/>
        <v>9</v>
      </c>
      <c r="AX138" t="str">
        <f t="shared" ca="1" si="5"/>
        <v>Mid-Level</v>
      </c>
    </row>
    <row r="139" spans="1:50" x14ac:dyDescent="0.25">
      <c r="A139" s="4">
        <v>1137</v>
      </c>
      <c r="B139" t="s">
        <v>657</v>
      </c>
      <c r="C139" t="s">
        <v>1036</v>
      </c>
      <c r="D139">
        <v>11</v>
      </c>
      <c r="I139" s="4">
        <v>1137</v>
      </c>
      <c r="J139" s="15">
        <v>2629</v>
      </c>
      <c r="K139" t="s">
        <v>1047</v>
      </c>
      <c r="L139">
        <v>54</v>
      </c>
      <c r="M139">
        <v>1</v>
      </c>
      <c r="N139">
        <v>1</v>
      </c>
      <c r="O139">
        <v>0</v>
      </c>
      <c r="P139">
        <v>0.54</v>
      </c>
      <c r="Q139">
        <v>60</v>
      </c>
      <c r="R139">
        <v>0.93</v>
      </c>
      <c r="AD139" s="4">
        <v>1137</v>
      </c>
      <c r="AE139" t="s">
        <v>657</v>
      </c>
      <c r="AF139" t="s">
        <v>1020</v>
      </c>
      <c r="AG139">
        <v>24</v>
      </c>
      <c r="AH139" t="s">
        <v>1036</v>
      </c>
      <c r="AI139" t="s">
        <v>1037</v>
      </c>
      <c r="AJ139" t="s">
        <v>1042</v>
      </c>
      <c r="AR139" s="4">
        <v>1137</v>
      </c>
      <c r="AS139" t="s">
        <v>657</v>
      </c>
      <c r="AT139">
        <v>24</v>
      </c>
      <c r="AU139" s="10">
        <v>45202</v>
      </c>
      <c r="AV139" s="27">
        <v>11</v>
      </c>
      <c r="AW139" s="37">
        <f t="shared" ca="1" si="4"/>
        <v>2</v>
      </c>
      <c r="AX139" t="str">
        <f t="shared" ca="1" si="5"/>
        <v>Junior</v>
      </c>
    </row>
    <row r="140" spans="1:50" x14ac:dyDescent="0.25">
      <c r="A140" s="4">
        <v>1138</v>
      </c>
      <c r="B140" t="s">
        <v>658</v>
      </c>
      <c r="C140" t="s">
        <v>1033</v>
      </c>
      <c r="D140">
        <v>3</v>
      </c>
      <c r="I140" s="4">
        <v>1138</v>
      </c>
      <c r="J140" s="15">
        <v>18910</v>
      </c>
      <c r="K140" t="s">
        <v>1044</v>
      </c>
      <c r="L140">
        <v>31</v>
      </c>
      <c r="M140">
        <v>0</v>
      </c>
      <c r="N140">
        <v>1</v>
      </c>
      <c r="O140">
        <v>1</v>
      </c>
      <c r="P140">
        <v>0.57999999999999996</v>
      </c>
      <c r="Q140">
        <v>53</v>
      </c>
      <c r="R140">
        <v>0.97</v>
      </c>
      <c r="AD140" s="4">
        <v>1138</v>
      </c>
      <c r="AE140" t="s">
        <v>658</v>
      </c>
      <c r="AF140" t="s">
        <v>1020</v>
      </c>
      <c r="AG140">
        <v>34</v>
      </c>
      <c r="AH140" t="s">
        <v>1033</v>
      </c>
      <c r="AI140" t="s">
        <v>1037</v>
      </c>
      <c r="AJ140" t="s">
        <v>1042</v>
      </c>
      <c r="AR140" s="4">
        <v>1138</v>
      </c>
      <c r="AS140" t="s">
        <v>658</v>
      </c>
      <c r="AT140">
        <v>34</v>
      </c>
      <c r="AU140" s="10">
        <v>43566</v>
      </c>
      <c r="AV140" s="27">
        <v>3</v>
      </c>
      <c r="AW140" s="37">
        <f t="shared" ca="1" si="4"/>
        <v>6</v>
      </c>
      <c r="AX140" t="str">
        <f t="shared" ca="1" si="5"/>
        <v>Mid-Level</v>
      </c>
    </row>
    <row r="141" spans="1:50" x14ac:dyDescent="0.25">
      <c r="A141" s="4">
        <v>1139</v>
      </c>
      <c r="B141" t="s">
        <v>659</v>
      </c>
      <c r="C141" t="s">
        <v>1031</v>
      </c>
      <c r="D141">
        <v>5</v>
      </c>
      <c r="I141" s="4">
        <v>1139</v>
      </c>
      <c r="J141" s="15">
        <v>2361</v>
      </c>
      <c r="K141" t="s">
        <v>1046</v>
      </c>
      <c r="L141">
        <v>59</v>
      </c>
      <c r="M141">
        <v>0</v>
      </c>
      <c r="N141">
        <v>1</v>
      </c>
      <c r="O141">
        <v>1</v>
      </c>
      <c r="P141">
        <v>0.94</v>
      </c>
      <c r="Q141">
        <v>16</v>
      </c>
      <c r="R141">
        <v>0.96</v>
      </c>
      <c r="AD141" s="4">
        <v>1139</v>
      </c>
      <c r="AE141" t="s">
        <v>659</v>
      </c>
      <c r="AF141" t="s">
        <v>1021</v>
      </c>
      <c r="AG141">
        <v>49</v>
      </c>
      <c r="AH141" t="s">
        <v>1031</v>
      </c>
      <c r="AI141" t="s">
        <v>1039</v>
      </c>
      <c r="AJ141" t="s">
        <v>1042</v>
      </c>
      <c r="AR141" s="4">
        <v>1139</v>
      </c>
      <c r="AS141" t="s">
        <v>659</v>
      </c>
      <c r="AT141">
        <v>49</v>
      </c>
      <c r="AU141" s="10">
        <v>44557</v>
      </c>
      <c r="AV141" s="27">
        <v>5</v>
      </c>
      <c r="AW141" s="37">
        <f t="shared" ca="1" si="4"/>
        <v>4</v>
      </c>
      <c r="AX141" t="str">
        <f t="shared" ca="1" si="5"/>
        <v>Junior</v>
      </c>
    </row>
    <row r="142" spans="1:50" x14ac:dyDescent="0.25">
      <c r="A142" s="4">
        <v>1140</v>
      </c>
      <c r="B142" t="s">
        <v>660</v>
      </c>
      <c r="C142" t="s">
        <v>1030</v>
      </c>
      <c r="D142">
        <v>6</v>
      </c>
      <c r="I142" s="4">
        <v>1140</v>
      </c>
      <c r="J142" s="15">
        <v>5370</v>
      </c>
      <c r="K142" t="s">
        <v>1044</v>
      </c>
      <c r="L142">
        <v>32</v>
      </c>
      <c r="M142">
        <v>1</v>
      </c>
      <c r="N142">
        <v>1</v>
      </c>
      <c r="O142">
        <v>1</v>
      </c>
      <c r="P142">
        <v>0.71</v>
      </c>
      <c r="Q142">
        <v>18</v>
      </c>
      <c r="R142">
        <v>0.9</v>
      </c>
      <c r="AD142" s="4">
        <v>1140</v>
      </c>
      <c r="AE142" t="s">
        <v>660</v>
      </c>
      <c r="AF142" t="s">
        <v>1020</v>
      </c>
      <c r="AG142">
        <v>46</v>
      </c>
      <c r="AH142" t="s">
        <v>1030</v>
      </c>
      <c r="AI142" t="s">
        <v>1039</v>
      </c>
      <c r="AJ142" t="s">
        <v>1042</v>
      </c>
      <c r="AR142" s="4">
        <v>1140</v>
      </c>
      <c r="AS142" t="s">
        <v>660</v>
      </c>
      <c r="AT142">
        <v>46</v>
      </c>
      <c r="AU142" s="10">
        <v>44497</v>
      </c>
      <c r="AV142" s="27">
        <v>6</v>
      </c>
      <c r="AW142" s="37">
        <f t="shared" ca="1" si="4"/>
        <v>4</v>
      </c>
      <c r="AX142" t="str">
        <f t="shared" ca="1" si="5"/>
        <v>Junior</v>
      </c>
    </row>
    <row r="143" spans="1:50" x14ac:dyDescent="0.25">
      <c r="A143" s="4">
        <v>1141</v>
      </c>
      <c r="B143" t="s">
        <v>661</v>
      </c>
      <c r="C143" t="s">
        <v>1036</v>
      </c>
      <c r="D143">
        <v>9</v>
      </c>
      <c r="I143" s="4">
        <v>1141</v>
      </c>
      <c r="J143" s="15">
        <v>6283</v>
      </c>
      <c r="K143" t="s">
        <v>1044</v>
      </c>
      <c r="L143">
        <v>55</v>
      </c>
      <c r="M143">
        <v>0</v>
      </c>
      <c r="N143">
        <v>1</v>
      </c>
      <c r="O143">
        <v>1</v>
      </c>
      <c r="P143">
        <v>0.45</v>
      </c>
      <c r="Q143">
        <v>69</v>
      </c>
      <c r="R143">
        <v>0.72</v>
      </c>
      <c r="AD143" s="4">
        <v>1141</v>
      </c>
      <c r="AE143" t="s">
        <v>661</v>
      </c>
      <c r="AF143" t="s">
        <v>1020</v>
      </c>
      <c r="AG143">
        <v>54</v>
      </c>
      <c r="AH143" t="s">
        <v>1036</v>
      </c>
      <c r="AI143" t="s">
        <v>1038</v>
      </c>
      <c r="AJ143" t="s">
        <v>1041</v>
      </c>
      <c r="AR143" s="4">
        <v>1141</v>
      </c>
      <c r="AS143" t="s">
        <v>661</v>
      </c>
      <c r="AT143">
        <v>54</v>
      </c>
      <c r="AU143" s="10">
        <v>42446</v>
      </c>
      <c r="AV143" s="27">
        <v>9</v>
      </c>
      <c r="AW143" s="37">
        <f t="shared" ca="1" si="4"/>
        <v>9</v>
      </c>
      <c r="AX143" t="str">
        <f t="shared" ca="1" si="5"/>
        <v>Mid-Level</v>
      </c>
    </row>
    <row r="144" spans="1:50" x14ac:dyDescent="0.25">
      <c r="A144" s="4">
        <v>1142</v>
      </c>
      <c r="B144" t="s">
        <v>662</v>
      </c>
      <c r="C144" t="s">
        <v>1030</v>
      </c>
      <c r="D144">
        <v>3</v>
      </c>
      <c r="I144" s="4">
        <v>1142</v>
      </c>
      <c r="J144" s="15">
        <v>8610</v>
      </c>
      <c r="K144" t="s">
        <v>1047</v>
      </c>
      <c r="L144">
        <v>50</v>
      </c>
      <c r="M144">
        <v>0</v>
      </c>
      <c r="N144">
        <v>1</v>
      </c>
      <c r="O144">
        <v>1</v>
      </c>
      <c r="P144">
        <v>0.62</v>
      </c>
      <c r="Q144">
        <v>33</v>
      </c>
      <c r="R144">
        <v>0.93</v>
      </c>
      <c r="AD144" s="4">
        <v>1142</v>
      </c>
      <c r="AE144" t="s">
        <v>662</v>
      </c>
      <c r="AF144" t="s">
        <v>1022</v>
      </c>
      <c r="AG144">
        <v>59</v>
      </c>
      <c r="AH144" t="s">
        <v>1030</v>
      </c>
      <c r="AI144" t="s">
        <v>1039</v>
      </c>
      <c r="AJ144" t="s">
        <v>1041</v>
      </c>
      <c r="AR144" s="4">
        <v>1142</v>
      </c>
      <c r="AS144" t="s">
        <v>662</v>
      </c>
      <c r="AT144">
        <v>59</v>
      </c>
      <c r="AU144" s="10">
        <v>44046</v>
      </c>
      <c r="AV144" s="27">
        <v>3</v>
      </c>
      <c r="AW144" s="37">
        <f t="shared" ca="1" si="4"/>
        <v>5</v>
      </c>
      <c r="AX144" t="str">
        <f t="shared" ca="1" si="5"/>
        <v>Junior</v>
      </c>
    </row>
    <row r="145" spans="1:50" x14ac:dyDescent="0.25">
      <c r="A145" s="4">
        <v>1143</v>
      </c>
      <c r="B145" t="s">
        <v>663</v>
      </c>
      <c r="C145" t="s">
        <v>1032</v>
      </c>
      <c r="D145">
        <v>5</v>
      </c>
      <c r="I145" s="4">
        <v>1143</v>
      </c>
      <c r="J145" s="15">
        <v>11558</v>
      </c>
      <c r="K145" t="s">
        <v>1046</v>
      </c>
      <c r="L145">
        <v>54</v>
      </c>
      <c r="M145">
        <v>0</v>
      </c>
      <c r="N145">
        <v>1</v>
      </c>
      <c r="O145">
        <v>0</v>
      </c>
      <c r="P145">
        <v>0.25</v>
      </c>
      <c r="Q145">
        <v>24</v>
      </c>
      <c r="R145">
        <v>0.95</v>
      </c>
      <c r="AD145" s="4">
        <v>1143</v>
      </c>
      <c r="AE145" t="s">
        <v>663</v>
      </c>
      <c r="AF145" t="s">
        <v>1022</v>
      </c>
      <c r="AG145">
        <v>27</v>
      </c>
      <c r="AH145" t="s">
        <v>1032</v>
      </c>
      <c r="AI145" t="s">
        <v>1037</v>
      </c>
      <c r="AJ145" t="s">
        <v>1042</v>
      </c>
      <c r="AR145" s="4">
        <v>1143</v>
      </c>
      <c r="AS145" t="s">
        <v>663</v>
      </c>
      <c r="AT145">
        <v>27</v>
      </c>
      <c r="AU145" s="10">
        <v>41006</v>
      </c>
      <c r="AV145" s="27">
        <v>5</v>
      </c>
      <c r="AW145" s="37">
        <f t="shared" ca="1" si="4"/>
        <v>13</v>
      </c>
      <c r="AX145" t="str">
        <f t="shared" ca="1" si="5"/>
        <v>Senior</v>
      </c>
    </row>
    <row r="146" spans="1:50" x14ac:dyDescent="0.25">
      <c r="A146" s="4">
        <v>1144</v>
      </c>
      <c r="B146" t="s">
        <v>664</v>
      </c>
      <c r="C146" t="s">
        <v>1033</v>
      </c>
      <c r="D146">
        <v>10</v>
      </c>
      <c r="I146" s="4">
        <v>1144</v>
      </c>
      <c r="J146" s="15">
        <v>15924</v>
      </c>
      <c r="K146" t="s">
        <v>1045</v>
      </c>
      <c r="L146">
        <v>49</v>
      </c>
      <c r="M146">
        <v>0</v>
      </c>
      <c r="N146">
        <v>1</v>
      </c>
      <c r="O146">
        <v>1</v>
      </c>
      <c r="P146">
        <v>0.98</v>
      </c>
      <c r="Q146">
        <v>67</v>
      </c>
      <c r="R146">
        <v>0.94</v>
      </c>
      <c r="AD146" s="4">
        <v>1144</v>
      </c>
      <c r="AE146" t="s">
        <v>664</v>
      </c>
      <c r="AF146" t="s">
        <v>1021</v>
      </c>
      <c r="AG146">
        <v>53</v>
      </c>
      <c r="AH146" t="s">
        <v>1033</v>
      </c>
      <c r="AI146" t="s">
        <v>1037</v>
      </c>
      <c r="AJ146" t="s">
        <v>1043</v>
      </c>
      <c r="AR146" s="4">
        <v>1144</v>
      </c>
      <c r="AS146" t="s">
        <v>664</v>
      </c>
      <c r="AT146">
        <v>53</v>
      </c>
      <c r="AU146" s="10">
        <v>44124</v>
      </c>
      <c r="AV146" s="27">
        <v>10</v>
      </c>
      <c r="AW146" s="37">
        <f t="shared" ca="1" si="4"/>
        <v>5</v>
      </c>
      <c r="AX146" t="str">
        <f t="shared" ca="1" si="5"/>
        <v>Junior</v>
      </c>
    </row>
    <row r="147" spans="1:50" x14ac:dyDescent="0.25">
      <c r="A147" s="4">
        <v>1145</v>
      </c>
      <c r="B147" t="s">
        <v>665</v>
      </c>
      <c r="C147" t="s">
        <v>1032</v>
      </c>
      <c r="D147">
        <v>0</v>
      </c>
      <c r="I147" s="4">
        <v>1145</v>
      </c>
      <c r="J147" s="15">
        <v>15839</v>
      </c>
      <c r="K147" t="s">
        <v>1046</v>
      </c>
      <c r="L147">
        <v>46</v>
      </c>
      <c r="M147">
        <v>0</v>
      </c>
      <c r="N147">
        <v>1</v>
      </c>
      <c r="O147">
        <v>1</v>
      </c>
      <c r="P147">
        <v>0.49</v>
      </c>
      <c r="Q147">
        <v>73</v>
      </c>
      <c r="R147">
        <v>0.85</v>
      </c>
      <c r="AD147" s="4">
        <v>1145</v>
      </c>
      <c r="AE147" t="s">
        <v>665</v>
      </c>
      <c r="AF147" t="s">
        <v>1020</v>
      </c>
      <c r="AG147">
        <v>42</v>
      </c>
      <c r="AH147" t="s">
        <v>1032</v>
      </c>
      <c r="AI147" t="s">
        <v>1039</v>
      </c>
      <c r="AJ147" t="s">
        <v>1041</v>
      </c>
      <c r="AR147" s="4">
        <v>1145</v>
      </c>
      <c r="AS147" t="s">
        <v>665</v>
      </c>
      <c r="AT147">
        <v>42</v>
      </c>
      <c r="AU147" s="10">
        <v>44659</v>
      </c>
      <c r="AV147" s="27">
        <v>0</v>
      </c>
      <c r="AW147" s="37">
        <f t="shared" ca="1" si="4"/>
        <v>3</v>
      </c>
      <c r="AX147" t="str">
        <f t="shared" ca="1" si="5"/>
        <v>Junior</v>
      </c>
    </row>
    <row r="148" spans="1:50" x14ac:dyDescent="0.25">
      <c r="A148" s="4">
        <v>1146</v>
      </c>
      <c r="B148" t="s">
        <v>666</v>
      </c>
      <c r="C148" t="s">
        <v>1030</v>
      </c>
      <c r="D148">
        <v>7</v>
      </c>
      <c r="I148" s="4">
        <v>1146</v>
      </c>
      <c r="J148" s="15">
        <v>12949</v>
      </c>
      <c r="K148" t="s">
        <v>1044</v>
      </c>
      <c r="L148">
        <v>49</v>
      </c>
      <c r="M148">
        <v>0</v>
      </c>
      <c r="N148">
        <v>1</v>
      </c>
      <c r="O148">
        <v>1</v>
      </c>
      <c r="P148">
        <v>0.57999999999999996</v>
      </c>
      <c r="Q148">
        <v>73</v>
      </c>
      <c r="R148">
        <v>0.77</v>
      </c>
      <c r="AD148" s="4">
        <v>1146</v>
      </c>
      <c r="AE148" t="s">
        <v>666</v>
      </c>
      <c r="AF148" t="s">
        <v>1020</v>
      </c>
      <c r="AG148">
        <v>37</v>
      </c>
      <c r="AH148" t="s">
        <v>1030</v>
      </c>
      <c r="AI148" t="s">
        <v>1040</v>
      </c>
      <c r="AJ148" t="s">
        <v>1043</v>
      </c>
      <c r="AR148" s="4">
        <v>1146</v>
      </c>
      <c r="AS148" t="s">
        <v>666</v>
      </c>
      <c r="AT148">
        <v>37</v>
      </c>
      <c r="AU148" s="10">
        <v>44066</v>
      </c>
      <c r="AV148" s="27">
        <v>7</v>
      </c>
      <c r="AW148" s="37">
        <f t="shared" ca="1" si="4"/>
        <v>5</v>
      </c>
      <c r="AX148" t="str">
        <f t="shared" ca="1" si="5"/>
        <v>Junior</v>
      </c>
    </row>
    <row r="149" spans="1:50" x14ac:dyDescent="0.25">
      <c r="A149" s="4">
        <v>1147</v>
      </c>
      <c r="B149" t="s">
        <v>667</v>
      </c>
      <c r="C149" t="s">
        <v>1035</v>
      </c>
      <c r="D149">
        <v>6</v>
      </c>
      <c r="I149" s="4">
        <v>1147</v>
      </c>
      <c r="J149" s="15">
        <v>11626</v>
      </c>
      <c r="K149" t="s">
        <v>1044</v>
      </c>
      <c r="L149">
        <v>51</v>
      </c>
      <c r="M149">
        <v>1</v>
      </c>
      <c r="N149">
        <v>1</v>
      </c>
      <c r="O149">
        <v>0</v>
      </c>
      <c r="P149">
        <v>0.48</v>
      </c>
      <c r="Q149">
        <v>10</v>
      </c>
      <c r="R149">
        <v>0.95</v>
      </c>
      <c r="AD149" s="4">
        <v>1147</v>
      </c>
      <c r="AE149" t="s">
        <v>667</v>
      </c>
      <c r="AF149" t="s">
        <v>1020</v>
      </c>
      <c r="AG149">
        <v>42</v>
      </c>
      <c r="AH149" t="s">
        <v>1035</v>
      </c>
      <c r="AI149" t="s">
        <v>1039</v>
      </c>
      <c r="AJ149" t="s">
        <v>1041</v>
      </c>
      <c r="AR149" s="4">
        <v>1147</v>
      </c>
      <c r="AS149" t="s">
        <v>667</v>
      </c>
      <c r="AT149">
        <v>42</v>
      </c>
      <c r="AU149" s="10">
        <v>41252</v>
      </c>
      <c r="AV149" s="27">
        <v>6</v>
      </c>
      <c r="AW149" s="37">
        <f t="shared" ca="1" si="4"/>
        <v>13</v>
      </c>
      <c r="AX149" t="str">
        <f t="shared" ca="1" si="5"/>
        <v>Senior</v>
      </c>
    </row>
    <row r="150" spans="1:50" x14ac:dyDescent="0.25">
      <c r="A150" s="4">
        <v>1148</v>
      </c>
      <c r="B150" t="s">
        <v>668</v>
      </c>
      <c r="C150" t="s">
        <v>1030</v>
      </c>
      <c r="D150">
        <v>10</v>
      </c>
      <c r="I150" s="4">
        <v>1148</v>
      </c>
      <c r="J150" s="15">
        <v>2993</v>
      </c>
      <c r="K150" t="s">
        <v>1044</v>
      </c>
      <c r="L150">
        <v>50</v>
      </c>
      <c r="M150">
        <v>1</v>
      </c>
      <c r="N150">
        <v>1</v>
      </c>
      <c r="O150">
        <v>1</v>
      </c>
      <c r="P150">
        <v>0.75</v>
      </c>
      <c r="Q150">
        <v>15</v>
      </c>
      <c r="R150">
        <v>0.92</v>
      </c>
      <c r="AD150" s="4">
        <v>1148</v>
      </c>
      <c r="AE150" t="s">
        <v>668</v>
      </c>
      <c r="AF150" t="s">
        <v>1021</v>
      </c>
      <c r="AG150">
        <v>32</v>
      </c>
      <c r="AH150" t="s">
        <v>1030</v>
      </c>
      <c r="AI150" t="s">
        <v>1039</v>
      </c>
      <c r="AJ150" t="s">
        <v>1042</v>
      </c>
      <c r="AR150" s="4">
        <v>1148</v>
      </c>
      <c r="AS150" t="s">
        <v>668</v>
      </c>
      <c r="AT150">
        <v>32</v>
      </c>
      <c r="AU150" s="10">
        <v>41519</v>
      </c>
      <c r="AV150" s="27">
        <v>10</v>
      </c>
      <c r="AW150" s="37">
        <f t="shared" ca="1" si="4"/>
        <v>12</v>
      </c>
      <c r="AX150" t="str">
        <f t="shared" ca="1" si="5"/>
        <v>Senior</v>
      </c>
    </row>
    <row r="151" spans="1:50" x14ac:dyDescent="0.25">
      <c r="A151" s="4">
        <v>1149</v>
      </c>
      <c r="B151" t="s">
        <v>669</v>
      </c>
      <c r="C151" t="s">
        <v>1031</v>
      </c>
      <c r="D151">
        <v>10</v>
      </c>
      <c r="I151" s="4">
        <v>1149</v>
      </c>
      <c r="J151" s="15">
        <v>1869</v>
      </c>
      <c r="K151" t="s">
        <v>1046</v>
      </c>
      <c r="L151">
        <v>59</v>
      </c>
      <c r="M151">
        <v>1</v>
      </c>
      <c r="N151">
        <v>1</v>
      </c>
      <c r="O151">
        <v>1</v>
      </c>
      <c r="P151">
        <v>0.73</v>
      </c>
      <c r="Q151">
        <v>60</v>
      </c>
      <c r="R151">
        <v>0.99</v>
      </c>
      <c r="AD151" s="4">
        <v>1149</v>
      </c>
      <c r="AE151" t="s">
        <v>669</v>
      </c>
      <c r="AF151" t="s">
        <v>1021</v>
      </c>
      <c r="AG151">
        <v>58</v>
      </c>
      <c r="AH151" t="s">
        <v>1031</v>
      </c>
      <c r="AI151" t="s">
        <v>1037</v>
      </c>
      <c r="AJ151" t="s">
        <v>1041</v>
      </c>
      <c r="AR151" s="4">
        <v>1149</v>
      </c>
      <c r="AS151" t="s">
        <v>669</v>
      </c>
      <c r="AT151">
        <v>58</v>
      </c>
      <c r="AU151" s="10">
        <v>42636</v>
      </c>
      <c r="AV151" s="27">
        <v>10</v>
      </c>
      <c r="AW151" s="37">
        <f t="shared" ca="1" si="4"/>
        <v>9</v>
      </c>
      <c r="AX151" t="str">
        <f t="shared" ca="1" si="5"/>
        <v>Mid-Level</v>
      </c>
    </row>
    <row r="152" spans="1:50" x14ac:dyDescent="0.25">
      <c r="A152" s="4">
        <v>1150</v>
      </c>
      <c r="B152" t="s">
        <v>670</v>
      </c>
      <c r="C152" t="s">
        <v>1036</v>
      </c>
      <c r="D152">
        <v>8</v>
      </c>
      <c r="I152" s="4">
        <v>1150</v>
      </c>
      <c r="J152" s="15">
        <v>2014</v>
      </c>
      <c r="K152" t="s">
        <v>1047</v>
      </c>
      <c r="L152">
        <v>58</v>
      </c>
      <c r="M152">
        <v>1</v>
      </c>
      <c r="N152">
        <v>1</v>
      </c>
      <c r="O152">
        <v>1</v>
      </c>
      <c r="P152">
        <v>0.77</v>
      </c>
      <c r="Q152">
        <v>79</v>
      </c>
      <c r="R152">
        <v>0.75</v>
      </c>
      <c r="AD152" s="4">
        <v>1150</v>
      </c>
      <c r="AE152" t="s">
        <v>670</v>
      </c>
      <c r="AF152" t="s">
        <v>1022</v>
      </c>
      <c r="AG152">
        <v>57</v>
      </c>
      <c r="AH152" t="s">
        <v>1036</v>
      </c>
      <c r="AI152" t="s">
        <v>1038</v>
      </c>
      <c r="AJ152" t="s">
        <v>1042</v>
      </c>
      <c r="AR152" s="4">
        <v>1150</v>
      </c>
      <c r="AS152" t="s">
        <v>670</v>
      </c>
      <c r="AT152">
        <v>57</v>
      </c>
      <c r="AU152" s="10">
        <v>43199</v>
      </c>
      <c r="AV152" s="27">
        <v>8</v>
      </c>
      <c r="AW152" s="37">
        <f t="shared" ca="1" si="4"/>
        <v>7</v>
      </c>
      <c r="AX152" t="str">
        <f t="shared" ca="1" si="5"/>
        <v>Mid-Level</v>
      </c>
    </row>
    <row r="153" spans="1:50" x14ac:dyDescent="0.25">
      <c r="A153" s="4">
        <v>1151</v>
      </c>
      <c r="B153" t="s">
        <v>671</v>
      </c>
      <c r="C153" t="s">
        <v>1036</v>
      </c>
      <c r="D153">
        <v>2</v>
      </c>
      <c r="I153" s="4">
        <v>1151</v>
      </c>
      <c r="J153" s="15">
        <v>11103</v>
      </c>
      <c r="K153" t="s">
        <v>1044</v>
      </c>
      <c r="L153">
        <v>30</v>
      </c>
      <c r="M153">
        <v>0</v>
      </c>
      <c r="N153">
        <v>1</v>
      </c>
      <c r="O153">
        <v>1</v>
      </c>
      <c r="P153">
        <v>0.41</v>
      </c>
      <c r="Q153">
        <v>6</v>
      </c>
      <c r="R153">
        <v>0.77</v>
      </c>
      <c r="AD153" s="4">
        <v>1151</v>
      </c>
      <c r="AE153" t="s">
        <v>671</v>
      </c>
      <c r="AF153" t="s">
        <v>1021</v>
      </c>
      <c r="AG153">
        <v>56</v>
      </c>
      <c r="AH153" t="s">
        <v>1036</v>
      </c>
      <c r="AI153" t="s">
        <v>1037</v>
      </c>
      <c r="AJ153" t="s">
        <v>1041</v>
      </c>
      <c r="AR153" s="4">
        <v>1151</v>
      </c>
      <c r="AS153" t="s">
        <v>671</v>
      </c>
      <c r="AT153">
        <v>56</v>
      </c>
      <c r="AU153" s="10">
        <v>42763</v>
      </c>
      <c r="AV153" s="27">
        <v>2</v>
      </c>
      <c r="AW153" s="37">
        <f t="shared" ca="1" si="4"/>
        <v>8</v>
      </c>
      <c r="AX153" t="str">
        <f t="shared" ca="1" si="5"/>
        <v>Mid-Level</v>
      </c>
    </row>
    <row r="154" spans="1:50" x14ac:dyDescent="0.25">
      <c r="A154" s="4">
        <v>1152</v>
      </c>
      <c r="B154" t="s">
        <v>672</v>
      </c>
      <c r="C154" t="s">
        <v>1032</v>
      </c>
      <c r="D154">
        <v>1</v>
      </c>
      <c r="I154" s="4">
        <v>1152</v>
      </c>
      <c r="J154" s="15">
        <v>17986</v>
      </c>
      <c r="K154" t="s">
        <v>1044</v>
      </c>
      <c r="L154">
        <v>49</v>
      </c>
      <c r="M154">
        <v>0</v>
      </c>
      <c r="N154">
        <v>1</v>
      </c>
      <c r="O154">
        <v>1</v>
      </c>
      <c r="P154">
        <v>0.45</v>
      </c>
      <c r="Q154">
        <v>15</v>
      </c>
      <c r="R154">
        <v>0.76</v>
      </c>
      <c r="AD154" s="4">
        <v>1152</v>
      </c>
      <c r="AE154" t="s">
        <v>672</v>
      </c>
      <c r="AF154" t="s">
        <v>1020</v>
      </c>
      <c r="AG154">
        <v>40</v>
      </c>
      <c r="AH154" t="s">
        <v>1032</v>
      </c>
      <c r="AI154" t="s">
        <v>1038</v>
      </c>
      <c r="AJ154" t="s">
        <v>1042</v>
      </c>
      <c r="AR154" s="4">
        <v>1152</v>
      </c>
      <c r="AS154" t="s">
        <v>672</v>
      </c>
      <c r="AT154">
        <v>40</v>
      </c>
      <c r="AU154" s="10">
        <v>43517</v>
      </c>
      <c r="AV154" s="27">
        <v>1</v>
      </c>
      <c r="AW154" s="37">
        <f t="shared" ca="1" si="4"/>
        <v>6</v>
      </c>
      <c r="AX154" t="str">
        <f t="shared" ca="1" si="5"/>
        <v>Mid-Level</v>
      </c>
    </row>
    <row r="155" spans="1:50" x14ac:dyDescent="0.25">
      <c r="A155" s="4">
        <v>1153</v>
      </c>
      <c r="B155" t="s">
        <v>673</v>
      </c>
      <c r="C155" t="s">
        <v>1033</v>
      </c>
      <c r="D155">
        <v>0</v>
      </c>
      <c r="I155" s="4">
        <v>1153</v>
      </c>
      <c r="J155" s="15">
        <v>13013</v>
      </c>
      <c r="K155" t="s">
        <v>1046</v>
      </c>
      <c r="L155">
        <v>35</v>
      </c>
      <c r="M155">
        <v>0</v>
      </c>
      <c r="N155">
        <v>0</v>
      </c>
      <c r="O155">
        <v>1</v>
      </c>
      <c r="P155">
        <v>0.3</v>
      </c>
      <c r="Q155">
        <v>15</v>
      </c>
      <c r="R155">
        <v>0.94</v>
      </c>
      <c r="AD155" s="4">
        <v>1153</v>
      </c>
      <c r="AE155" t="s">
        <v>673</v>
      </c>
      <c r="AF155" t="s">
        <v>1020</v>
      </c>
      <c r="AG155">
        <v>41</v>
      </c>
      <c r="AH155" t="s">
        <v>1033</v>
      </c>
      <c r="AI155" t="s">
        <v>1037</v>
      </c>
      <c r="AJ155" t="s">
        <v>1042</v>
      </c>
      <c r="AR155" s="4">
        <v>1153</v>
      </c>
      <c r="AS155" t="s">
        <v>673</v>
      </c>
      <c r="AT155">
        <v>41</v>
      </c>
      <c r="AU155" s="10">
        <v>42988</v>
      </c>
      <c r="AV155" s="27">
        <v>0</v>
      </c>
      <c r="AW155" s="37">
        <f t="shared" ca="1" si="4"/>
        <v>8</v>
      </c>
      <c r="AX155" t="str">
        <f t="shared" ca="1" si="5"/>
        <v>Mid-Level</v>
      </c>
    </row>
    <row r="156" spans="1:50" x14ac:dyDescent="0.25">
      <c r="A156" s="4">
        <v>1154</v>
      </c>
      <c r="B156" t="s">
        <v>674</v>
      </c>
      <c r="C156" t="s">
        <v>1035</v>
      </c>
      <c r="D156">
        <v>2</v>
      </c>
      <c r="I156" s="4">
        <v>1154</v>
      </c>
      <c r="J156" s="15">
        <v>1690</v>
      </c>
      <c r="K156" t="s">
        <v>1045</v>
      </c>
      <c r="L156">
        <v>58</v>
      </c>
      <c r="M156">
        <v>1</v>
      </c>
      <c r="N156">
        <v>1</v>
      </c>
      <c r="O156">
        <v>1</v>
      </c>
      <c r="P156">
        <v>0.72</v>
      </c>
      <c r="Q156">
        <v>39</v>
      </c>
      <c r="R156">
        <v>0.76</v>
      </c>
      <c r="AD156" s="4">
        <v>1154</v>
      </c>
      <c r="AE156" t="s">
        <v>674</v>
      </c>
      <c r="AF156" t="s">
        <v>1021</v>
      </c>
      <c r="AG156">
        <v>39</v>
      </c>
      <c r="AH156" t="s">
        <v>1035</v>
      </c>
      <c r="AI156" t="s">
        <v>1039</v>
      </c>
      <c r="AJ156" t="s">
        <v>1042</v>
      </c>
      <c r="AR156" s="4">
        <v>1154</v>
      </c>
      <c r="AS156" t="s">
        <v>674</v>
      </c>
      <c r="AT156">
        <v>39</v>
      </c>
      <c r="AU156" s="10">
        <v>43233</v>
      </c>
      <c r="AV156" s="27">
        <v>2</v>
      </c>
      <c r="AW156" s="37">
        <f t="shared" ca="1" si="4"/>
        <v>7</v>
      </c>
      <c r="AX156" t="str">
        <f t="shared" ca="1" si="5"/>
        <v>Mid-Level</v>
      </c>
    </row>
    <row r="157" spans="1:50" x14ac:dyDescent="0.25">
      <c r="A157" s="4">
        <v>1155</v>
      </c>
      <c r="B157" t="s">
        <v>675</v>
      </c>
      <c r="C157" t="s">
        <v>1034</v>
      </c>
      <c r="D157">
        <v>4</v>
      </c>
      <c r="I157" s="4">
        <v>1155</v>
      </c>
      <c r="J157" s="15">
        <v>17873</v>
      </c>
      <c r="K157" t="s">
        <v>1045</v>
      </c>
      <c r="L157">
        <v>44</v>
      </c>
      <c r="M157">
        <v>1</v>
      </c>
      <c r="N157">
        <v>1</v>
      </c>
      <c r="O157">
        <v>1</v>
      </c>
      <c r="P157">
        <v>0.23</v>
      </c>
      <c r="Q157">
        <v>11</v>
      </c>
      <c r="R157">
        <v>0.72</v>
      </c>
      <c r="AD157" s="4">
        <v>1155</v>
      </c>
      <c r="AE157" t="s">
        <v>675</v>
      </c>
      <c r="AF157" t="s">
        <v>1020</v>
      </c>
      <c r="AG157">
        <v>35</v>
      </c>
      <c r="AH157" t="s">
        <v>1034</v>
      </c>
      <c r="AI157" t="s">
        <v>1037</v>
      </c>
      <c r="AJ157" t="s">
        <v>1042</v>
      </c>
      <c r="AR157" s="4">
        <v>1155</v>
      </c>
      <c r="AS157" t="s">
        <v>675</v>
      </c>
      <c r="AT157">
        <v>35</v>
      </c>
      <c r="AU157" s="10">
        <v>42086</v>
      </c>
      <c r="AV157" s="27">
        <v>4</v>
      </c>
      <c r="AW157" s="37">
        <f t="shared" ca="1" si="4"/>
        <v>10</v>
      </c>
      <c r="AX157" t="str">
        <f t="shared" ca="1" si="5"/>
        <v>Mid-Level</v>
      </c>
    </row>
    <row r="158" spans="1:50" x14ac:dyDescent="0.25">
      <c r="A158" s="4">
        <v>1156</v>
      </c>
      <c r="B158" t="s">
        <v>676</v>
      </c>
      <c r="C158" t="s">
        <v>1036</v>
      </c>
      <c r="D158">
        <v>10</v>
      </c>
      <c r="I158" s="4">
        <v>1156</v>
      </c>
      <c r="J158" s="15">
        <v>11748</v>
      </c>
      <c r="K158" t="s">
        <v>1047</v>
      </c>
      <c r="L158">
        <v>55</v>
      </c>
      <c r="M158">
        <v>0</v>
      </c>
      <c r="N158">
        <v>0</v>
      </c>
      <c r="O158">
        <v>1</v>
      </c>
      <c r="P158">
        <v>0.68</v>
      </c>
      <c r="Q158">
        <v>34</v>
      </c>
      <c r="R158">
        <v>1</v>
      </c>
      <c r="AD158" s="4">
        <v>1156</v>
      </c>
      <c r="AE158" t="s">
        <v>676</v>
      </c>
      <c r="AF158" t="s">
        <v>1020</v>
      </c>
      <c r="AG158">
        <v>36</v>
      </c>
      <c r="AH158" t="s">
        <v>1036</v>
      </c>
      <c r="AI158" t="s">
        <v>1037</v>
      </c>
      <c r="AJ158" t="s">
        <v>1043</v>
      </c>
      <c r="AR158" s="4">
        <v>1156</v>
      </c>
      <c r="AS158" t="s">
        <v>676</v>
      </c>
      <c r="AT158">
        <v>36</v>
      </c>
      <c r="AU158" s="10">
        <v>42000</v>
      </c>
      <c r="AV158" s="27">
        <v>10</v>
      </c>
      <c r="AW158" s="37">
        <f t="shared" ca="1" si="4"/>
        <v>11</v>
      </c>
      <c r="AX158" t="str">
        <f t="shared" ca="1" si="5"/>
        <v>Senior</v>
      </c>
    </row>
    <row r="159" spans="1:50" x14ac:dyDescent="0.25">
      <c r="A159" s="4">
        <v>1157</v>
      </c>
      <c r="B159" t="s">
        <v>677</v>
      </c>
      <c r="C159" t="s">
        <v>1031</v>
      </c>
      <c r="D159">
        <v>1</v>
      </c>
      <c r="I159" s="4">
        <v>1157</v>
      </c>
      <c r="J159" s="15">
        <v>9024</v>
      </c>
      <c r="K159" t="s">
        <v>1047</v>
      </c>
      <c r="L159">
        <v>55</v>
      </c>
      <c r="M159">
        <v>0</v>
      </c>
      <c r="N159">
        <v>0</v>
      </c>
      <c r="O159">
        <v>1</v>
      </c>
      <c r="P159">
        <v>0.9</v>
      </c>
      <c r="Q159">
        <v>20</v>
      </c>
      <c r="R159">
        <v>0.71</v>
      </c>
      <c r="AD159" s="4">
        <v>1157</v>
      </c>
      <c r="AE159" t="s">
        <v>677</v>
      </c>
      <c r="AF159" t="s">
        <v>1021</v>
      </c>
      <c r="AG159">
        <v>52</v>
      </c>
      <c r="AH159" t="s">
        <v>1031</v>
      </c>
      <c r="AI159" t="s">
        <v>1037</v>
      </c>
      <c r="AJ159" t="s">
        <v>1042</v>
      </c>
      <c r="AR159" s="4">
        <v>1157</v>
      </c>
      <c r="AS159" t="s">
        <v>677</v>
      </c>
      <c r="AT159">
        <v>52</v>
      </c>
      <c r="AU159" s="10">
        <v>43700</v>
      </c>
      <c r="AV159" s="27">
        <v>1</v>
      </c>
      <c r="AW159" s="37">
        <f t="shared" ca="1" si="4"/>
        <v>6</v>
      </c>
      <c r="AX159" t="str">
        <f t="shared" ca="1" si="5"/>
        <v>Mid-Level</v>
      </c>
    </row>
    <row r="160" spans="1:50" x14ac:dyDescent="0.25">
      <c r="A160" s="4">
        <v>1158</v>
      </c>
      <c r="B160" t="s">
        <v>678</v>
      </c>
      <c r="C160" t="s">
        <v>1032</v>
      </c>
      <c r="D160">
        <v>11</v>
      </c>
      <c r="I160" s="4">
        <v>1158</v>
      </c>
      <c r="J160" s="15">
        <v>17678</v>
      </c>
      <c r="K160" t="s">
        <v>1044</v>
      </c>
      <c r="L160">
        <v>43</v>
      </c>
      <c r="M160">
        <v>1</v>
      </c>
      <c r="N160">
        <v>1</v>
      </c>
      <c r="O160">
        <v>1</v>
      </c>
      <c r="P160">
        <v>0.91</v>
      </c>
      <c r="Q160">
        <v>49</v>
      </c>
      <c r="R160">
        <v>0.95</v>
      </c>
      <c r="AD160" s="4">
        <v>1158</v>
      </c>
      <c r="AE160" t="s">
        <v>678</v>
      </c>
      <c r="AF160" t="s">
        <v>1021</v>
      </c>
      <c r="AG160">
        <v>22</v>
      </c>
      <c r="AH160" t="s">
        <v>1032</v>
      </c>
      <c r="AI160" t="s">
        <v>1039</v>
      </c>
      <c r="AJ160" t="s">
        <v>1043</v>
      </c>
      <c r="AR160" s="4">
        <v>1158</v>
      </c>
      <c r="AS160" t="s">
        <v>678</v>
      </c>
      <c r="AT160">
        <v>22</v>
      </c>
      <c r="AU160" s="10">
        <v>42658</v>
      </c>
      <c r="AV160" s="27">
        <v>11</v>
      </c>
      <c r="AW160" s="37">
        <f t="shared" ca="1" si="4"/>
        <v>9</v>
      </c>
      <c r="AX160" t="str">
        <f t="shared" ca="1" si="5"/>
        <v>Mid-Level</v>
      </c>
    </row>
    <row r="161" spans="1:50" x14ac:dyDescent="0.25">
      <c r="A161" s="4">
        <v>1159</v>
      </c>
      <c r="B161" t="s">
        <v>679</v>
      </c>
      <c r="C161" t="s">
        <v>1032</v>
      </c>
      <c r="D161">
        <v>2</v>
      </c>
      <c r="I161" s="4">
        <v>1159</v>
      </c>
      <c r="J161" s="15">
        <v>6488</v>
      </c>
      <c r="K161" t="s">
        <v>1046</v>
      </c>
      <c r="L161">
        <v>49</v>
      </c>
      <c r="M161">
        <v>0</v>
      </c>
      <c r="N161">
        <v>0</v>
      </c>
      <c r="O161">
        <v>0</v>
      </c>
      <c r="P161">
        <v>0.56000000000000005</v>
      </c>
      <c r="Q161">
        <v>42</v>
      </c>
      <c r="R161">
        <v>0.81</v>
      </c>
      <c r="AD161" s="4">
        <v>1159</v>
      </c>
      <c r="AE161" t="s">
        <v>679</v>
      </c>
      <c r="AF161" t="s">
        <v>1020</v>
      </c>
      <c r="AG161">
        <v>24</v>
      </c>
      <c r="AH161" t="s">
        <v>1032</v>
      </c>
      <c r="AI161" t="s">
        <v>1039</v>
      </c>
      <c r="AJ161" t="s">
        <v>1043</v>
      </c>
      <c r="AR161" s="4">
        <v>1159</v>
      </c>
      <c r="AS161" t="s">
        <v>679</v>
      </c>
      <c r="AT161">
        <v>24</v>
      </c>
      <c r="AU161" s="10">
        <v>43584</v>
      </c>
      <c r="AV161" s="27">
        <v>2</v>
      </c>
      <c r="AW161" s="37">
        <f t="shared" ca="1" si="4"/>
        <v>6</v>
      </c>
      <c r="AX161" t="str">
        <f t="shared" ca="1" si="5"/>
        <v>Mid-Level</v>
      </c>
    </row>
    <row r="162" spans="1:50" x14ac:dyDescent="0.25">
      <c r="A162" s="4">
        <v>1160</v>
      </c>
      <c r="B162" t="s">
        <v>680</v>
      </c>
      <c r="C162" t="s">
        <v>1034</v>
      </c>
      <c r="D162">
        <v>3</v>
      </c>
      <c r="I162" s="4">
        <v>1160</v>
      </c>
      <c r="J162" s="15">
        <v>12035</v>
      </c>
      <c r="K162" t="s">
        <v>1044</v>
      </c>
      <c r="L162">
        <v>44</v>
      </c>
      <c r="M162">
        <v>0</v>
      </c>
      <c r="N162">
        <v>1</v>
      </c>
      <c r="O162">
        <v>0</v>
      </c>
      <c r="P162">
        <v>0.56999999999999995</v>
      </c>
      <c r="Q162">
        <v>16</v>
      </c>
      <c r="R162">
        <v>0.95</v>
      </c>
      <c r="AD162" s="4">
        <v>1160</v>
      </c>
      <c r="AE162" t="s">
        <v>680</v>
      </c>
      <c r="AF162" t="s">
        <v>1020</v>
      </c>
      <c r="AG162">
        <v>37</v>
      </c>
      <c r="AH162" t="s">
        <v>1034</v>
      </c>
      <c r="AI162" t="s">
        <v>1039</v>
      </c>
      <c r="AJ162" t="s">
        <v>1042</v>
      </c>
      <c r="AR162" s="4">
        <v>1160</v>
      </c>
      <c r="AS162" t="s">
        <v>680</v>
      </c>
      <c r="AT162">
        <v>37</v>
      </c>
      <c r="AU162" s="10">
        <v>41690</v>
      </c>
      <c r="AV162" s="27">
        <v>3</v>
      </c>
      <c r="AW162" s="37">
        <f t="shared" ca="1" si="4"/>
        <v>11</v>
      </c>
      <c r="AX162" t="str">
        <f t="shared" ca="1" si="5"/>
        <v>Senior</v>
      </c>
    </row>
    <row r="163" spans="1:50" x14ac:dyDescent="0.25">
      <c r="A163" s="4">
        <v>1161</v>
      </c>
      <c r="B163" t="s">
        <v>681</v>
      </c>
      <c r="C163" t="s">
        <v>1031</v>
      </c>
      <c r="D163">
        <v>6</v>
      </c>
      <c r="I163" s="4">
        <v>1161</v>
      </c>
      <c r="J163" s="15">
        <v>19257</v>
      </c>
      <c r="K163" t="s">
        <v>1047</v>
      </c>
      <c r="L163">
        <v>43</v>
      </c>
      <c r="M163">
        <v>0</v>
      </c>
      <c r="N163">
        <v>1</v>
      </c>
      <c r="O163">
        <v>0</v>
      </c>
      <c r="P163">
        <v>0.26</v>
      </c>
      <c r="Q163">
        <v>31</v>
      </c>
      <c r="R163">
        <v>0.87</v>
      </c>
      <c r="AD163" s="4">
        <v>1161</v>
      </c>
      <c r="AE163" t="s">
        <v>681</v>
      </c>
      <c r="AF163" t="s">
        <v>1020</v>
      </c>
      <c r="AG163">
        <v>44</v>
      </c>
      <c r="AH163" t="s">
        <v>1031</v>
      </c>
      <c r="AI163" t="s">
        <v>1039</v>
      </c>
      <c r="AJ163" t="s">
        <v>1043</v>
      </c>
      <c r="AR163" s="4">
        <v>1161</v>
      </c>
      <c r="AS163" t="s">
        <v>681</v>
      </c>
      <c r="AT163">
        <v>44</v>
      </c>
      <c r="AU163" s="10">
        <v>43957</v>
      </c>
      <c r="AV163" s="27">
        <v>6</v>
      </c>
      <c r="AW163" s="37">
        <f t="shared" ca="1" si="4"/>
        <v>5</v>
      </c>
      <c r="AX163" t="str">
        <f t="shared" ca="1" si="5"/>
        <v>Junior</v>
      </c>
    </row>
    <row r="164" spans="1:50" x14ac:dyDescent="0.25">
      <c r="A164" s="4">
        <v>1162</v>
      </c>
      <c r="B164" t="s">
        <v>682</v>
      </c>
      <c r="C164" t="s">
        <v>1033</v>
      </c>
      <c r="D164">
        <v>2</v>
      </c>
      <c r="I164" s="4">
        <v>1162</v>
      </c>
      <c r="J164" s="15">
        <v>13855</v>
      </c>
      <c r="K164" t="s">
        <v>1046</v>
      </c>
      <c r="L164">
        <v>54</v>
      </c>
      <c r="M164">
        <v>0</v>
      </c>
      <c r="N164">
        <v>1</v>
      </c>
      <c r="O164">
        <v>0</v>
      </c>
      <c r="P164">
        <v>0.74</v>
      </c>
      <c r="Q164">
        <v>40</v>
      </c>
      <c r="R164">
        <v>0.97</v>
      </c>
      <c r="AD164" s="4">
        <v>1162</v>
      </c>
      <c r="AE164" t="s">
        <v>682</v>
      </c>
      <c r="AF164" t="s">
        <v>1022</v>
      </c>
      <c r="AG164">
        <v>32</v>
      </c>
      <c r="AH164" t="s">
        <v>1033</v>
      </c>
      <c r="AI164" t="s">
        <v>1038</v>
      </c>
      <c r="AJ164" t="s">
        <v>1041</v>
      </c>
      <c r="AR164" s="4">
        <v>1162</v>
      </c>
      <c r="AS164" t="s">
        <v>682</v>
      </c>
      <c r="AT164">
        <v>32</v>
      </c>
      <c r="AU164" s="10">
        <v>43014</v>
      </c>
      <c r="AV164" s="27">
        <v>2</v>
      </c>
      <c r="AW164" s="37">
        <f t="shared" ca="1" si="4"/>
        <v>8</v>
      </c>
      <c r="AX164" t="str">
        <f t="shared" ca="1" si="5"/>
        <v>Mid-Level</v>
      </c>
    </row>
    <row r="165" spans="1:50" x14ac:dyDescent="0.25">
      <c r="A165" s="4">
        <v>1163</v>
      </c>
      <c r="B165" t="s">
        <v>683</v>
      </c>
      <c r="C165" t="s">
        <v>1031</v>
      </c>
      <c r="D165">
        <v>8</v>
      </c>
      <c r="I165" s="4">
        <v>1163</v>
      </c>
      <c r="J165" s="15">
        <v>3817</v>
      </c>
      <c r="K165" t="s">
        <v>1046</v>
      </c>
      <c r="L165">
        <v>50</v>
      </c>
      <c r="M165">
        <v>1</v>
      </c>
      <c r="N165">
        <v>1</v>
      </c>
      <c r="O165">
        <v>1</v>
      </c>
      <c r="P165">
        <v>0.86</v>
      </c>
      <c r="Q165">
        <v>5</v>
      </c>
      <c r="R165">
        <v>0.98</v>
      </c>
      <c r="AD165" s="4">
        <v>1163</v>
      </c>
      <c r="AE165" t="s">
        <v>683</v>
      </c>
      <c r="AF165" t="s">
        <v>1022</v>
      </c>
      <c r="AG165">
        <v>33</v>
      </c>
      <c r="AH165" t="s">
        <v>1031</v>
      </c>
      <c r="AI165" t="s">
        <v>1038</v>
      </c>
      <c r="AJ165" t="s">
        <v>1042</v>
      </c>
      <c r="AR165" s="4">
        <v>1163</v>
      </c>
      <c r="AS165" t="s">
        <v>683</v>
      </c>
      <c r="AT165">
        <v>33</v>
      </c>
      <c r="AU165" s="10">
        <v>44776</v>
      </c>
      <c r="AV165" s="27">
        <v>8</v>
      </c>
      <c r="AW165" s="37">
        <f t="shared" ca="1" si="4"/>
        <v>3</v>
      </c>
      <c r="AX165" t="str">
        <f t="shared" ca="1" si="5"/>
        <v>Junior</v>
      </c>
    </row>
    <row r="166" spans="1:50" x14ac:dyDescent="0.25">
      <c r="A166" s="4">
        <v>1164</v>
      </c>
      <c r="B166" t="s">
        <v>684</v>
      </c>
      <c r="C166" t="s">
        <v>1033</v>
      </c>
      <c r="D166">
        <v>7</v>
      </c>
      <c r="I166" s="4">
        <v>1164</v>
      </c>
      <c r="J166" s="15">
        <v>5458</v>
      </c>
      <c r="K166" t="s">
        <v>1047</v>
      </c>
      <c r="L166">
        <v>53</v>
      </c>
      <c r="M166">
        <v>1</v>
      </c>
      <c r="N166">
        <v>1</v>
      </c>
      <c r="O166">
        <v>0</v>
      </c>
      <c r="P166">
        <v>0.4</v>
      </c>
      <c r="Q166">
        <v>26</v>
      </c>
      <c r="R166">
        <v>0.7</v>
      </c>
      <c r="AD166" s="4">
        <v>1164</v>
      </c>
      <c r="AE166" t="s">
        <v>684</v>
      </c>
      <c r="AF166" t="s">
        <v>1022</v>
      </c>
      <c r="AG166">
        <v>31</v>
      </c>
      <c r="AH166" t="s">
        <v>1033</v>
      </c>
      <c r="AI166" t="s">
        <v>1040</v>
      </c>
      <c r="AJ166" t="s">
        <v>1043</v>
      </c>
      <c r="AR166" s="4">
        <v>1164</v>
      </c>
      <c r="AS166" t="s">
        <v>684</v>
      </c>
      <c r="AT166">
        <v>31</v>
      </c>
      <c r="AU166" s="10">
        <v>43022</v>
      </c>
      <c r="AV166" s="27">
        <v>7</v>
      </c>
      <c r="AW166" s="37">
        <f t="shared" ca="1" si="4"/>
        <v>8</v>
      </c>
      <c r="AX166" t="str">
        <f t="shared" ca="1" si="5"/>
        <v>Mid-Level</v>
      </c>
    </row>
    <row r="167" spans="1:50" x14ac:dyDescent="0.25">
      <c r="A167" s="4">
        <v>1165</v>
      </c>
      <c r="B167" t="s">
        <v>685</v>
      </c>
      <c r="C167" t="s">
        <v>1031</v>
      </c>
      <c r="D167">
        <v>3</v>
      </c>
      <c r="I167" s="4">
        <v>1165</v>
      </c>
      <c r="J167" s="15">
        <v>6307</v>
      </c>
      <c r="K167" t="s">
        <v>1045</v>
      </c>
      <c r="L167">
        <v>54</v>
      </c>
      <c r="M167">
        <v>0</v>
      </c>
      <c r="N167">
        <v>1</v>
      </c>
      <c r="O167">
        <v>1</v>
      </c>
      <c r="P167">
        <v>0.54</v>
      </c>
      <c r="Q167">
        <v>19</v>
      </c>
      <c r="R167">
        <v>0.72</v>
      </c>
      <c r="AD167" s="4">
        <v>1165</v>
      </c>
      <c r="AE167" t="s">
        <v>685</v>
      </c>
      <c r="AF167" t="s">
        <v>1021</v>
      </c>
      <c r="AG167">
        <v>53</v>
      </c>
      <c r="AH167" t="s">
        <v>1031</v>
      </c>
      <c r="AI167" t="s">
        <v>1039</v>
      </c>
      <c r="AJ167" t="s">
        <v>1042</v>
      </c>
      <c r="AR167" s="4">
        <v>1165</v>
      </c>
      <c r="AS167" t="s">
        <v>685</v>
      </c>
      <c r="AT167">
        <v>53</v>
      </c>
      <c r="AU167" s="10">
        <v>44879</v>
      </c>
      <c r="AV167" s="27">
        <v>3</v>
      </c>
      <c r="AW167" s="37">
        <f t="shared" ca="1" si="4"/>
        <v>3</v>
      </c>
      <c r="AX167" t="str">
        <f t="shared" ca="1" si="5"/>
        <v>Junior</v>
      </c>
    </row>
    <row r="168" spans="1:50" x14ac:dyDescent="0.25">
      <c r="A168" s="4">
        <v>1166</v>
      </c>
      <c r="B168" t="s">
        <v>686</v>
      </c>
      <c r="C168" t="s">
        <v>1031</v>
      </c>
      <c r="D168">
        <v>0</v>
      </c>
      <c r="I168" s="4">
        <v>1166</v>
      </c>
      <c r="J168" s="15">
        <v>9933</v>
      </c>
      <c r="K168" t="s">
        <v>1045</v>
      </c>
      <c r="L168">
        <v>55</v>
      </c>
      <c r="M168">
        <v>0</v>
      </c>
      <c r="N168">
        <v>1</v>
      </c>
      <c r="O168">
        <v>1</v>
      </c>
      <c r="P168">
        <v>0.87</v>
      </c>
      <c r="Q168">
        <v>24</v>
      </c>
      <c r="R168">
        <v>0.78</v>
      </c>
      <c r="AD168" s="4">
        <v>1166</v>
      </c>
      <c r="AE168" t="s">
        <v>686</v>
      </c>
      <c r="AF168" t="s">
        <v>1022</v>
      </c>
      <c r="AG168">
        <v>37</v>
      </c>
      <c r="AH168" t="s">
        <v>1031</v>
      </c>
      <c r="AI168" t="s">
        <v>1038</v>
      </c>
      <c r="AJ168" t="s">
        <v>1042</v>
      </c>
      <c r="AR168" s="4">
        <v>1166</v>
      </c>
      <c r="AS168" t="s">
        <v>686</v>
      </c>
      <c r="AT168">
        <v>37</v>
      </c>
      <c r="AU168" s="10">
        <v>42900</v>
      </c>
      <c r="AV168" s="27">
        <v>0</v>
      </c>
      <c r="AW168" s="37">
        <f t="shared" ca="1" si="4"/>
        <v>8</v>
      </c>
      <c r="AX168" t="str">
        <f t="shared" ca="1" si="5"/>
        <v>Mid-Level</v>
      </c>
    </row>
    <row r="169" spans="1:50" x14ac:dyDescent="0.25">
      <c r="A169" s="4">
        <v>1167</v>
      </c>
      <c r="B169" t="s">
        <v>687</v>
      </c>
      <c r="C169" t="s">
        <v>1030</v>
      </c>
      <c r="D169">
        <v>0</v>
      </c>
      <c r="I169" s="4">
        <v>1167</v>
      </c>
      <c r="J169" s="15">
        <v>19425</v>
      </c>
      <c r="K169" t="s">
        <v>1046</v>
      </c>
      <c r="L169">
        <v>34</v>
      </c>
      <c r="M169">
        <v>0</v>
      </c>
      <c r="N169">
        <v>0</v>
      </c>
      <c r="O169">
        <v>1</v>
      </c>
      <c r="P169">
        <v>0.9</v>
      </c>
      <c r="Q169">
        <v>65</v>
      </c>
      <c r="R169">
        <v>0.9</v>
      </c>
      <c r="AD169" s="4">
        <v>1167</v>
      </c>
      <c r="AE169" t="s">
        <v>687</v>
      </c>
      <c r="AF169" t="s">
        <v>1021</v>
      </c>
      <c r="AG169">
        <v>29</v>
      </c>
      <c r="AH169" t="s">
        <v>1030</v>
      </c>
      <c r="AI169" t="s">
        <v>1037</v>
      </c>
      <c r="AJ169" t="s">
        <v>1042</v>
      </c>
      <c r="AR169" s="4">
        <v>1167</v>
      </c>
      <c r="AS169" t="s">
        <v>687</v>
      </c>
      <c r="AT169">
        <v>29</v>
      </c>
      <c r="AU169" s="10">
        <v>41976</v>
      </c>
      <c r="AV169" s="27">
        <v>0</v>
      </c>
      <c r="AW169" s="37">
        <f t="shared" ca="1" si="4"/>
        <v>11</v>
      </c>
      <c r="AX169" t="str">
        <f t="shared" ca="1" si="5"/>
        <v>Senior</v>
      </c>
    </row>
    <row r="170" spans="1:50" x14ac:dyDescent="0.25">
      <c r="A170" s="4">
        <v>1168</v>
      </c>
      <c r="B170" t="s">
        <v>688</v>
      </c>
      <c r="C170" t="s">
        <v>1032</v>
      </c>
      <c r="D170">
        <v>0</v>
      </c>
      <c r="I170" s="4">
        <v>1168</v>
      </c>
      <c r="J170" s="15">
        <v>18063</v>
      </c>
      <c r="K170" t="s">
        <v>1044</v>
      </c>
      <c r="L170">
        <v>35</v>
      </c>
      <c r="M170">
        <v>0</v>
      </c>
      <c r="N170">
        <v>0</v>
      </c>
      <c r="O170">
        <v>1</v>
      </c>
      <c r="P170">
        <v>0.39</v>
      </c>
      <c r="Q170">
        <v>8</v>
      </c>
      <c r="R170">
        <v>0.97</v>
      </c>
      <c r="AD170" s="4">
        <v>1168</v>
      </c>
      <c r="AE170" t="s">
        <v>688</v>
      </c>
      <c r="AF170" t="s">
        <v>1021</v>
      </c>
      <c r="AG170">
        <v>59</v>
      </c>
      <c r="AH170" t="s">
        <v>1032</v>
      </c>
      <c r="AI170" t="s">
        <v>1039</v>
      </c>
      <c r="AJ170" t="s">
        <v>1043</v>
      </c>
      <c r="AR170" s="4">
        <v>1168</v>
      </c>
      <c r="AS170" t="s">
        <v>688</v>
      </c>
      <c r="AT170">
        <v>59</v>
      </c>
      <c r="AU170" s="10">
        <v>42486</v>
      </c>
      <c r="AV170" s="27">
        <v>0</v>
      </c>
      <c r="AW170" s="37">
        <f t="shared" ca="1" si="4"/>
        <v>9</v>
      </c>
      <c r="AX170" t="str">
        <f t="shared" ca="1" si="5"/>
        <v>Mid-Level</v>
      </c>
    </row>
    <row r="171" spans="1:50" x14ac:dyDescent="0.25">
      <c r="A171" s="4">
        <v>1169</v>
      </c>
      <c r="B171" t="s">
        <v>689</v>
      </c>
      <c r="C171" t="s">
        <v>1031</v>
      </c>
      <c r="D171">
        <v>0</v>
      </c>
      <c r="I171" s="4">
        <v>1169</v>
      </c>
      <c r="J171" s="15">
        <v>11659</v>
      </c>
      <c r="K171" t="s">
        <v>1045</v>
      </c>
      <c r="L171">
        <v>46</v>
      </c>
      <c r="M171">
        <v>1</v>
      </c>
      <c r="N171">
        <v>1</v>
      </c>
      <c r="O171">
        <v>0</v>
      </c>
      <c r="P171">
        <v>0.64</v>
      </c>
      <c r="Q171">
        <v>52</v>
      </c>
      <c r="R171">
        <v>0.84</v>
      </c>
      <c r="AD171" s="4">
        <v>1169</v>
      </c>
      <c r="AE171" t="s">
        <v>689</v>
      </c>
      <c r="AF171" t="s">
        <v>1022</v>
      </c>
      <c r="AG171">
        <v>33</v>
      </c>
      <c r="AH171" t="s">
        <v>1031</v>
      </c>
      <c r="AI171" t="s">
        <v>1040</v>
      </c>
      <c r="AJ171" t="s">
        <v>1041</v>
      </c>
      <c r="AR171" s="4">
        <v>1169</v>
      </c>
      <c r="AS171" t="s">
        <v>689</v>
      </c>
      <c r="AT171">
        <v>33</v>
      </c>
      <c r="AU171" s="10">
        <v>41920</v>
      </c>
      <c r="AV171" s="27">
        <v>0</v>
      </c>
      <c r="AW171" s="37">
        <f t="shared" ca="1" si="4"/>
        <v>11</v>
      </c>
      <c r="AX171" t="str">
        <f t="shared" ca="1" si="5"/>
        <v>Senior</v>
      </c>
    </row>
    <row r="172" spans="1:50" x14ac:dyDescent="0.25">
      <c r="A172" s="4">
        <v>1170</v>
      </c>
      <c r="B172" t="s">
        <v>690</v>
      </c>
      <c r="C172" t="s">
        <v>1034</v>
      </c>
      <c r="D172">
        <v>7</v>
      </c>
      <c r="I172" s="4">
        <v>1170</v>
      </c>
      <c r="J172" s="15">
        <v>6738</v>
      </c>
      <c r="K172" t="s">
        <v>1044</v>
      </c>
      <c r="L172">
        <v>40</v>
      </c>
      <c r="M172">
        <v>0</v>
      </c>
      <c r="N172">
        <v>0</v>
      </c>
      <c r="O172">
        <v>1</v>
      </c>
      <c r="P172">
        <v>0.35</v>
      </c>
      <c r="Q172">
        <v>60</v>
      </c>
      <c r="R172">
        <v>0.88</v>
      </c>
      <c r="AD172" s="4">
        <v>1170</v>
      </c>
      <c r="AE172" t="s">
        <v>690</v>
      </c>
      <c r="AF172" t="s">
        <v>1022</v>
      </c>
      <c r="AG172">
        <v>45</v>
      </c>
      <c r="AH172" t="s">
        <v>1034</v>
      </c>
      <c r="AI172" t="s">
        <v>1040</v>
      </c>
      <c r="AJ172" t="s">
        <v>1041</v>
      </c>
      <c r="AR172" s="4">
        <v>1170</v>
      </c>
      <c r="AS172" t="s">
        <v>690</v>
      </c>
      <c r="AT172">
        <v>45</v>
      </c>
      <c r="AU172" s="10">
        <v>43183</v>
      </c>
      <c r="AV172" s="27">
        <v>7</v>
      </c>
      <c r="AW172" s="37">
        <f t="shared" ca="1" si="4"/>
        <v>7</v>
      </c>
      <c r="AX172" t="str">
        <f t="shared" ca="1" si="5"/>
        <v>Mid-Level</v>
      </c>
    </row>
    <row r="173" spans="1:50" x14ac:dyDescent="0.25">
      <c r="A173" s="4">
        <v>1171</v>
      </c>
      <c r="B173" t="s">
        <v>691</v>
      </c>
      <c r="C173" t="s">
        <v>1031</v>
      </c>
      <c r="D173">
        <v>2</v>
      </c>
      <c r="I173" s="4">
        <v>1171</v>
      </c>
      <c r="J173" s="15">
        <v>6668</v>
      </c>
      <c r="K173" t="s">
        <v>1045</v>
      </c>
      <c r="L173">
        <v>45</v>
      </c>
      <c r="M173">
        <v>1</v>
      </c>
      <c r="N173">
        <v>0</v>
      </c>
      <c r="O173">
        <v>1</v>
      </c>
      <c r="P173">
        <v>0.28000000000000003</v>
      </c>
      <c r="Q173">
        <v>37</v>
      </c>
      <c r="R173">
        <v>0.76</v>
      </c>
      <c r="AD173" s="4">
        <v>1171</v>
      </c>
      <c r="AE173" t="s">
        <v>691</v>
      </c>
      <c r="AF173" t="s">
        <v>1022</v>
      </c>
      <c r="AG173">
        <v>49</v>
      </c>
      <c r="AH173" t="s">
        <v>1031</v>
      </c>
      <c r="AI173" t="s">
        <v>1040</v>
      </c>
      <c r="AJ173" t="s">
        <v>1043</v>
      </c>
      <c r="AR173" s="4">
        <v>1171</v>
      </c>
      <c r="AS173" t="s">
        <v>691</v>
      </c>
      <c r="AT173">
        <v>49</v>
      </c>
      <c r="AU173" s="10">
        <v>42723</v>
      </c>
      <c r="AV173" s="27">
        <v>2</v>
      </c>
      <c r="AW173" s="37">
        <f t="shared" ca="1" si="4"/>
        <v>9</v>
      </c>
      <c r="AX173" t="str">
        <f t="shared" ca="1" si="5"/>
        <v>Mid-Level</v>
      </c>
    </row>
    <row r="174" spans="1:50" x14ac:dyDescent="0.25">
      <c r="A174" s="4">
        <v>1172</v>
      </c>
      <c r="B174" t="s">
        <v>692</v>
      </c>
      <c r="C174" t="s">
        <v>1036</v>
      </c>
      <c r="D174">
        <v>5</v>
      </c>
      <c r="I174" s="4">
        <v>1172</v>
      </c>
      <c r="J174" s="15">
        <v>15427</v>
      </c>
      <c r="K174" t="s">
        <v>1045</v>
      </c>
      <c r="L174">
        <v>41</v>
      </c>
      <c r="M174">
        <v>0</v>
      </c>
      <c r="N174">
        <v>1</v>
      </c>
      <c r="O174">
        <v>0</v>
      </c>
      <c r="P174">
        <v>0.93</v>
      </c>
      <c r="Q174">
        <v>2</v>
      </c>
      <c r="R174">
        <v>0.94</v>
      </c>
      <c r="AD174" s="4">
        <v>1172</v>
      </c>
      <c r="AE174" t="s">
        <v>692</v>
      </c>
      <c r="AF174" t="s">
        <v>1020</v>
      </c>
      <c r="AG174">
        <v>29</v>
      </c>
      <c r="AH174" t="s">
        <v>1036</v>
      </c>
      <c r="AI174" t="s">
        <v>1037</v>
      </c>
      <c r="AJ174" t="s">
        <v>1042</v>
      </c>
      <c r="AR174" s="4">
        <v>1172</v>
      </c>
      <c r="AS174" t="s">
        <v>692</v>
      </c>
      <c r="AT174">
        <v>29</v>
      </c>
      <c r="AU174" s="10">
        <v>43335</v>
      </c>
      <c r="AV174" s="27">
        <v>5</v>
      </c>
      <c r="AW174" s="37">
        <f t="shared" ca="1" si="4"/>
        <v>7</v>
      </c>
      <c r="AX174" t="str">
        <f t="shared" ca="1" si="5"/>
        <v>Mid-Level</v>
      </c>
    </row>
    <row r="175" spans="1:50" x14ac:dyDescent="0.25">
      <c r="A175" s="4">
        <v>1173</v>
      </c>
      <c r="B175" t="s">
        <v>693</v>
      </c>
      <c r="C175" t="s">
        <v>1032</v>
      </c>
      <c r="D175">
        <v>2</v>
      </c>
      <c r="I175" s="4">
        <v>1173</v>
      </c>
      <c r="J175" s="15">
        <v>8697</v>
      </c>
      <c r="K175" t="s">
        <v>1044</v>
      </c>
      <c r="L175">
        <v>44</v>
      </c>
      <c r="M175">
        <v>0</v>
      </c>
      <c r="N175">
        <v>1</v>
      </c>
      <c r="O175">
        <v>1</v>
      </c>
      <c r="P175">
        <v>0.86</v>
      </c>
      <c r="Q175">
        <v>69</v>
      </c>
      <c r="R175">
        <v>0.99</v>
      </c>
      <c r="AD175" s="4">
        <v>1173</v>
      </c>
      <c r="AE175" t="s">
        <v>693</v>
      </c>
      <c r="AF175" t="s">
        <v>1022</v>
      </c>
      <c r="AG175">
        <v>49</v>
      </c>
      <c r="AH175" t="s">
        <v>1032</v>
      </c>
      <c r="AI175" t="s">
        <v>1038</v>
      </c>
      <c r="AJ175" t="s">
        <v>1043</v>
      </c>
      <c r="AR175" s="4">
        <v>1173</v>
      </c>
      <c r="AS175" t="s">
        <v>693</v>
      </c>
      <c r="AT175">
        <v>49</v>
      </c>
      <c r="AU175" s="10">
        <v>43460</v>
      </c>
      <c r="AV175" s="27">
        <v>2</v>
      </c>
      <c r="AW175" s="37">
        <f t="shared" ca="1" si="4"/>
        <v>7</v>
      </c>
      <c r="AX175" t="str">
        <f t="shared" ca="1" si="5"/>
        <v>Mid-Level</v>
      </c>
    </row>
    <row r="176" spans="1:50" x14ac:dyDescent="0.25">
      <c r="A176" s="4">
        <v>1174</v>
      </c>
      <c r="B176" t="s">
        <v>694</v>
      </c>
      <c r="C176" t="s">
        <v>1036</v>
      </c>
      <c r="D176">
        <v>10</v>
      </c>
      <c r="I176" s="4">
        <v>1174</v>
      </c>
      <c r="J176" s="15">
        <v>17446</v>
      </c>
      <c r="K176" t="s">
        <v>1047</v>
      </c>
      <c r="L176">
        <v>52</v>
      </c>
      <c r="M176">
        <v>0</v>
      </c>
      <c r="N176">
        <v>1</v>
      </c>
      <c r="O176">
        <v>1</v>
      </c>
      <c r="P176">
        <v>0.81</v>
      </c>
      <c r="Q176">
        <v>54</v>
      </c>
      <c r="R176">
        <v>0.78</v>
      </c>
      <c r="AD176" s="4">
        <v>1174</v>
      </c>
      <c r="AE176" t="s">
        <v>694</v>
      </c>
      <c r="AF176" t="s">
        <v>1020</v>
      </c>
      <c r="AG176">
        <v>57</v>
      </c>
      <c r="AH176" t="s">
        <v>1036</v>
      </c>
      <c r="AI176" t="s">
        <v>1037</v>
      </c>
      <c r="AJ176" t="s">
        <v>1043</v>
      </c>
      <c r="AR176" s="4">
        <v>1174</v>
      </c>
      <c r="AS176" t="s">
        <v>694</v>
      </c>
      <c r="AT176">
        <v>57</v>
      </c>
      <c r="AU176" s="10">
        <v>44566</v>
      </c>
      <c r="AV176" s="27">
        <v>10</v>
      </c>
      <c r="AW176" s="37">
        <f t="shared" ca="1" si="4"/>
        <v>3</v>
      </c>
      <c r="AX176" t="str">
        <f t="shared" ca="1" si="5"/>
        <v>Junior</v>
      </c>
    </row>
    <row r="177" spans="1:50" x14ac:dyDescent="0.25">
      <c r="A177" s="4">
        <v>1175</v>
      </c>
      <c r="B177" t="s">
        <v>695</v>
      </c>
      <c r="C177" t="s">
        <v>1032</v>
      </c>
      <c r="D177">
        <v>4</v>
      </c>
      <c r="I177" s="4">
        <v>1175</v>
      </c>
      <c r="J177" s="15">
        <v>8829</v>
      </c>
      <c r="K177" t="s">
        <v>1045</v>
      </c>
      <c r="L177">
        <v>33</v>
      </c>
      <c r="M177">
        <v>0</v>
      </c>
      <c r="N177">
        <v>0</v>
      </c>
      <c r="O177">
        <v>0</v>
      </c>
      <c r="P177">
        <v>0.24</v>
      </c>
      <c r="Q177">
        <v>0</v>
      </c>
      <c r="R177">
        <v>0.85</v>
      </c>
      <c r="AD177" s="4">
        <v>1175</v>
      </c>
      <c r="AE177" t="s">
        <v>695</v>
      </c>
      <c r="AF177" t="s">
        <v>1021</v>
      </c>
      <c r="AG177">
        <v>47</v>
      </c>
      <c r="AH177" t="s">
        <v>1032</v>
      </c>
      <c r="AI177" t="s">
        <v>1039</v>
      </c>
      <c r="AJ177" t="s">
        <v>1043</v>
      </c>
      <c r="AR177" s="4">
        <v>1175</v>
      </c>
      <c r="AS177" t="s">
        <v>695</v>
      </c>
      <c r="AT177">
        <v>47</v>
      </c>
      <c r="AU177" s="10">
        <v>40916</v>
      </c>
      <c r="AV177" s="27">
        <v>4</v>
      </c>
      <c r="AW177" s="37">
        <f t="shared" ca="1" si="4"/>
        <v>13</v>
      </c>
      <c r="AX177" t="str">
        <f t="shared" ca="1" si="5"/>
        <v>Senior</v>
      </c>
    </row>
    <row r="178" spans="1:50" x14ac:dyDescent="0.25">
      <c r="A178" s="4">
        <v>1176</v>
      </c>
      <c r="B178" t="s">
        <v>696</v>
      </c>
      <c r="C178" t="s">
        <v>1036</v>
      </c>
      <c r="D178">
        <v>6</v>
      </c>
      <c r="I178" s="4">
        <v>1176</v>
      </c>
      <c r="J178" s="15">
        <v>11751</v>
      </c>
      <c r="K178" t="s">
        <v>1045</v>
      </c>
      <c r="L178">
        <v>56</v>
      </c>
      <c r="M178">
        <v>0</v>
      </c>
      <c r="N178">
        <v>1</v>
      </c>
      <c r="O178">
        <v>1</v>
      </c>
      <c r="P178">
        <v>0.87</v>
      </c>
      <c r="Q178">
        <v>69</v>
      </c>
      <c r="R178">
        <v>0.73</v>
      </c>
      <c r="AD178" s="4">
        <v>1176</v>
      </c>
      <c r="AE178" t="s">
        <v>696</v>
      </c>
      <c r="AF178" t="s">
        <v>1020</v>
      </c>
      <c r="AG178">
        <v>29</v>
      </c>
      <c r="AH178" t="s">
        <v>1036</v>
      </c>
      <c r="AI178" t="s">
        <v>1040</v>
      </c>
      <c r="AJ178" t="s">
        <v>1042</v>
      </c>
      <c r="AR178" s="4">
        <v>1176</v>
      </c>
      <c r="AS178" t="s">
        <v>696</v>
      </c>
      <c r="AT178">
        <v>29</v>
      </c>
      <c r="AU178" s="10">
        <v>43464</v>
      </c>
      <c r="AV178" s="27">
        <v>6</v>
      </c>
      <c r="AW178" s="37">
        <f t="shared" ca="1" si="4"/>
        <v>7</v>
      </c>
      <c r="AX178" t="str">
        <f t="shared" ca="1" si="5"/>
        <v>Mid-Level</v>
      </c>
    </row>
    <row r="179" spans="1:50" x14ac:dyDescent="0.25">
      <c r="A179" s="4">
        <v>1177</v>
      </c>
      <c r="B179" t="s">
        <v>697</v>
      </c>
      <c r="C179" t="s">
        <v>1031</v>
      </c>
      <c r="D179">
        <v>1</v>
      </c>
      <c r="I179" s="4">
        <v>1177</v>
      </c>
      <c r="J179" s="15">
        <v>14450</v>
      </c>
      <c r="K179" t="s">
        <v>1044</v>
      </c>
      <c r="L179">
        <v>47</v>
      </c>
      <c r="M179">
        <v>0</v>
      </c>
      <c r="N179">
        <v>1</v>
      </c>
      <c r="O179">
        <v>1</v>
      </c>
      <c r="P179">
        <v>0.55000000000000004</v>
      </c>
      <c r="Q179">
        <v>44</v>
      </c>
      <c r="R179">
        <v>0.87</v>
      </c>
      <c r="AD179" s="4">
        <v>1177</v>
      </c>
      <c r="AE179" t="s">
        <v>697</v>
      </c>
      <c r="AF179" t="s">
        <v>1022</v>
      </c>
      <c r="AG179">
        <v>49</v>
      </c>
      <c r="AH179" t="s">
        <v>1031</v>
      </c>
      <c r="AI179" t="s">
        <v>1037</v>
      </c>
      <c r="AJ179" t="s">
        <v>1043</v>
      </c>
      <c r="AR179" s="4">
        <v>1177</v>
      </c>
      <c r="AS179" t="s">
        <v>697</v>
      </c>
      <c r="AT179">
        <v>49</v>
      </c>
      <c r="AU179" s="10">
        <v>41384</v>
      </c>
      <c r="AV179" s="27">
        <v>1</v>
      </c>
      <c r="AW179" s="37">
        <f t="shared" ca="1" si="4"/>
        <v>12</v>
      </c>
      <c r="AX179" t="str">
        <f t="shared" ca="1" si="5"/>
        <v>Senior</v>
      </c>
    </row>
    <row r="180" spans="1:50" x14ac:dyDescent="0.25">
      <c r="A180" s="4">
        <v>1178</v>
      </c>
      <c r="B180" t="s">
        <v>698</v>
      </c>
      <c r="C180" t="s">
        <v>1031</v>
      </c>
      <c r="D180">
        <v>5</v>
      </c>
      <c r="I180" s="4">
        <v>1178</v>
      </c>
      <c r="J180" s="15">
        <v>8352</v>
      </c>
      <c r="K180" t="s">
        <v>1047</v>
      </c>
      <c r="L180">
        <v>50</v>
      </c>
      <c r="M180">
        <v>0</v>
      </c>
      <c r="N180">
        <v>1</v>
      </c>
      <c r="O180">
        <v>1</v>
      </c>
      <c r="P180">
        <v>0.47</v>
      </c>
      <c r="Q180">
        <v>46</v>
      </c>
      <c r="R180">
        <v>0.85</v>
      </c>
      <c r="AD180" s="4">
        <v>1178</v>
      </c>
      <c r="AE180" t="s">
        <v>698</v>
      </c>
      <c r="AF180" t="s">
        <v>1021</v>
      </c>
      <c r="AG180">
        <v>49</v>
      </c>
      <c r="AH180" t="s">
        <v>1031</v>
      </c>
      <c r="AI180" t="s">
        <v>1037</v>
      </c>
      <c r="AJ180" t="s">
        <v>1042</v>
      </c>
      <c r="AR180" s="4">
        <v>1178</v>
      </c>
      <c r="AS180" t="s">
        <v>698</v>
      </c>
      <c r="AT180">
        <v>49</v>
      </c>
      <c r="AU180" s="10">
        <v>43120</v>
      </c>
      <c r="AV180" s="27">
        <v>5</v>
      </c>
      <c r="AW180" s="37">
        <f t="shared" ca="1" si="4"/>
        <v>7</v>
      </c>
      <c r="AX180" t="str">
        <f t="shared" ca="1" si="5"/>
        <v>Mid-Level</v>
      </c>
    </row>
    <row r="181" spans="1:50" x14ac:dyDescent="0.25">
      <c r="A181" s="4">
        <v>1179</v>
      </c>
      <c r="B181" t="s">
        <v>699</v>
      </c>
      <c r="C181" t="s">
        <v>1030</v>
      </c>
      <c r="D181">
        <v>5</v>
      </c>
      <c r="I181" s="4">
        <v>1179</v>
      </c>
      <c r="J181" s="15">
        <v>14516</v>
      </c>
      <c r="K181" t="s">
        <v>1045</v>
      </c>
      <c r="L181">
        <v>57</v>
      </c>
      <c r="M181">
        <v>1</v>
      </c>
      <c r="N181">
        <v>1</v>
      </c>
      <c r="O181">
        <v>1</v>
      </c>
      <c r="P181">
        <v>0.64</v>
      </c>
      <c r="Q181">
        <v>78</v>
      </c>
      <c r="R181">
        <v>0.74</v>
      </c>
      <c r="AD181" s="4">
        <v>1179</v>
      </c>
      <c r="AE181" t="s">
        <v>699</v>
      </c>
      <c r="AF181" t="s">
        <v>1021</v>
      </c>
      <c r="AG181">
        <v>58</v>
      </c>
      <c r="AH181" t="s">
        <v>1030</v>
      </c>
      <c r="AI181" t="s">
        <v>1038</v>
      </c>
      <c r="AJ181" t="s">
        <v>1043</v>
      </c>
      <c r="AR181" s="4">
        <v>1179</v>
      </c>
      <c r="AS181" t="s">
        <v>699</v>
      </c>
      <c r="AT181">
        <v>58</v>
      </c>
      <c r="AU181" s="10">
        <v>41393</v>
      </c>
      <c r="AV181" s="27">
        <v>5</v>
      </c>
      <c r="AW181" s="37">
        <f t="shared" ca="1" si="4"/>
        <v>12</v>
      </c>
      <c r="AX181" t="str">
        <f t="shared" ca="1" si="5"/>
        <v>Senior</v>
      </c>
    </row>
    <row r="182" spans="1:50" x14ac:dyDescent="0.25">
      <c r="A182" s="4">
        <v>1180</v>
      </c>
      <c r="B182" t="s">
        <v>700</v>
      </c>
      <c r="C182" t="s">
        <v>1034</v>
      </c>
      <c r="D182">
        <v>10</v>
      </c>
      <c r="I182" s="4">
        <v>1180</v>
      </c>
      <c r="J182" s="15">
        <v>9326</v>
      </c>
      <c r="K182" t="s">
        <v>1045</v>
      </c>
      <c r="L182">
        <v>32</v>
      </c>
      <c r="M182">
        <v>1</v>
      </c>
      <c r="N182">
        <v>1</v>
      </c>
      <c r="O182">
        <v>0</v>
      </c>
      <c r="P182">
        <v>0.27</v>
      </c>
      <c r="Q182">
        <v>25</v>
      </c>
      <c r="R182">
        <v>0.83</v>
      </c>
      <c r="AD182" s="4">
        <v>1180</v>
      </c>
      <c r="AE182" t="s">
        <v>700</v>
      </c>
      <c r="AF182" t="s">
        <v>1021</v>
      </c>
      <c r="AG182">
        <v>57</v>
      </c>
      <c r="AH182" t="s">
        <v>1034</v>
      </c>
      <c r="AI182" t="s">
        <v>1038</v>
      </c>
      <c r="AJ182" t="s">
        <v>1041</v>
      </c>
      <c r="AR182" s="4">
        <v>1180</v>
      </c>
      <c r="AS182" t="s">
        <v>700</v>
      </c>
      <c r="AT182">
        <v>57</v>
      </c>
      <c r="AU182" s="10">
        <v>43194</v>
      </c>
      <c r="AV182" s="27">
        <v>10</v>
      </c>
      <c r="AW182" s="37">
        <f t="shared" ca="1" si="4"/>
        <v>7</v>
      </c>
      <c r="AX182" t="str">
        <f t="shared" ca="1" si="5"/>
        <v>Mid-Level</v>
      </c>
    </row>
    <row r="183" spans="1:50" x14ac:dyDescent="0.25">
      <c r="A183" s="4">
        <v>1181</v>
      </c>
      <c r="B183" t="s">
        <v>701</v>
      </c>
      <c r="C183" t="s">
        <v>1036</v>
      </c>
      <c r="D183">
        <v>2</v>
      </c>
      <c r="I183" s="4">
        <v>1181</v>
      </c>
      <c r="J183" s="15">
        <v>4644</v>
      </c>
      <c r="K183" t="s">
        <v>1047</v>
      </c>
      <c r="L183">
        <v>51</v>
      </c>
      <c r="M183">
        <v>1</v>
      </c>
      <c r="N183">
        <v>1</v>
      </c>
      <c r="O183">
        <v>1</v>
      </c>
      <c r="P183">
        <v>0.81</v>
      </c>
      <c r="Q183">
        <v>13</v>
      </c>
      <c r="R183">
        <v>0.8</v>
      </c>
      <c r="AD183" s="4">
        <v>1181</v>
      </c>
      <c r="AE183" t="s">
        <v>701</v>
      </c>
      <c r="AF183" t="s">
        <v>1020</v>
      </c>
      <c r="AG183">
        <v>48</v>
      </c>
      <c r="AH183" t="s">
        <v>1036</v>
      </c>
      <c r="AI183" t="s">
        <v>1040</v>
      </c>
      <c r="AJ183" t="s">
        <v>1043</v>
      </c>
      <c r="AR183" s="4">
        <v>1181</v>
      </c>
      <c r="AS183" t="s">
        <v>701</v>
      </c>
      <c r="AT183">
        <v>48</v>
      </c>
      <c r="AU183" s="10">
        <v>44434</v>
      </c>
      <c r="AV183" s="27">
        <v>2</v>
      </c>
      <c r="AW183" s="37">
        <f t="shared" ca="1" si="4"/>
        <v>4</v>
      </c>
      <c r="AX183" t="str">
        <f t="shared" ca="1" si="5"/>
        <v>Junior</v>
      </c>
    </row>
    <row r="184" spans="1:50" x14ac:dyDescent="0.25">
      <c r="A184" s="4">
        <v>1182</v>
      </c>
      <c r="B184" t="s">
        <v>702</v>
      </c>
      <c r="C184" t="s">
        <v>1033</v>
      </c>
      <c r="D184">
        <v>5</v>
      </c>
      <c r="I184" s="4">
        <v>1182</v>
      </c>
      <c r="J184" s="15">
        <v>9003</v>
      </c>
      <c r="K184" t="s">
        <v>1045</v>
      </c>
      <c r="L184">
        <v>37</v>
      </c>
      <c r="M184">
        <v>1</v>
      </c>
      <c r="N184">
        <v>1</v>
      </c>
      <c r="O184">
        <v>1</v>
      </c>
      <c r="P184">
        <v>0.67</v>
      </c>
      <c r="Q184">
        <v>53</v>
      </c>
      <c r="R184">
        <v>0.86</v>
      </c>
      <c r="AD184" s="4">
        <v>1182</v>
      </c>
      <c r="AE184" t="s">
        <v>702</v>
      </c>
      <c r="AF184" t="s">
        <v>1022</v>
      </c>
      <c r="AG184">
        <v>38</v>
      </c>
      <c r="AH184" t="s">
        <v>1033</v>
      </c>
      <c r="AI184" t="s">
        <v>1037</v>
      </c>
      <c r="AJ184" t="s">
        <v>1043</v>
      </c>
      <c r="AR184" s="4">
        <v>1182</v>
      </c>
      <c r="AS184" t="s">
        <v>702</v>
      </c>
      <c r="AT184">
        <v>38</v>
      </c>
      <c r="AU184" s="10">
        <v>44248</v>
      </c>
      <c r="AV184" s="27">
        <v>5</v>
      </c>
      <c r="AW184" s="37">
        <f t="shared" ca="1" si="4"/>
        <v>4</v>
      </c>
      <c r="AX184" t="str">
        <f t="shared" ca="1" si="5"/>
        <v>Junior</v>
      </c>
    </row>
    <row r="185" spans="1:50" x14ac:dyDescent="0.25">
      <c r="A185" s="4">
        <v>1183</v>
      </c>
      <c r="B185" t="s">
        <v>703</v>
      </c>
      <c r="C185" t="s">
        <v>1030</v>
      </c>
      <c r="D185">
        <v>9</v>
      </c>
      <c r="I185" s="4">
        <v>1183</v>
      </c>
      <c r="J185" s="15">
        <v>4278</v>
      </c>
      <c r="K185" t="s">
        <v>1047</v>
      </c>
      <c r="L185">
        <v>52</v>
      </c>
      <c r="M185">
        <v>0</v>
      </c>
      <c r="N185">
        <v>0</v>
      </c>
      <c r="O185">
        <v>1</v>
      </c>
      <c r="P185">
        <v>0.35</v>
      </c>
      <c r="Q185">
        <v>70</v>
      </c>
      <c r="R185">
        <v>0.88</v>
      </c>
      <c r="AD185" s="4">
        <v>1183</v>
      </c>
      <c r="AE185" t="s">
        <v>703</v>
      </c>
      <c r="AF185" t="s">
        <v>1021</v>
      </c>
      <c r="AG185">
        <v>30</v>
      </c>
      <c r="AH185" t="s">
        <v>1030</v>
      </c>
      <c r="AI185" t="s">
        <v>1037</v>
      </c>
      <c r="AJ185" t="s">
        <v>1041</v>
      </c>
      <c r="AR185" s="4">
        <v>1183</v>
      </c>
      <c r="AS185" t="s">
        <v>703</v>
      </c>
      <c r="AT185">
        <v>30</v>
      </c>
      <c r="AU185" s="10">
        <v>43731</v>
      </c>
      <c r="AV185" s="27">
        <v>9</v>
      </c>
      <c r="AW185" s="37">
        <f t="shared" ca="1" si="4"/>
        <v>6</v>
      </c>
      <c r="AX185" t="str">
        <f t="shared" ca="1" si="5"/>
        <v>Mid-Level</v>
      </c>
    </row>
    <row r="186" spans="1:50" x14ac:dyDescent="0.25">
      <c r="A186" s="4">
        <v>1184</v>
      </c>
      <c r="B186" t="s">
        <v>704</v>
      </c>
      <c r="C186" t="s">
        <v>1036</v>
      </c>
      <c r="D186">
        <v>9</v>
      </c>
      <c r="I186" s="4">
        <v>1184</v>
      </c>
      <c r="J186" s="15">
        <v>8296</v>
      </c>
      <c r="K186" t="s">
        <v>1047</v>
      </c>
      <c r="L186">
        <v>32</v>
      </c>
      <c r="M186">
        <v>0</v>
      </c>
      <c r="N186">
        <v>0</v>
      </c>
      <c r="O186">
        <v>1</v>
      </c>
      <c r="P186">
        <v>0.35</v>
      </c>
      <c r="Q186">
        <v>45</v>
      </c>
      <c r="R186">
        <v>0.7</v>
      </c>
      <c r="AD186" s="4">
        <v>1184</v>
      </c>
      <c r="AE186" t="s">
        <v>704</v>
      </c>
      <c r="AF186" t="s">
        <v>1021</v>
      </c>
      <c r="AG186">
        <v>54</v>
      </c>
      <c r="AH186" t="s">
        <v>1036</v>
      </c>
      <c r="AI186" t="s">
        <v>1038</v>
      </c>
      <c r="AJ186" t="s">
        <v>1042</v>
      </c>
      <c r="AR186" s="4">
        <v>1184</v>
      </c>
      <c r="AS186" t="s">
        <v>704</v>
      </c>
      <c r="AT186">
        <v>54</v>
      </c>
      <c r="AU186" s="10">
        <v>43833</v>
      </c>
      <c r="AV186" s="27">
        <v>9</v>
      </c>
      <c r="AW186" s="37">
        <f t="shared" ca="1" si="4"/>
        <v>5</v>
      </c>
      <c r="AX186" t="str">
        <f t="shared" ca="1" si="5"/>
        <v>Junior</v>
      </c>
    </row>
    <row r="187" spans="1:50" x14ac:dyDescent="0.25">
      <c r="A187" s="4">
        <v>1185</v>
      </c>
      <c r="B187" t="s">
        <v>705</v>
      </c>
      <c r="C187" t="s">
        <v>1036</v>
      </c>
      <c r="D187">
        <v>4</v>
      </c>
      <c r="I187" s="4">
        <v>1185</v>
      </c>
      <c r="J187" s="15">
        <v>4074</v>
      </c>
      <c r="K187" t="s">
        <v>1044</v>
      </c>
      <c r="L187">
        <v>37</v>
      </c>
      <c r="M187">
        <v>0</v>
      </c>
      <c r="N187">
        <v>1</v>
      </c>
      <c r="O187">
        <v>0</v>
      </c>
      <c r="P187">
        <v>0.35</v>
      </c>
      <c r="Q187">
        <v>30</v>
      </c>
      <c r="R187">
        <v>0.93</v>
      </c>
      <c r="AD187" s="4">
        <v>1185</v>
      </c>
      <c r="AE187" t="s">
        <v>705</v>
      </c>
      <c r="AF187" t="s">
        <v>1021</v>
      </c>
      <c r="AG187">
        <v>41</v>
      </c>
      <c r="AH187" t="s">
        <v>1036</v>
      </c>
      <c r="AI187" t="s">
        <v>1037</v>
      </c>
      <c r="AJ187" t="s">
        <v>1042</v>
      </c>
      <c r="AR187" s="4">
        <v>1185</v>
      </c>
      <c r="AS187" t="s">
        <v>705</v>
      </c>
      <c r="AT187">
        <v>41</v>
      </c>
      <c r="AU187" s="10">
        <v>41167</v>
      </c>
      <c r="AV187" s="27">
        <v>4</v>
      </c>
      <c r="AW187" s="37">
        <f t="shared" ca="1" si="4"/>
        <v>13</v>
      </c>
      <c r="AX187" t="str">
        <f t="shared" ca="1" si="5"/>
        <v>Senior</v>
      </c>
    </row>
    <row r="188" spans="1:50" x14ac:dyDescent="0.25">
      <c r="A188" s="4">
        <v>1186</v>
      </c>
      <c r="B188" t="s">
        <v>706</v>
      </c>
      <c r="C188" t="s">
        <v>1030</v>
      </c>
      <c r="D188">
        <v>11</v>
      </c>
      <c r="I188" s="4">
        <v>1186</v>
      </c>
      <c r="J188" s="15">
        <v>14261</v>
      </c>
      <c r="K188" t="s">
        <v>1046</v>
      </c>
      <c r="L188">
        <v>47</v>
      </c>
      <c r="M188">
        <v>1</v>
      </c>
      <c r="N188">
        <v>0</v>
      </c>
      <c r="O188">
        <v>1</v>
      </c>
      <c r="P188">
        <v>0.25</v>
      </c>
      <c r="Q188">
        <v>58</v>
      </c>
      <c r="R188">
        <v>0.91</v>
      </c>
      <c r="AD188" s="4">
        <v>1186</v>
      </c>
      <c r="AE188" t="s">
        <v>706</v>
      </c>
      <c r="AF188" t="s">
        <v>1020</v>
      </c>
      <c r="AG188">
        <v>34</v>
      </c>
      <c r="AH188" t="s">
        <v>1030</v>
      </c>
      <c r="AI188" t="s">
        <v>1037</v>
      </c>
      <c r="AJ188" t="s">
        <v>1043</v>
      </c>
      <c r="AR188" s="4">
        <v>1186</v>
      </c>
      <c r="AS188" t="s">
        <v>706</v>
      </c>
      <c r="AT188">
        <v>34</v>
      </c>
      <c r="AU188" s="10">
        <v>41191</v>
      </c>
      <c r="AV188" s="27">
        <v>11</v>
      </c>
      <c r="AW188" s="37">
        <f t="shared" ca="1" si="4"/>
        <v>13</v>
      </c>
      <c r="AX188" t="str">
        <f t="shared" ca="1" si="5"/>
        <v>Senior</v>
      </c>
    </row>
    <row r="189" spans="1:50" x14ac:dyDescent="0.25">
      <c r="A189" s="4">
        <v>1187</v>
      </c>
      <c r="B189" t="s">
        <v>707</v>
      </c>
      <c r="C189" t="s">
        <v>1031</v>
      </c>
      <c r="D189">
        <v>1</v>
      </c>
      <c r="I189" s="4">
        <v>1187</v>
      </c>
      <c r="J189" s="15">
        <v>12173</v>
      </c>
      <c r="K189" t="s">
        <v>1047</v>
      </c>
      <c r="L189">
        <v>39</v>
      </c>
      <c r="M189">
        <v>0</v>
      </c>
      <c r="N189">
        <v>1</v>
      </c>
      <c r="O189">
        <v>1</v>
      </c>
      <c r="P189">
        <v>0.67</v>
      </c>
      <c r="Q189">
        <v>28</v>
      </c>
      <c r="R189">
        <v>0.81</v>
      </c>
      <c r="AD189" s="4">
        <v>1187</v>
      </c>
      <c r="AE189" t="s">
        <v>707</v>
      </c>
      <c r="AF189" t="s">
        <v>1020</v>
      </c>
      <c r="AG189">
        <v>49</v>
      </c>
      <c r="AH189" t="s">
        <v>1031</v>
      </c>
      <c r="AI189" t="s">
        <v>1037</v>
      </c>
      <c r="AJ189" t="s">
        <v>1041</v>
      </c>
      <c r="AR189" s="4">
        <v>1187</v>
      </c>
      <c r="AS189" t="s">
        <v>707</v>
      </c>
      <c r="AT189">
        <v>49</v>
      </c>
      <c r="AU189" s="10">
        <v>42807</v>
      </c>
      <c r="AV189" s="27">
        <v>1</v>
      </c>
      <c r="AW189" s="37">
        <f t="shared" ca="1" si="4"/>
        <v>8</v>
      </c>
      <c r="AX189" t="str">
        <f t="shared" ca="1" si="5"/>
        <v>Mid-Level</v>
      </c>
    </row>
    <row r="190" spans="1:50" x14ac:dyDescent="0.25">
      <c r="A190" s="4">
        <v>1188</v>
      </c>
      <c r="B190" t="s">
        <v>708</v>
      </c>
      <c r="C190" t="s">
        <v>1036</v>
      </c>
      <c r="D190">
        <v>8</v>
      </c>
      <c r="I190" s="4">
        <v>1188</v>
      </c>
      <c r="J190" s="15">
        <v>9312</v>
      </c>
      <c r="K190" t="s">
        <v>1044</v>
      </c>
      <c r="L190">
        <v>54</v>
      </c>
      <c r="M190">
        <v>0</v>
      </c>
      <c r="N190">
        <v>1</v>
      </c>
      <c r="O190">
        <v>1</v>
      </c>
      <c r="P190">
        <v>0.87</v>
      </c>
      <c r="Q190">
        <v>16</v>
      </c>
      <c r="R190">
        <v>0.72</v>
      </c>
      <c r="AD190" s="4">
        <v>1188</v>
      </c>
      <c r="AE190" t="s">
        <v>708</v>
      </c>
      <c r="AF190" t="s">
        <v>1022</v>
      </c>
      <c r="AG190">
        <v>50</v>
      </c>
      <c r="AH190" t="s">
        <v>1036</v>
      </c>
      <c r="AI190" t="s">
        <v>1038</v>
      </c>
      <c r="AJ190" t="s">
        <v>1042</v>
      </c>
      <c r="AR190" s="4">
        <v>1188</v>
      </c>
      <c r="AS190" t="s">
        <v>708</v>
      </c>
      <c r="AT190">
        <v>50</v>
      </c>
      <c r="AU190" s="10">
        <v>45044</v>
      </c>
      <c r="AV190" s="27">
        <v>8</v>
      </c>
      <c r="AW190" s="37">
        <f t="shared" ca="1" si="4"/>
        <v>2</v>
      </c>
      <c r="AX190" t="str">
        <f t="shared" ca="1" si="5"/>
        <v>Junior</v>
      </c>
    </row>
    <row r="191" spans="1:50" x14ac:dyDescent="0.25">
      <c r="A191" s="4">
        <v>1189</v>
      </c>
      <c r="B191" t="s">
        <v>709</v>
      </c>
      <c r="C191" t="s">
        <v>1031</v>
      </c>
      <c r="D191">
        <v>7</v>
      </c>
      <c r="I191" s="4">
        <v>1189</v>
      </c>
      <c r="J191" s="15">
        <v>2637</v>
      </c>
      <c r="K191" t="s">
        <v>1046</v>
      </c>
      <c r="L191">
        <v>49</v>
      </c>
      <c r="M191">
        <v>0</v>
      </c>
      <c r="N191">
        <v>1</v>
      </c>
      <c r="O191">
        <v>1</v>
      </c>
      <c r="P191">
        <v>0.21</v>
      </c>
      <c r="Q191">
        <v>13</v>
      </c>
      <c r="R191">
        <v>0.93</v>
      </c>
      <c r="AD191" s="4">
        <v>1189</v>
      </c>
      <c r="AE191" t="s">
        <v>709</v>
      </c>
      <c r="AF191" t="s">
        <v>1020</v>
      </c>
      <c r="AG191">
        <v>34</v>
      </c>
      <c r="AH191" t="s">
        <v>1031</v>
      </c>
      <c r="AI191" t="s">
        <v>1040</v>
      </c>
      <c r="AJ191" t="s">
        <v>1043</v>
      </c>
      <c r="AR191" s="4">
        <v>1189</v>
      </c>
      <c r="AS191" t="s">
        <v>709</v>
      </c>
      <c r="AT191">
        <v>34</v>
      </c>
      <c r="AU191" s="10">
        <v>43885</v>
      </c>
      <c r="AV191" s="27">
        <v>7</v>
      </c>
      <c r="AW191" s="37">
        <f t="shared" ca="1" si="4"/>
        <v>5</v>
      </c>
      <c r="AX191" t="str">
        <f t="shared" ca="1" si="5"/>
        <v>Junior</v>
      </c>
    </row>
    <row r="192" spans="1:50" x14ac:dyDescent="0.25">
      <c r="A192" s="4">
        <v>1190</v>
      </c>
      <c r="B192" t="s">
        <v>710</v>
      </c>
      <c r="C192" t="s">
        <v>1030</v>
      </c>
      <c r="D192">
        <v>2</v>
      </c>
      <c r="I192" s="4">
        <v>1190</v>
      </c>
      <c r="J192" s="15">
        <v>14652</v>
      </c>
      <c r="K192" t="s">
        <v>1045</v>
      </c>
      <c r="L192">
        <v>46</v>
      </c>
      <c r="M192">
        <v>0</v>
      </c>
      <c r="N192">
        <v>0</v>
      </c>
      <c r="O192">
        <v>0</v>
      </c>
      <c r="P192">
        <v>0.24</v>
      </c>
      <c r="Q192">
        <v>35</v>
      </c>
      <c r="R192">
        <v>0.99</v>
      </c>
      <c r="AD192" s="4">
        <v>1190</v>
      </c>
      <c r="AE192" t="s">
        <v>710</v>
      </c>
      <c r="AF192" t="s">
        <v>1021</v>
      </c>
      <c r="AG192">
        <v>56</v>
      </c>
      <c r="AH192" t="s">
        <v>1030</v>
      </c>
      <c r="AI192" t="s">
        <v>1039</v>
      </c>
      <c r="AJ192" t="s">
        <v>1041</v>
      </c>
      <c r="AR192" s="4">
        <v>1190</v>
      </c>
      <c r="AS192" t="s">
        <v>710</v>
      </c>
      <c r="AT192">
        <v>56</v>
      </c>
      <c r="AU192" s="10">
        <v>43176</v>
      </c>
      <c r="AV192" s="27">
        <v>2</v>
      </c>
      <c r="AW192" s="37">
        <f t="shared" ca="1" si="4"/>
        <v>7</v>
      </c>
      <c r="AX192" t="str">
        <f t="shared" ca="1" si="5"/>
        <v>Mid-Level</v>
      </c>
    </row>
    <row r="193" spans="1:50" x14ac:dyDescent="0.25">
      <c r="A193" s="4">
        <v>1191</v>
      </c>
      <c r="B193" t="s">
        <v>711</v>
      </c>
      <c r="C193" t="s">
        <v>1031</v>
      </c>
      <c r="D193">
        <v>7</v>
      </c>
      <c r="I193" s="4">
        <v>1191</v>
      </c>
      <c r="J193" s="15">
        <v>6103</v>
      </c>
      <c r="K193" t="s">
        <v>1046</v>
      </c>
      <c r="L193">
        <v>37</v>
      </c>
      <c r="M193">
        <v>0</v>
      </c>
      <c r="N193">
        <v>0</v>
      </c>
      <c r="O193">
        <v>1</v>
      </c>
      <c r="P193">
        <v>0.66</v>
      </c>
      <c r="Q193">
        <v>57</v>
      </c>
      <c r="R193">
        <v>0.77</v>
      </c>
      <c r="AD193" s="4">
        <v>1191</v>
      </c>
      <c r="AE193" t="s">
        <v>711</v>
      </c>
      <c r="AF193" t="s">
        <v>1022</v>
      </c>
      <c r="AG193">
        <v>27</v>
      </c>
      <c r="AH193" t="s">
        <v>1031</v>
      </c>
      <c r="AI193" t="s">
        <v>1040</v>
      </c>
      <c r="AJ193" t="s">
        <v>1042</v>
      </c>
      <c r="AR193" s="4">
        <v>1191</v>
      </c>
      <c r="AS193" t="s">
        <v>711</v>
      </c>
      <c r="AT193">
        <v>27</v>
      </c>
      <c r="AU193" s="10">
        <v>44109</v>
      </c>
      <c r="AV193" s="27">
        <v>7</v>
      </c>
      <c r="AW193" s="37">
        <f t="shared" ca="1" si="4"/>
        <v>5</v>
      </c>
      <c r="AX193" t="str">
        <f t="shared" ca="1" si="5"/>
        <v>Junior</v>
      </c>
    </row>
    <row r="194" spans="1:50" x14ac:dyDescent="0.25">
      <c r="A194" s="4">
        <v>1192</v>
      </c>
      <c r="B194" t="s">
        <v>712</v>
      </c>
      <c r="C194" t="s">
        <v>1032</v>
      </c>
      <c r="D194">
        <v>8</v>
      </c>
      <c r="I194" s="4">
        <v>1192</v>
      </c>
      <c r="J194" s="15">
        <v>18028</v>
      </c>
      <c r="K194" t="s">
        <v>1047</v>
      </c>
      <c r="L194">
        <v>52</v>
      </c>
      <c r="M194">
        <v>1</v>
      </c>
      <c r="N194">
        <v>1</v>
      </c>
      <c r="O194">
        <v>1</v>
      </c>
      <c r="P194">
        <v>0.86</v>
      </c>
      <c r="Q194">
        <v>23</v>
      </c>
      <c r="R194">
        <v>0.8</v>
      </c>
      <c r="AD194" s="4">
        <v>1192</v>
      </c>
      <c r="AE194" t="s">
        <v>712</v>
      </c>
      <c r="AF194" t="s">
        <v>1021</v>
      </c>
      <c r="AG194">
        <v>39</v>
      </c>
      <c r="AH194" t="s">
        <v>1032</v>
      </c>
      <c r="AI194" t="s">
        <v>1039</v>
      </c>
      <c r="AJ194" t="s">
        <v>1042</v>
      </c>
      <c r="AR194" s="4">
        <v>1192</v>
      </c>
      <c r="AS194" t="s">
        <v>712</v>
      </c>
      <c r="AT194">
        <v>39</v>
      </c>
      <c r="AU194" s="10">
        <v>41521</v>
      </c>
      <c r="AV194" s="27">
        <v>8</v>
      </c>
      <c r="AW194" s="37">
        <f t="shared" ca="1" si="4"/>
        <v>12</v>
      </c>
      <c r="AX194" t="str">
        <f t="shared" ca="1" si="5"/>
        <v>Senior</v>
      </c>
    </row>
    <row r="195" spans="1:50" x14ac:dyDescent="0.25">
      <c r="A195" s="4">
        <v>1193</v>
      </c>
      <c r="B195" t="s">
        <v>713</v>
      </c>
      <c r="C195" t="s">
        <v>1033</v>
      </c>
      <c r="D195">
        <v>2</v>
      </c>
      <c r="I195" s="4">
        <v>1193</v>
      </c>
      <c r="J195" s="15">
        <v>3032</v>
      </c>
      <c r="K195" t="s">
        <v>1047</v>
      </c>
      <c r="L195">
        <v>40</v>
      </c>
      <c r="M195">
        <v>1</v>
      </c>
      <c r="N195">
        <v>0</v>
      </c>
      <c r="O195">
        <v>1</v>
      </c>
      <c r="P195">
        <v>0.46</v>
      </c>
      <c r="Q195">
        <v>62</v>
      </c>
      <c r="R195">
        <v>0.76</v>
      </c>
      <c r="AD195" s="4">
        <v>1193</v>
      </c>
      <c r="AE195" t="s">
        <v>713</v>
      </c>
      <c r="AF195" t="s">
        <v>1021</v>
      </c>
      <c r="AG195">
        <v>26</v>
      </c>
      <c r="AH195" t="s">
        <v>1033</v>
      </c>
      <c r="AI195" t="s">
        <v>1037</v>
      </c>
      <c r="AJ195" t="s">
        <v>1041</v>
      </c>
      <c r="AR195" s="4">
        <v>1193</v>
      </c>
      <c r="AS195" t="s">
        <v>713</v>
      </c>
      <c r="AT195">
        <v>26</v>
      </c>
      <c r="AU195" s="10">
        <v>41596</v>
      </c>
      <c r="AV195" s="27">
        <v>2</v>
      </c>
      <c r="AW195" s="37">
        <f t="shared" ref="AW195:AW258" ca="1" si="6">$AY$2-YEAR(AU195)</f>
        <v>12</v>
      </c>
      <c r="AX195" t="str">
        <f t="shared" ref="AX195:AX258" ca="1" si="7">IF(AW195&lt;=5,"Junior",IF(AND(AW195&gt;5,AW195&lt;=10),"Mid-Level","Senior"))</f>
        <v>Senior</v>
      </c>
    </row>
    <row r="196" spans="1:50" x14ac:dyDescent="0.25">
      <c r="A196" s="4">
        <v>1194</v>
      </c>
      <c r="B196" t="s">
        <v>714</v>
      </c>
      <c r="C196" t="s">
        <v>1035</v>
      </c>
      <c r="D196">
        <v>2</v>
      </c>
      <c r="I196" s="4">
        <v>1194</v>
      </c>
      <c r="J196" s="15">
        <v>3761</v>
      </c>
      <c r="K196" t="s">
        <v>1047</v>
      </c>
      <c r="L196">
        <v>58</v>
      </c>
      <c r="M196">
        <v>0</v>
      </c>
      <c r="N196">
        <v>1</v>
      </c>
      <c r="O196">
        <v>0</v>
      </c>
      <c r="P196">
        <v>0.48</v>
      </c>
      <c r="Q196">
        <v>24</v>
      </c>
      <c r="R196">
        <v>0.87</v>
      </c>
      <c r="AD196" s="4">
        <v>1194</v>
      </c>
      <c r="AE196" t="s">
        <v>714</v>
      </c>
      <c r="AF196" t="s">
        <v>1020</v>
      </c>
      <c r="AG196">
        <v>46</v>
      </c>
      <c r="AH196" t="s">
        <v>1035</v>
      </c>
      <c r="AI196" t="s">
        <v>1040</v>
      </c>
      <c r="AJ196" t="s">
        <v>1041</v>
      </c>
      <c r="AR196" s="4">
        <v>1194</v>
      </c>
      <c r="AS196" t="s">
        <v>714</v>
      </c>
      <c r="AT196">
        <v>46</v>
      </c>
      <c r="AU196" s="10">
        <v>44599</v>
      </c>
      <c r="AV196" s="27">
        <v>2</v>
      </c>
      <c r="AW196" s="37">
        <f t="shared" ca="1" si="6"/>
        <v>3</v>
      </c>
      <c r="AX196" t="str">
        <f t="shared" ca="1" si="7"/>
        <v>Junior</v>
      </c>
    </row>
    <row r="197" spans="1:50" x14ac:dyDescent="0.25">
      <c r="A197" s="4">
        <v>1195</v>
      </c>
      <c r="B197" t="s">
        <v>715</v>
      </c>
      <c r="C197" t="s">
        <v>1036</v>
      </c>
      <c r="D197">
        <v>1</v>
      </c>
      <c r="I197" s="4">
        <v>1195</v>
      </c>
      <c r="J197" s="15">
        <v>16195</v>
      </c>
      <c r="K197" t="s">
        <v>1047</v>
      </c>
      <c r="L197">
        <v>34</v>
      </c>
      <c r="M197">
        <v>0</v>
      </c>
      <c r="N197">
        <v>1</v>
      </c>
      <c r="O197">
        <v>1</v>
      </c>
      <c r="P197">
        <v>0.68</v>
      </c>
      <c r="Q197">
        <v>58</v>
      </c>
      <c r="R197">
        <v>0.75</v>
      </c>
      <c r="AD197" s="4">
        <v>1195</v>
      </c>
      <c r="AE197" t="s">
        <v>715</v>
      </c>
      <c r="AF197" t="s">
        <v>1022</v>
      </c>
      <c r="AG197">
        <v>23</v>
      </c>
      <c r="AH197" t="s">
        <v>1036</v>
      </c>
      <c r="AI197" t="s">
        <v>1039</v>
      </c>
      <c r="AJ197" t="s">
        <v>1041</v>
      </c>
      <c r="AR197" s="4">
        <v>1195</v>
      </c>
      <c r="AS197" t="s">
        <v>715</v>
      </c>
      <c r="AT197">
        <v>23</v>
      </c>
      <c r="AU197" s="10">
        <v>41521</v>
      </c>
      <c r="AV197" s="27">
        <v>1</v>
      </c>
      <c r="AW197" s="37">
        <f t="shared" ca="1" si="6"/>
        <v>12</v>
      </c>
      <c r="AX197" t="str">
        <f t="shared" ca="1" si="7"/>
        <v>Senior</v>
      </c>
    </row>
    <row r="198" spans="1:50" x14ac:dyDescent="0.25">
      <c r="A198" s="4">
        <v>1196</v>
      </c>
      <c r="B198" t="s">
        <v>716</v>
      </c>
      <c r="C198" t="s">
        <v>1034</v>
      </c>
      <c r="D198">
        <v>7</v>
      </c>
      <c r="I198" s="4">
        <v>1196</v>
      </c>
      <c r="J198" s="15">
        <v>19452</v>
      </c>
      <c r="K198" t="s">
        <v>1047</v>
      </c>
      <c r="L198">
        <v>55</v>
      </c>
      <c r="M198">
        <v>0</v>
      </c>
      <c r="N198">
        <v>1</v>
      </c>
      <c r="O198">
        <v>0</v>
      </c>
      <c r="P198">
        <v>0.42</v>
      </c>
      <c r="Q198">
        <v>31</v>
      </c>
      <c r="R198">
        <v>0.81</v>
      </c>
      <c r="AD198" s="4">
        <v>1196</v>
      </c>
      <c r="AE198" t="s">
        <v>716</v>
      </c>
      <c r="AF198" t="s">
        <v>1020</v>
      </c>
      <c r="AG198">
        <v>31</v>
      </c>
      <c r="AH198" t="s">
        <v>1034</v>
      </c>
      <c r="AI198" t="s">
        <v>1038</v>
      </c>
      <c r="AJ198" t="s">
        <v>1041</v>
      </c>
      <c r="AR198" s="4">
        <v>1196</v>
      </c>
      <c r="AS198" t="s">
        <v>716</v>
      </c>
      <c r="AT198">
        <v>31</v>
      </c>
      <c r="AU198" s="10">
        <v>43216</v>
      </c>
      <c r="AV198" s="27">
        <v>7</v>
      </c>
      <c r="AW198" s="37">
        <f t="shared" ca="1" si="6"/>
        <v>7</v>
      </c>
      <c r="AX198" t="str">
        <f t="shared" ca="1" si="7"/>
        <v>Mid-Level</v>
      </c>
    </row>
    <row r="199" spans="1:50" x14ac:dyDescent="0.25">
      <c r="A199" s="4">
        <v>1197</v>
      </c>
      <c r="B199" t="s">
        <v>717</v>
      </c>
      <c r="C199" t="s">
        <v>1033</v>
      </c>
      <c r="D199">
        <v>9</v>
      </c>
      <c r="I199" s="4">
        <v>1197</v>
      </c>
      <c r="J199" s="15">
        <v>17625</v>
      </c>
      <c r="K199" t="s">
        <v>1044</v>
      </c>
      <c r="L199">
        <v>42</v>
      </c>
      <c r="M199">
        <v>1</v>
      </c>
      <c r="N199">
        <v>1</v>
      </c>
      <c r="O199">
        <v>1</v>
      </c>
      <c r="P199">
        <v>0.22</v>
      </c>
      <c r="Q199">
        <v>17</v>
      </c>
      <c r="R199">
        <v>0.91</v>
      </c>
      <c r="AD199" s="4">
        <v>1197</v>
      </c>
      <c r="AE199" t="s">
        <v>717</v>
      </c>
      <c r="AF199" t="s">
        <v>1020</v>
      </c>
      <c r="AG199">
        <v>51</v>
      </c>
      <c r="AH199" t="s">
        <v>1033</v>
      </c>
      <c r="AI199" t="s">
        <v>1038</v>
      </c>
      <c r="AJ199" t="s">
        <v>1043</v>
      </c>
      <c r="AR199" s="4">
        <v>1197</v>
      </c>
      <c r="AS199" t="s">
        <v>717</v>
      </c>
      <c r="AT199">
        <v>51</v>
      </c>
      <c r="AU199" s="10">
        <v>43922</v>
      </c>
      <c r="AV199" s="27">
        <v>9</v>
      </c>
      <c r="AW199" s="37">
        <f t="shared" ca="1" si="6"/>
        <v>5</v>
      </c>
      <c r="AX199" t="str">
        <f t="shared" ca="1" si="7"/>
        <v>Junior</v>
      </c>
    </row>
    <row r="200" spans="1:50" x14ac:dyDescent="0.25">
      <c r="A200" s="4">
        <v>1198</v>
      </c>
      <c r="B200" t="s">
        <v>718</v>
      </c>
      <c r="C200" t="s">
        <v>1035</v>
      </c>
      <c r="D200">
        <v>0</v>
      </c>
      <c r="I200" s="4">
        <v>1198</v>
      </c>
      <c r="J200" s="15">
        <v>3668</v>
      </c>
      <c r="K200" t="s">
        <v>1047</v>
      </c>
      <c r="L200">
        <v>50</v>
      </c>
      <c r="M200">
        <v>0</v>
      </c>
      <c r="N200">
        <v>1</v>
      </c>
      <c r="O200">
        <v>0</v>
      </c>
      <c r="P200">
        <v>0.79</v>
      </c>
      <c r="Q200">
        <v>36</v>
      </c>
      <c r="R200">
        <v>0.87</v>
      </c>
      <c r="AD200" s="4">
        <v>1198</v>
      </c>
      <c r="AE200" t="s">
        <v>718</v>
      </c>
      <c r="AF200" t="s">
        <v>1022</v>
      </c>
      <c r="AG200">
        <v>26</v>
      </c>
      <c r="AH200" t="s">
        <v>1035</v>
      </c>
      <c r="AI200" t="s">
        <v>1040</v>
      </c>
      <c r="AJ200" t="s">
        <v>1041</v>
      </c>
      <c r="AR200" s="4">
        <v>1198</v>
      </c>
      <c r="AS200" t="s">
        <v>718</v>
      </c>
      <c r="AT200">
        <v>26</v>
      </c>
      <c r="AU200" s="10">
        <v>42690</v>
      </c>
      <c r="AV200" s="27">
        <v>0</v>
      </c>
      <c r="AW200" s="37">
        <f t="shared" ca="1" si="6"/>
        <v>9</v>
      </c>
      <c r="AX200" t="str">
        <f t="shared" ca="1" si="7"/>
        <v>Mid-Level</v>
      </c>
    </row>
    <row r="201" spans="1:50" x14ac:dyDescent="0.25">
      <c r="A201" s="4">
        <v>1199</v>
      </c>
      <c r="B201" t="s">
        <v>719</v>
      </c>
      <c r="C201" t="s">
        <v>1031</v>
      </c>
      <c r="D201">
        <v>7</v>
      </c>
      <c r="I201" s="4">
        <v>1199</v>
      </c>
      <c r="J201" s="15">
        <v>15638</v>
      </c>
      <c r="K201" t="s">
        <v>1044</v>
      </c>
      <c r="L201">
        <v>52</v>
      </c>
      <c r="M201">
        <v>0</v>
      </c>
      <c r="N201">
        <v>0</v>
      </c>
      <c r="O201">
        <v>1</v>
      </c>
      <c r="P201">
        <v>0.7</v>
      </c>
      <c r="Q201">
        <v>25</v>
      </c>
      <c r="R201">
        <v>0.82</v>
      </c>
      <c r="AD201" s="4">
        <v>1199</v>
      </c>
      <c r="AE201" t="s">
        <v>719</v>
      </c>
      <c r="AF201" t="s">
        <v>1021</v>
      </c>
      <c r="AG201">
        <v>54</v>
      </c>
      <c r="AH201" t="s">
        <v>1031</v>
      </c>
      <c r="AI201" t="s">
        <v>1040</v>
      </c>
      <c r="AJ201" t="s">
        <v>1042</v>
      </c>
      <c r="AR201" s="4">
        <v>1199</v>
      </c>
      <c r="AS201" t="s">
        <v>719</v>
      </c>
      <c r="AT201">
        <v>54</v>
      </c>
      <c r="AU201" s="10">
        <v>43500</v>
      </c>
      <c r="AV201" s="27">
        <v>7</v>
      </c>
      <c r="AW201" s="37">
        <f t="shared" ca="1" si="6"/>
        <v>6</v>
      </c>
      <c r="AX201" t="str">
        <f t="shared" ca="1" si="7"/>
        <v>Mid-Level</v>
      </c>
    </row>
    <row r="202" spans="1:50" x14ac:dyDescent="0.25">
      <c r="A202" s="4">
        <v>1200</v>
      </c>
      <c r="B202" t="s">
        <v>720</v>
      </c>
      <c r="C202" t="s">
        <v>1036</v>
      </c>
      <c r="D202">
        <v>6</v>
      </c>
      <c r="I202" s="4">
        <v>1200</v>
      </c>
      <c r="J202" s="15">
        <v>16954</v>
      </c>
      <c r="K202" t="s">
        <v>1045</v>
      </c>
      <c r="L202">
        <v>34</v>
      </c>
      <c r="M202">
        <v>0</v>
      </c>
      <c r="N202">
        <v>1</v>
      </c>
      <c r="O202">
        <v>1</v>
      </c>
      <c r="P202">
        <v>0.66</v>
      </c>
      <c r="Q202">
        <v>8</v>
      </c>
      <c r="R202">
        <v>0.83</v>
      </c>
      <c r="AD202" s="4">
        <v>1200</v>
      </c>
      <c r="AE202" t="s">
        <v>720</v>
      </c>
      <c r="AF202" t="s">
        <v>1021</v>
      </c>
      <c r="AG202">
        <v>22</v>
      </c>
      <c r="AH202" t="s">
        <v>1036</v>
      </c>
      <c r="AI202" t="s">
        <v>1037</v>
      </c>
      <c r="AJ202" t="s">
        <v>1042</v>
      </c>
      <c r="AR202" s="4">
        <v>1200</v>
      </c>
      <c r="AS202" t="s">
        <v>720</v>
      </c>
      <c r="AT202">
        <v>22</v>
      </c>
      <c r="AU202" s="10">
        <v>43605</v>
      </c>
      <c r="AV202" s="27">
        <v>6</v>
      </c>
      <c r="AW202" s="37">
        <f t="shared" ca="1" si="6"/>
        <v>6</v>
      </c>
      <c r="AX202" t="str">
        <f t="shared" ca="1" si="7"/>
        <v>Mid-Level</v>
      </c>
    </row>
    <row r="203" spans="1:50" x14ac:dyDescent="0.25">
      <c r="A203" s="4">
        <v>1201</v>
      </c>
      <c r="B203" t="s">
        <v>721</v>
      </c>
      <c r="C203" t="s">
        <v>1031</v>
      </c>
      <c r="D203">
        <v>6</v>
      </c>
      <c r="I203" s="4">
        <v>1201</v>
      </c>
      <c r="J203" s="15">
        <v>18186</v>
      </c>
      <c r="K203" t="s">
        <v>1047</v>
      </c>
      <c r="L203">
        <v>53</v>
      </c>
      <c r="M203">
        <v>1</v>
      </c>
      <c r="N203">
        <v>1</v>
      </c>
      <c r="O203">
        <v>1</v>
      </c>
      <c r="P203">
        <v>0.79</v>
      </c>
      <c r="Q203">
        <v>63</v>
      </c>
      <c r="R203">
        <v>0.87</v>
      </c>
      <c r="AD203" s="4">
        <v>1201</v>
      </c>
      <c r="AE203" t="s">
        <v>721</v>
      </c>
      <c r="AF203" t="s">
        <v>1022</v>
      </c>
      <c r="AG203">
        <v>39</v>
      </c>
      <c r="AH203" t="s">
        <v>1031</v>
      </c>
      <c r="AI203" t="s">
        <v>1040</v>
      </c>
      <c r="AJ203" t="s">
        <v>1043</v>
      </c>
      <c r="AR203" s="4">
        <v>1201</v>
      </c>
      <c r="AS203" t="s">
        <v>721</v>
      </c>
      <c r="AT203">
        <v>39</v>
      </c>
      <c r="AU203" s="10">
        <v>44867</v>
      </c>
      <c r="AV203" s="27">
        <v>6</v>
      </c>
      <c r="AW203" s="37">
        <f t="shared" ca="1" si="6"/>
        <v>3</v>
      </c>
      <c r="AX203" t="str">
        <f t="shared" ca="1" si="7"/>
        <v>Junior</v>
      </c>
    </row>
    <row r="204" spans="1:50" x14ac:dyDescent="0.25">
      <c r="A204" s="4">
        <v>1202</v>
      </c>
      <c r="B204" t="s">
        <v>722</v>
      </c>
      <c r="C204" t="s">
        <v>1032</v>
      </c>
      <c r="D204">
        <v>2</v>
      </c>
      <c r="I204" s="4">
        <v>1202</v>
      </c>
      <c r="J204" s="15">
        <v>13356</v>
      </c>
      <c r="K204" t="s">
        <v>1047</v>
      </c>
      <c r="L204">
        <v>56</v>
      </c>
      <c r="M204">
        <v>1</v>
      </c>
      <c r="N204">
        <v>1</v>
      </c>
      <c r="O204">
        <v>1</v>
      </c>
      <c r="P204">
        <v>0.74</v>
      </c>
      <c r="Q204">
        <v>71</v>
      </c>
      <c r="R204">
        <v>0.7</v>
      </c>
      <c r="AD204" s="4">
        <v>1202</v>
      </c>
      <c r="AE204" t="s">
        <v>722</v>
      </c>
      <c r="AF204" t="s">
        <v>1021</v>
      </c>
      <c r="AG204">
        <v>53</v>
      </c>
      <c r="AH204" t="s">
        <v>1032</v>
      </c>
      <c r="AI204" t="s">
        <v>1037</v>
      </c>
      <c r="AJ204" t="s">
        <v>1042</v>
      </c>
      <c r="AR204" s="4">
        <v>1202</v>
      </c>
      <c r="AS204" t="s">
        <v>722</v>
      </c>
      <c r="AT204">
        <v>53</v>
      </c>
      <c r="AU204" s="10">
        <v>41483</v>
      </c>
      <c r="AV204" s="27">
        <v>2</v>
      </c>
      <c r="AW204" s="37">
        <f t="shared" ca="1" si="6"/>
        <v>12</v>
      </c>
      <c r="AX204" t="str">
        <f t="shared" ca="1" si="7"/>
        <v>Senior</v>
      </c>
    </row>
    <row r="205" spans="1:50" x14ac:dyDescent="0.25">
      <c r="A205" s="4">
        <v>1203</v>
      </c>
      <c r="B205" t="s">
        <v>723</v>
      </c>
      <c r="C205" t="s">
        <v>1030</v>
      </c>
      <c r="D205">
        <v>0</v>
      </c>
      <c r="I205" s="4">
        <v>1203</v>
      </c>
      <c r="J205" s="15">
        <v>1195</v>
      </c>
      <c r="K205" t="s">
        <v>1046</v>
      </c>
      <c r="L205">
        <v>42</v>
      </c>
      <c r="M205">
        <v>0</v>
      </c>
      <c r="N205">
        <v>1</v>
      </c>
      <c r="O205">
        <v>0</v>
      </c>
      <c r="P205">
        <v>0.36</v>
      </c>
      <c r="Q205">
        <v>19</v>
      </c>
      <c r="R205">
        <v>0.72</v>
      </c>
      <c r="AD205" s="4">
        <v>1203</v>
      </c>
      <c r="AE205" t="s">
        <v>723</v>
      </c>
      <c r="AF205" t="s">
        <v>1022</v>
      </c>
      <c r="AG205">
        <v>32</v>
      </c>
      <c r="AH205" t="s">
        <v>1030</v>
      </c>
      <c r="AI205" t="s">
        <v>1037</v>
      </c>
      <c r="AJ205" t="s">
        <v>1042</v>
      </c>
      <c r="AR205" s="4">
        <v>1203</v>
      </c>
      <c r="AS205" t="s">
        <v>723</v>
      </c>
      <c r="AT205">
        <v>32</v>
      </c>
      <c r="AU205" s="10">
        <v>42819</v>
      </c>
      <c r="AV205" s="27">
        <v>0</v>
      </c>
      <c r="AW205" s="37">
        <f t="shared" ca="1" si="6"/>
        <v>8</v>
      </c>
      <c r="AX205" t="str">
        <f t="shared" ca="1" si="7"/>
        <v>Mid-Level</v>
      </c>
    </row>
    <row r="206" spans="1:50" x14ac:dyDescent="0.25">
      <c r="A206" s="4">
        <v>1204</v>
      </c>
      <c r="B206" t="s">
        <v>724</v>
      </c>
      <c r="C206" t="s">
        <v>1036</v>
      </c>
      <c r="D206">
        <v>3</v>
      </c>
      <c r="I206" s="4">
        <v>1204</v>
      </c>
      <c r="J206" s="15">
        <v>3187</v>
      </c>
      <c r="K206" t="s">
        <v>1045</v>
      </c>
      <c r="L206">
        <v>35</v>
      </c>
      <c r="M206">
        <v>0</v>
      </c>
      <c r="N206">
        <v>0</v>
      </c>
      <c r="O206">
        <v>0</v>
      </c>
      <c r="P206">
        <v>0.48</v>
      </c>
      <c r="Q206">
        <v>53</v>
      </c>
      <c r="R206">
        <v>0.96</v>
      </c>
      <c r="AD206" s="4">
        <v>1204</v>
      </c>
      <c r="AE206" t="s">
        <v>724</v>
      </c>
      <c r="AF206" t="s">
        <v>1022</v>
      </c>
      <c r="AG206">
        <v>42</v>
      </c>
      <c r="AH206" t="s">
        <v>1036</v>
      </c>
      <c r="AI206" t="s">
        <v>1038</v>
      </c>
      <c r="AJ206" t="s">
        <v>1041</v>
      </c>
      <c r="AR206" s="4">
        <v>1204</v>
      </c>
      <c r="AS206" t="s">
        <v>724</v>
      </c>
      <c r="AT206">
        <v>42</v>
      </c>
      <c r="AU206" s="10">
        <v>44513</v>
      </c>
      <c r="AV206" s="27">
        <v>3</v>
      </c>
      <c r="AW206" s="37">
        <f t="shared" ca="1" si="6"/>
        <v>4</v>
      </c>
      <c r="AX206" t="str">
        <f t="shared" ca="1" si="7"/>
        <v>Junior</v>
      </c>
    </row>
    <row r="207" spans="1:50" x14ac:dyDescent="0.25">
      <c r="A207" s="4">
        <v>1205</v>
      </c>
      <c r="B207" t="s">
        <v>725</v>
      </c>
      <c r="C207" t="s">
        <v>1035</v>
      </c>
      <c r="D207">
        <v>8</v>
      </c>
      <c r="I207" s="4">
        <v>1205</v>
      </c>
      <c r="J207" s="15">
        <v>12707</v>
      </c>
      <c r="K207" t="s">
        <v>1047</v>
      </c>
      <c r="L207">
        <v>58</v>
      </c>
      <c r="M207">
        <v>1</v>
      </c>
      <c r="N207">
        <v>1</v>
      </c>
      <c r="O207">
        <v>1</v>
      </c>
      <c r="P207">
        <v>0.3</v>
      </c>
      <c r="Q207">
        <v>29</v>
      </c>
      <c r="R207">
        <v>0.72</v>
      </c>
      <c r="AD207" s="4">
        <v>1205</v>
      </c>
      <c r="AE207" t="s">
        <v>725</v>
      </c>
      <c r="AF207" t="s">
        <v>1020</v>
      </c>
      <c r="AG207">
        <v>47</v>
      </c>
      <c r="AH207" t="s">
        <v>1035</v>
      </c>
      <c r="AI207" t="s">
        <v>1038</v>
      </c>
      <c r="AJ207" t="s">
        <v>1042</v>
      </c>
      <c r="AR207" s="4">
        <v>1205</v>
      </c>
      <c r="AS207" t="s">
        <v>725</v>
      </c>
      <c r="AT207">
        <v>47</v>
      </c>
      <c r="AU207" s="10">
        <v>41578</v>
      </c>
      <c r="AV207" s="27">
        <v>8</v>
      </c>
      <c r="AW207" s="37">
        <f t="shared" ca="1" si="6"/>
        <v>12</v>
      </c>
      <c r="AX207" t="str">
        <f t="shared" ca="1" si="7"/>
        <v>Senior</v>
      </c>
    </row>
    <row r="208" spans="1:50" x14ac:dyDescent="0.25">
      <c r="A208" s="4">
        <v>1206</v>
      </c>
      <c r="B208" t="s">
        <v>726</v>
      </c>
      <c r="C208" t="s">
        <v>1035</v>
      </c>
      <c r="D208">
        <v>4</v>
      </c>
      <c r="I208" s="4">
        <v>1206</v>
      </c>
      <c r="J208" s="15">
        <v>3330</v>
      </c>
      <c r="K208" t="s">
        <v>1047</v>
      </c>
      <c r="L208">
        <v>34</v>
      </c>
      <c r="M208">
        <v>1</v>
      </c>
      <c r="N208">
        <v>1</v>
      </c>
      <c r="O208">
        <v>1</v>
      </c>
      <c r="P208">
        <v>0.3</v>
      </c>
      <c r="Q208">
        <v>52</v>
      </c>
      <c r="R208">
        <v>0.91</v>
      </c>
      <c r="AD208" s="4">
        <v>1206</v>
      </c>
      <c r="AE208" t="s">
        <v>726</v>
      </c>
      <c r="AF208" t="s">
        <v>1022</v>
      </c>
      <c r="AG208">
        <v>46</v>
      </c>
      <c r="AH208" t="s">
        <v>1035</v>
      </c>
      <c r="AI208" t="s">
        <v>1039</v>
      </c>
      <c r="AJ208" t="s">
        <v>1043</v>
      </c>
      <c r="AR208" s="4">
        <v>1206</v>
      </c>
      <c r="AS208" t="s">
        <v>726</v>
      </c>
      <c r="AT208">
        <v>46</v>
      </c>
      <c r="AU208" s="10">
        <v>45273</v>
      </c>
      <c r="AV208" s="27">
        <v>4</v>
      </c>
      <c r="AW208" s="37">
        <f t="shared" ca="1" si="6"/>
        <v>2</v>
      </c>
      <c r="AX208" t="str">
        <f t="shared" ca="1" si="7"/>
        <v>Junior</v>
      </c>
    </row>
    <row r="209" spans="1:50" x14ac:dyDescent="0.25">
      <c r="A209" s="4">
        <v>1207</v>
      </c>
      <c r="B209" t="s">
        <v>727</v>
      </c>
      <c r="C209" t="s">
        <v>1032</v>
      </c>
      <c r="D209">
        <v>0</v>
      </c>
      <c r="I209" s="4">
        <v>1207</v>
      </c>
      <c r="J209" s="15">
        <v>4606</v>
      </c>
      <c r="K209" t="s">
        <v>1045</v>
      </c>
      <c r="L209">
        <v>38</v>
      </c>
      <c r="M209">
        <v>0</v>
      </c>
      <c r="N209">
        <v>0</v>
      </c>
      <c r="O209">
        <v>1</v>
      </c>
      <c r="P209">
        <v>0.74</v>
      </c>
      <c r="Q209">
        <v>62</v>
      </c>
      <c r="R209">
        <v>0.98</v>
      </c>
      <c r="AD209" s="4">
        <v>1207</v>
      </c>
      <c r="AE209" t="s">
        <v>727</v>
      </c>
      <c r="AF209" t="s">
        <v>1020</v>
      </c>
      <c r="AG209">
        <v>43</v>
      </c>
      <c r="AH209" t="s">
        <v>1032</v>
      </c>
      <c r="AI209" t="s">
        <v>1038</v>
      </c>
      <c r="AJ209" t="s">
        <v>1041</v>
      </c>
      <c r="AR209" s="4">
        <v>1207</v>
      </c>
      <c r="AS209" t="s">
        <v>727</v>
      </c>
      <c r="AT209">
        <v>43</v>
      </c>
      <c r="AU209" s="10">
        <v>42192</v>
      </c>
      <c r="AV209" s="27">
        <v>0</v>
      </c>
      <c r="AW209" s="37">
        <f t="shared" ca="1" si="6"/>
        <v>10</v>
      </c>
      <c r="AX209" t="str">
        <f t="shared" ca="1" si="7"/>
        <v>Mid-Level</v>
      </c>
    </row>
    <row r="210" spans="1:50" x14ac:dyDescent="0.25">
      <c r="A210" s="4">
        <v>1208</v>
      </c>
      <c r="B210" t="s">
        <v>728</v>
      </c>
      <c r="C210" t="s">
        <v>1032</v>
      </c>
      <c r="D210">
        <v>4</v>
      </c>
      <c r="I210" s="4">
        <v>1208</v>
      </c>
      <c r="J210" s="15">
        <v>1060</v>
      </c>
      <c r="K210" t="s">
        <v>1044</v>
      </c>
      <c r="L210">
        <v>56</v>
      </c>
      <c r="M210">
        <v>0</v>
      </c>
      <c r="N210">
        <v>1</v>
      </c>
      <c r="O210">
        <v>0</v>
      </c>
      <c r="P210">
        <v>0.89</v>
      </c>
      <c r="Q210">
        <v>10</v>
      </c>
      <c r="R210">
        <v>0.78</v>
      </c>
      <c r="AD210" s="4">
        <v>1208</v>
      </c>
      <c r="AE210" t="s">
        <v>728</v>
      </c>
      <c r="AF210" t="s">
        <v>1021</v>
      </c>
      <c r="AG210">
        <v>48</v>
      </c>
      <c r="AH210" t="s">
        <v>1032</v>
      </c>
      <c r="AI210" t="s">
        <v>1038</v>
      </c>
      <c r="AJ210" t="s">
        <v>1041</v>
      </c>
      <c r="AR210" s="4">
        <v>1208</v>
      </c>
      <c r="AS210" t="s">
        <v>728</v>
      </c>
      <c r="AT210">
        <v>48</v>
      </c>
      <c r="AU210" s="10">
        <v>41832</v>
      </c>
      <c r="AV210" s="27">
        <v>4</v>
      </c>
      <c r="AW210" s="37">
        <f t="shared" ca="1" si="6"/>
        <v>11</v>
      </c>
      <c r="AX210" t="str">
        <f t="shared" ca="1" si="7"/>
        <v>Senior</v>
      </c>
    </row>
    <row r="211" spans="1:50" x14ac:dyDescent="0.25">
      <c r="A211" s="4">
        <v>1209</v>
      </c>
      <c r="B211" t="s">
        <v>729</v>
      </c>
      <c r="C211" t="s">
        <v>1036</v>
      </c>
      <c r="D211">
        <v>7</v>
      </c>
      <c r="I211" s="4">
        <v>1209</v>
      </c>
      <c r="J211" s="15">
        <v>15387</v>
      </c>
      <c r="K211" t="s">
        <v>1047</v>
      </c>
      <c r="L211">
        <v>45</v>
      </c>
      <c r="M211">
        <v>0</v>
      </c>
      <c r="N211">
        <v>1</v>
      </c>
      <c r="O211">
        <v>1</v>
      </c>
      <c r="P211">
        <v>0.97</v>
      </c>
      <c r="Q211">
        <v>30</v>
      </c>
      <c r="R211">
        <v>0.81</v>
      </c>
      <c r="AD211" s="4">
        <v>1209</v>
      </c>
      <c r="AE211" t="s">
        <v>729</v>
      </c>
      <c r="AF211" t="s">
        <v>1021</v>
      </c>
      <c r="AG211">
        <v>34</v>
      </c>
      <c r="AH211" t="s">
        <v>1036</v>
      </c>
      <c r="AI211" t="s">
        <v>1040</v>
      </c>
      <c r="AJ211" t="s">
        <v>1043</v>
      </c>
      <c r="AR211" s="4">
        <v>1209</v>
      </c>
      <c r="AS211" t="s">
        <v>729</v>
      </c>
      <c r="AT211">
        <v>34</v>
      </c>
      <c r="AU211" s="10">
        <v>42034</v>
      </c>
      <c r="AV211" s="27">
        <v>7</v>
      </c>
      <c r="AW211" s="37">
        <f t="shared" ca="1" si="6"/>
        <v>10</v>
      </c>
      <c r="AX211" t="str">
        <f t="shared" ca="1" si="7"/>
        <v>Mid-Level</v>
      </c>
    </row>
    <row r="212" spans="1:50" x14ac:dyDescent="0.25">
      <c r="A212" s="4">
        <v>1210</v>
      </c>
      <c r="B212" t="s">
        <v>730</v>
      </c>
      <c r="C212" t="s">
        <v>1031</v>
      </c>
      <c r="D212">
        <v>7</v>
      </c>
      <c r="I212" s="4">
        <v>1210</v>
      </c>
      <c r="J212" s="15">
        <v>4927</v>
      </c>
      <c r="K212" t="s">
        <v>1046</v>
      </c>
      <c r="L212">
        <v>31</v>
      </c>
      <c r="M212">
        <v>0</v>
      </c>
      <c r="N212">
        <v>1</v>
      </c>
      <c r="O212">
        <v>1</v>
      </c>
      <c r="P212">
        <v>0.7</v>
      </c>
      <c r="Q212">
        <v>48</v>
      </c>
      <c r="R212">
        <v>0.87</v>
      </c>
      <c r="AD212" s="4">
        <v>1210</v>
      </c>
      <c r="AE212" t="s">
        <v>730</v>
      </c>
      <c r="AF212" t="s">
        <v>1021</v>
      </c>
      <c r="AG212">
        <v>54</v>
      </c>
      <c r="AH212" t="s">
        <v>1031</v>
      </c>
      <c r="AI212" t="s">
        <v>1038</v>
      </c>
      <c r="AJ212" t="s">
        <v>1041</v>
      </c>
      <c r="AR212" s="4">
        <v>1210</v>
      </c>
      <c r="AS212" t="s">
        <v>730</v>
      </c>
      <c r="AT212">
        <v>54</v>
      </c>
      <c r="AU212" s="10">
        <v>42438</v>
      </c>
      <c r="AV212" s="27">
        <v>7</v>
      </c>
      <c r="AW212" s="37">
        <f t="shared" ca="1" si="6"/>
        <v>9</v>
      </c>
      <c r="AX212" t="str">
        <f t="shared" ca="1" si="7"/>
        <v>Mid-Level</v>
      </c>
    </row>
    <row r="213" spans="1:50" x14ac:dyDescent="0.25">
      <c r="A213" s="4">
        <v>1211</v>
      </c>
      <c r="B213" t="s">
        <v>731</v>
      </c>
      <c r="C213" t="s">
        <v>1034</v>
      </c>
      <c r="D213">
        <v>4</v>
      </c>
      <c r="I213" s="4">
        <v>1211</v>
      </c>
      <c r="J213" s="15">
        <v>7296</v>
      </c>
      <c r="K213" t="s">
        <v>1047</v>
      </c>
      <c r="L213">
        <v>30</v>
      </c>
      <c r="M213">
        <v>0</v>
      </c>
      <c r="N213">
        <v>1</v>
      </c>
      <c r="O213">
        <v>1</v>
      </c>
      <c r="P213">
        <v>0.35</v>
      </c>
      <c r="Q213">
        <v>18</v>
      </c>
      <c r="R213">
        <v>0.96</v>
      </c>
      <c r="AD213" s="4">
        <v>1211</v>
      </c>
      <c r="AE213" t="s">
        <v>731</v>
      </c>
      <c r="AF213" t="s">
        <v>1021</v>
      </c>
      <c r="AG213">
        <v>55</v>
      </c>
      <c r="AH213" t="s">
        <v>1034</v>
      </c>
      <c r="AI213" t="s">
        <v>1039</v>
      </c>
      <c r="AJ213" t="s">
        <v>1041</v>
      </c>
      <c r="AR213" s="4">
        <v>1211</v>
      </c>
      <c r="AS213" t="s">
        <v>731</v>
      </c>
      <c r="AT213">
        <v>55</v>
      </c>
      <c r="AU213" s="10">
        <v>42503</v>
      </c>
      <c r="AV213" s="27">
        <v>4</v>
      </c>
      <c r="AW213" s="37">
        <f t="shared" ca="1" si="6"/>
        <v>9</v>
      </c>
      <c r="AX213" t="str">
        <f t="shared" ca="1" si="7"/>
        <v>Mid-Level</v>
      </c>
    </row>
    <row r="214" spans="1:50" x14ac:dyDescent="0.25">
      <c r="A214" s="4">
        <v>1212</v>
      </c>
      <c r="B214" t="s">
        <v>732</v>
      </c>
      <c r="C214" t="s">
        <v>1035</v>
      </c>
      <c r="D214">
        <v>11</v>
      </c>
      <c r="I214" s="4">
        <v>1212</v>
      </c>
      <c r="J214" s="15">
        <v>14622</v>
      </c>
      <c r="K214" t="s">
        <v>1046</v>
      </c>
      <c r="L214">
        <v>37</v>
      </c>
      <c r="M214">
        <v>1</v>
      </c>
      <c r="N214">
        <v>1</v>
      </c>
      <c r="O214">
        <v>1</v>
      </c>
      <c r="P214">
        <v>0.28000000000000003</v>
      </c>
      <c r="Q214">
        <v>11</v>
      </c>
      <c r="R214">
        <v>0.98</v>
      </c>
      <c r="AD214" s="4">
        <v>1212</v>
      </c>
      <c r="AE214" t="s">
        <v>732</v>
      </c>
      <c r="AF214" t="s">
        <v>1020</v>
      </c>
      <c r="AG214">
        <v>56</v>
      </c>
      <c r="AH214" t="s">
        <v>1035</v>
      </c>
      <c r="AI214" t="s">
        <v>1040</v>
      </c>
      <c r="AJ214" t="s">
        <v>1043</v>
      </c>
      <c r="AR214" s="4">
        <v>1212</v>
      </c>
      <c r="AS214" t="s">
        <v>732</v>
      </c>
      <c r="AT214">
        <v>56</v>
      </c>
      <c r="AU214" s="10">
        <v>41155</v>
      </c>
      <c r="AV214" s="27">
        <v>11</v>
      </c>
      <c r="AW214" s="37">
        <f t="shared" ca="1" si="6"/>
        <v>13</v>
      </c>
      <c r="AX214" t="str">
        <f t="shared" ca="1" si="7"/>
        <v>Senior</v>
      </c>
    </row>
    <row r="215" spans="1:50" x14ac:dyDescent="0.25">
      <c r="A215" s="4">
        <v>1213</v>
      </c>
      <c r="B215" t="s">
        <v>733</v>
      </c>
      <c r="C215" t="s">
        <v>1035</v>
      </c>
      <c r="D215">
        <v>8</v>
      </c>
      <c r="I215" s="4">
        <v>1213</v>
      </c>
      <c r="J215" s="15">
        <v>15125</v>
      </c>
      <c r="K215" t="s">
        <v>1046</v>
      </c>
      <c r="L215">
        <v>57</v>
      </c>
      <c r="M215">
        <v>0</v>
      </c>
      <c r="N215">
        <v>1</v>
      </c>
      <c r="O215">
        <v>1</v>
      </c>
      <c r="P215">
        <v>0.85</v>
      </c>
      <c r="Q215">
        <v>14</v>
      </c>
      <c r="R215">
        <v>0.92</v>
      </c>
      <c r="AD215" s="4">
        <v>1213</v>
      </c>
      <c r="AE215" t="s">
        <v>733</v>
      </c>
      <c r="AF215" t="s">
        <v>1021</v>
      </c>
      <c r="AG215">
        <v>22</v>
      </c>
      <c r="AH215" t="s">
        <v>1035</v>
      </c>
      <c r="AI215" t="s">
        <v>1039</v>
      </c>
      <c r="AJ215" t="s">
        <v>1041</v>
      </c>
      <c r="AR215" s="4">
        <v>1213</v>
      </c>
      <c r="AS215" t="s">
        <v>733</v>
      </c>
      <c r="AT215">
        <v>22</v>
      </c>
      <c r="AU215" s="10">
        <v>44620</v>
      </c>
      <c r="AV215" s="27">
        <v>8</v>
      </c>
      <c r="AW215" s="37">
        <f t="shared" ca="1" si="6"/>
        <v>3</v>
      </c>
      <c r="AX215" t="str">
        <f t="shared" ca="1" si="7"/>
        <v>Junior</v>
      </c>
    </row>
    <row r="216" spans="1:50" x14ac:dyDescent="0.25">
      <c r="A216" s="4">
        <v>1214</v>
      </c>
      <c r="B216" t="s">
        <v>734</v>
      </c>
      <c r="C216" t="s">
        <v>1032</v>
      </c>
      <c r="D216">
        <v>0</v>
      </c>
      <c r="I216" s="4">
        <v>1214</v>
      </c>
      <c r="J216" s="15">
        <v>3591</v>
      </c>
      <c r="K216" t="s">
        <v>1047</v>
      </c>
      <c r="L216">
        <v>48</v>
      </c>
      <c r="M216">
        <v>0</v>
      </c>
      <c r="N216">
        <v>0</v>
      </c>
      <c r="O216">
        <v>1</v>
      </c>
      <c r="P216">
        <v>0.66</v>
      </c>
      <c r="Q216">
        <v>30</v>
      </c>
      <c r="R216">
        <v>0.73</v>
      </c>
      <c r="AD216" s="4">
        <v>1214</v>
      </c>
      <c r="AE216" t="s">
        <v>734</v>
      </c>
      <c r="AF216" t="s">
        <v>1022</v>
      </c>
      <c r="AG216">
        <v>42</v>
      </c>
      <c r="AH216" t="s">
        <v>1032</v>
      </c>
      <c r="AI216" t="s">
        <v>1038</v>
      </c>
      <c r="AJ216" t="s">
        <v>1043</v>
      </c>
      <c r="AR216" s="4">
        <v>1214</v>
      </c>
      <c r="AS216" t="s">
        <v>734</v>
      </c>
      <c r="AT216">
        <v>42</v>
      </c>
      <c r="AU216" s="10">
        <v>42469</v>
      </c>
      <c r="AV216" s="27">
        <v>0</v>
      </c>
      <c r="AW216" s="37">
        <f t="shared" ca="1" si="6"/>
        <v>9</v>
      </c>
      <c r="AX216" t="str">
        <f t="shared" ca="1" si="7"/>
        <v>Mid-Level</v>
      </c>
    </row>
    <row r="217" spans="1:50" x14ac:dyDescent="0.25">
      <c r="A217" s="4">
        <v>1215</v>
      </c>
      <c r="B217" t="s">
        <v>735</v>
      </c>
      <c r="C217" t="s">
        <v>1033</v>
      </c>
      <c r="D217">
        <v>3</v>
      </c>
      <c r="I217" s="4">
        <v>1215</v>
      </c>
      <c r="J217" s="15">
        <v>13127</v>
      </c>
      <c r="K217" t="s">
        <v>1047</v>
      </c>
      <c r="L217">
        <v>59</v>
      </c>
      <c r="M217">
        <v>0</v>
      </c>
      <c r="N217">
        <v>0</v>
      </c>
      <c r="O217">
        <v>1</v>
      </c>
      <c r="P217">
        <v>0.69</v>
      </c>
      <c r="Q217">
        <v>42</v>
      </c>
      <c r="R217">
        <v>0.9</v>
      </c>
      <c r="AD217" s="4">
        <v>1215</v>
      </c>
      <c r="AE217" t="s">
        <v>735</v>
      </c>
      <c r="AF217" t="s">
        <v>1022</v>
      </c>
      <c r="AG217">
        <v>27</v>
      </c>
      <c r="AH217" t="s">
        <v>1033</v>
      </c>
      <c r="AI217" t="s">
        <v>1039</v>
      </c>
      <c r="AJ217" t="s">
        <v>1043</v>
      </c>
      <c r="AR217" s="4">
        <v>1215</v>
      </c>
      <c r="AS217" t="s">
        <v>735</v>
      </c>
      <c r="AT217">
        <v>27</v>
      </c>
      <c r="AU217" s="10">
        <v>43309</v>
      </c>
      <c r="AV217" s="27">
        <v>3</v>
      </c>
      <c r="AW217" s="37">
        <f t="shared" ca="1" si="6"/>
        <v>7</v>
      </c>
      <c r="AX217" t="str">
        <f t="shared" ca="1" si="7"/>
        <v>Mid-Level</v>
      </c>
    </row>
    <row r="218" spans="1:50" x14ac:dyDescent="0.25">
      <c r="A218" s="4">
        <v>1216</v>
      </c>
      <c r="B218" t="s">
        <v>736</v>
      </c>
      <c r="C218" t="s">
        <v>1032</v>
      </c>
      <c r="D218">
        <v>2</v>
      </c>
      <c r="I218" s="4">
        <v>1216</v>
      </c>
      <c r="J218" s="15">
        <v>16748</v>
      </c>
      <c r="K218" t="s">
        <v>1046</v>
      </c>
      <c r="L218">
        <v>40</v>
      </c>
      <c r="M218">
        <v>0</v>
      </c>
      <c r="N218">
        <v>1</v>
      </c>
      <c r="O218">
        <v>0</v>
      </c>
      <c r="P218">
        <v>0.83</v>
      </c>
      <c r="Q218">
        <v>36</v>
      </c>
      <c r="R218">
        <v>0.82</v>
      </c>
      <c r="AD218" s="4">
        <v>1216</v>
      </c>
      <c r="AE218" t="s">
        <v>736</v>
      </c>
      <c r="AF218" t="s">
        <v>1022</v>
      </c>
      <c r="AG218">
        <v>49</v>
      </c>
      <c r="AH218" t="s">
        <v>1032</v>
      </c>
      <c r="AI218" t="s">
        <v>1040</v>
      </c>
      <c r="AJ218" t="s">
        <v>1042</v>
      </c>
      <c r="AR218" s="4">
        <v>1216</v>
      </c>
      <c r="AS218" t="s">
        <v>736</v>
      </c>
      <c r="AT218">
        <v>49</v>
      </c>
      <c r="AU218" s="10">
        <v>43152</v>
      </c>
      <c r="AV218" s="27">
        <v>2</v>
      </c>
      <c r="AW218" s="37">
        <f t="shared" ca="1" si="6"/>
        <v>7</v>
      </c>
      <c r="AX218" t="str">
        <f t="shared" ca="1" si="7"/>
        <v>Mid-Level</v>
      </c>
    </row>
    <row r="219" spans="1:50" x14ac:dyDescent="0.25">
      <c r="A219" s="4">
        <v>1217</v>
      </c>
      <c r="B219" t="s">
        <v>737</v>
      </c>
      <c r="C219" t="s">
        <v>1034</v>
      </c>
      <c r="D219">
        <v>1</v>
      </c>
      <c r="I219" s="4">
        <v>1217</v>
      </c>
      <c r="J219" s="15">
        <v>7121</v>
      </c>
      <c r="K219" t="s">
        <v>1045</v>
      </c>
      <c r="L219">
        <v>57</v>
      </c>
      <c r="M219">
        <v>1</v>
      </c>
      <c r="N219">
        <v>1</v>
      </c>
      <c r="O219">
        <v>1</v>
      </c>
      <c r="P219">
        <v>0.76</v>
      </c>
      <c r="Q219">
        <v>78</v>
      </c>
      <c r="R219">
        <v>0.84</v>
      </c>
      <c r="AD219" s="4">
        <v>1217</v>
      </c>
      <c r="AE219" t="s">
        <v>737</v>
      </c>
      <c r="AF219" t="s">
        <v>1020</v>
      </c>
      <c r="AG219">
        <v>38</v>
      </c>
      <c r="AH219" t="s">
        <v>1034</v>
      </c>
      <c r="AI219" t="s">
        <v>1037</v>
      </c>
      <c r="AJ219" t="s">
        <v>1042</v>
      </c>
      <c r="AR219" s="4">
        <v>1217</v>
      </c>
      <c r="AS219" t="s">
        <v>737</v>
      </c>
      <c r="AT219">
        <v>38</v>
      </c>
      <c r="AU219" s="10">
        <v>44773</v>
      </c>
      <c r="AV219" s="27">
        <v>1</v>
      </c>
      <c r="AW219" s="37">
        <f t="shared" ca="1" si="6"/>
        <v>3</v>
      </c>
      <c r="AX219" t="str">
        <f t="shared" ca="1" si="7"/>
        <v>Junior</v>
      </c>
    </row>
    <row r="220" spans="1:50" x14ac:dyDescent="0.25">
      <c r="A220" s="4">
        <v>1218</v>
      </c>
      <c r="B220" t="s">
        <v>738</v>
      </c>
      <c r="C220" t="s">
        <v>1031</v>
      </c>
      <c r="D220">
        <v>7</v>
      </c>
      <c r="I220" s="4">
        <v>1218</v>
      </c>
      <c r="J220" s="15">
        <v>2200</v>
      </c>
      <c r="K220" t="s">
        <v>1045</v>
      </c>
      <c r="L220">
        <v>41</v>
      </c>
      <c r="M220">
        <v>1</v>
      </c>
      <c r="N220">
        <v>0</v>
      </c>
      <c r="O220">
        <v>1</v>
      </c>
      <c r="P220">
        <v>0.87</v>
      </c>
      <c r="Q220">
        <v>28</v>
      </c>
      <c r="R220">
        <v>0.71</v>
      </c>
      <c r="AD220" s="4">
        <v>1218</v>
      </c>
      <c r="AE220" t="s">
        <v>738</v>
      </c>
      <c r="AF220" t="s">
        <v>1021</v>
      </c>
      <c r="AG220">
        <v>26</v>
      </c>
      <c r="AH220" t="s">
        <v>1031</v>
      </c>
      <c r="AI220" t="s">
        <v>1039</v>
      </c>
      <c r="AJ220" t="s">
        <v>1041</v>
      </c>
      <c r="AR220" s="4">
        <v>1218</v>
      </c>
      <c r="AS220" t="s">
        <v>738</v>
      </c>
      <c r="AT220">
        <v>26</v>
      </c>
      <c r="AU220" s="10">
        <v>42848</v>
      </c>
      <c r="AV220" s="27">
        <v>7</v>
      </c>
      <c r="AW220" s="37">
        <f t="shared" ca="1" si="6"/>
        <v>8</v>
      </c>
      <c r="AX220" t="str">
        <f t="shared" ca="1" si="7"/>
        <v>Mid-Level</v>
      </c>
    </row>
    <row r="221" spans="1:50" x14ac:dyDescent="0.25">
      <c r="A221" s="4">
        <v>1219</v>
      </c>
      <c r="B221" t="s">
        <v>739</v>
      </c>
      <c r="C221" t="s">
        <v>1031</v>
      </c>
      <c r="D221">
        <v>6</v>
      </c>
      <c r="I221" s="4">
        <v>1219</v>
      </c>
      <c r="J221" s="15">
        <v>16721</v>
      </c>
      <c r="K221" t="s">
        <v>1047</v>
      </c>
      <c r="L221">
        <v>41</v>
      </c>
      <c r="M221">
        <v>0</v>
      </c>
      <c r="N221">
        <v>1</v>
      </c>
      <c r="O221">
        <v>1</v>
      </c>
      <c r="P221">
        <v>0.24</v>
      </c>
      <c r="Q221">
        <v>25</v>
      </c>
      <c r="R221">
        <v>0.76</v>
      </c>
      <c r="AD221" s="4">
        <v>1219</v>
      </c>
      <c r="AE221" t="s">
        <v>739</v>
      </c>
      <c r="AF221" t="s">
        <v>1021</v>
      </c>
      <c r="AG221">
        <v>52</v>
      </c>
      <c r="AH221" t="s">
        <v>1031</v>
      </c>
      <c r="AI221" t="s">
        <v>1039</v>
      </c>
      <c r="AJ221" t="s">
        <v>1041</v>
      </c>
      <c r="AR221" s="4">
        <v>1219</v>
      </c>
      <c r="AS221" t="s">
        <v>739</v>
      </c>
      <c r="AT221">
        <v>52</v>
      </c>
      <c r="AU221" s="10">
        <v>43978</v>
      </c>
      <c r="AV221" s="27">
        <v>6</v>
      </c>
      <c r="AW221" s="37">
        <f t="shared" ca="1" si="6"/>
        <v>5</v>
      </c>
      <c r="AX221" t="str">
        <f t="shared" ca="1" si="7"/>
        <v>Junior</v>
      </c>
    </row>
    <row r="222" spans="1:50" x14ac:dyDescent="0.25">
      <c r="A222" s="4">
        <v>1220</v>
      </c>
      <c r="B222" t="s">
        <v>740</v>
      </c>
      <c r="C222" t="s">
        <v>1033</v>
      </c>
      <c r="D222">
        <v>8</v>
      </c>
      <c r="I222" s="4">
        <v>1220</v>
      </c>
      <c r="J222" s="15">
        <v>12087</v>
      </c>
      <c r="K222" t="s">
        <v>1044</v>
      </c>
      <c r="L222">
        <v>36</v>
      </c>
      <c r="M222">
        <v>1</v>
      </c>
      <c r="N222">
        <v>1</v>
      </c>
      <c r="O222">
        <v>0</v>
      </c>
      <c r="P222">
        <v>0.8</v>
      </c>
      <c r="Q222">
        <v>1</v>
      </c>
      <c r="R222">
        <v>0.94</v>
      </c>
      <c r="AD222" s="4">
        <v>1220</v>
      </c>
      <c r="AE222" t="s">
        <v>740</v>
      </c>
      <c r="AF222" t="s">
        <v>1021</v>
      </c>
      <c r="AG222">
        <v>26</v>
      </c>
      <c r="AH222" t="s">
        <v>1033</v>
      </c>
      <c r="AI222" t="s">
        <v>1040</v>
      </c>
      <c r="AJ222" t="s">
        <v>1043</v>
      </c>
      <c r="AR222" s="4">
        <v>1220</v>
      </c>
      <c r="AS222" t="s">
        <v>740</v>
      </c>
      <c r="AT222">
        <v>26</v>
      </c>
      <c r="AU222" s="10">
        <v>41135</v>
      </c>
      <c r="AV222" s="27">
        <v>8</v>
      </c>
      <c r="AW222" s="37">
        <f t="shared" ca="1" si="6"/>
        <v>13</v>
      </c>
      <c r="AX222" t="str">
        <f t="shared" ca="1" si="7"/>
        <v>Senior</v>
      </c>
    </row>
    <row r="223" spans="1:50" x14ac:dyDescent="0.25">
      <c r="A223" s="4">
        <v>1221</v>
      </c>
      <c r="B223" t="s">
        <v>741</v>
      </c>
      <c r="C223" t="s">
        <v>1035</v>
      </c>
      <c r="D223">
        <v>1</v>
      </c>
      <c r="I223" s="4">
        <v>1221</v>
      </c>
      <c r="J223" s="15">
        <v>7972</v>
      </c>
      <c r="K223" t="s">
        <v>1045</v>
      </c>
      <c r="L223">
        <v>55</v>
      </c>
      <c r="M223">
        <v>1</v>
      </c>
      <c r="N223">
        <v>1</v>
      </c>
      <c r="O223">
        <v>1</v>
      </c>
      <c r="P223">
        <v>0.88</v>
      </c>
      <c r="Q223">
        <v>14</v>
      </c>
      <c r="R223">
        <v>0.84</v>
      </c>
      <c r="AD223" s="4">
        <v>1221</v>
      </c>
      <c r="AE223" t="s">
        <v>741</v>
      </c>
      <c r="AF223" t="s">
        <v>1020</v>
      </c>
      <c r="AG223">
        <v>59</v>
      </c>
      <c r="AH223" t="s">
        <v>1035</v>
      </c>
      <c r="AI223" t="s">
        <v>1040</v>
      </c>
      <c r="AJ223" t="s">
        <v>1041</v>
      </c>
      <c r="AR223" s="4">
        <v>1221</v>
      </c>
      <c r="AS223" t="s">
        <v>741</v>
      </c>
      <c r="AT223">
        <v>59</v>
      </c>
      <c r="AU223" s="10">
        <v>44456</v>
      </c>
      <c r="AV223" s="27">
        <v>1</v>
      </c>
      <c r="AW223" s="37">
        <f t="shared" ca="1" si="6"/>
        <v>4</v>
      </c>
      <c r="AX223" t="str">
        <f t="shared" ca="1" si="7"/>
        <v>Junior</v>
      </c>
    </row>
    <row r="224" spans="1:50" x14ac:dyDescent="0.25">
      <c r="A224" s="4">
        <v>1222</v>
      </c>
      <c r="B224" t="s">
        <v>742</v>
      </c>
      <c r="C224" t="s">
        <v>1032</v>
      </c>
      <c r="D224">
        <v>3</v>
      </c>
      <c r="I224" s="4">
        <v>1222</v>
      </c>
      <c r="J224" s="15">
        <v>1136</v>
      </c>
      <c r="K224" t="s">
        <v>1047</v>
      </c>
      <c r="L224">
        <v>42</v>
      </c>
      <c r="M224">
        <v>0</v>
      </c>
      <c r="N224">
        <v>0</v>
      </c>
      <c r="O224">
        <v>1</v>
      </c>
      <c r="P224">
        <v>0.43</v>
      </c>
      <c r="Q224">
        <v>3</v>
      </c>
      <c r="R224">
        <v>0.79</v>
      </c>
      <c r="AD224" s="4">
        <v>1222</v>
      </c>
      <c r="AE224" t="s">
        <v>742</v>
      </c>
      <c r="AF224" t="s">
        <v>1022</v>
      </c>
      <c r="AG224">
        <v>24</v>
      </c>
      <c r="AH224" t="s">
        <v>1032</v>
      </c>
      <c r="AI224" t="s">
        <v>1039</v>
      </c>
      <c r="AJ224" t="s">
        <v>1043</v>
      </c>
      <c r="AR224" s="4">
        <v>1222</v>
      </c>
      <c r="AS224" t="s">
        <v>742</v>
      </c>
      <c r="AT224">
        <v>24</v>
      </c>
      <c r="AU224" s="10">
        <v>41173</v>
      </c>
      <c r="AV224" s="27">
        <v>3</v>
      </c>
      <c r="AW224" s="37">
        <f t="shared" ca="1" si="6"/>
        <v>13</v>
      </c>
      <c r="AX224" t="str">
        <f t="shared" ca="1" si="7"/>
        <v>Senior</v>
      </c>
    </row>
    <row r="225" spans="1:50" x14ac:dyDescent="0.25">
      <c r="A225" s="4">
        <v>1223</v>
      </c>
      <c r="B225" t="s">
        <v>743</v>
      </c>
      <c r="C225" t="s">
        <v>1031</v>
      </c>
      <c r="D225">
        <v>5</v>
      </c>
      <c r="I225" s="4">
        <v>1223</v>
      </c>
      <c r="J225" s="15">
        <v>18413</v>
      </c>
      <c r="K225" t="s">
        <v>1045</v>
      </c>
      <c r="L225">
        <v>56</v>
      </c>
      <c r="M225">
        <v>0</v>
      </c>
      <c r="N225">
        <v>1</v>
      </c>
      <c r="O225">
        <v>1</v>
      </c>
      <c r="P225">
        <v>0.71</v>
      </c>
      <c r="Q225">
        <v>49</v>
      </c>
      <c r="R225">
        <v>0.82</v>
      </c>
      <c r="AD225" s="4">
        <v>1223</v>
      </c>
      <c r="AE225" t="s">
        <v>743</v>
      </c>
      <c r="AF225" t="s">
        <v>1022</v>
      </c>
      <c r="AG225">
        <v>44</v>
      </c>
      <c r="AH225" t="s">
        <v>1031</v>
      </c>
      <c r="AI225" t="s">
        <v>1038</v>
      </c>
      <c r="AJ225" t="s">
        <v>1043</v>
      </c>
      <c r="AR225" s="4">
        <v>1223</v>
      </c>
      <c r="AS225" t="s">
        <v>743</v>
      </c>
      <c r="AT225">
        <v>44</v>
      </c>
      <c r="AU225" s="10">
        <v>42304</v>
      </c>
      <c r="AV225" s="27">
        <v>5</v>
      </c>
      <c r="AW225" s="37">
        <f t="shared" ca="1" si="6"/>
        <v>10</v>
      </c>
      <c r="AX225" t="str">
        <f t="shared" ca="1" si="7"/>
        <v>Mid-Level</v>
      </c>
    </row>
    <row r="226" spans="1:50" x14ac:dyDescent="0.25">
      <c r="A226" s="4">
        <v>1224</v>
      </c>
      <c r="B226" t="s">
        <v>744</v>
      </c>
      <c r="C226" t="s">
        <v>1034</v>
      </c>
      <c r="D226">
        <v>10</v>
      </c>
      <c r="I226" s="4">
        <v>1224</v>
      </c>
      <c r="J226" s="15">
        <v>16346</v>
      </c>
      <c r="K226" t="s">
        <v>1044</v>
      </c>
      <c r="L226">
        <v>37</v>
      </c>
      <c r="M226">
        <v>0</v>
      </c>
      <c r="N226">
        <v>1</v>
      </c>
      <c r="O226">
        <v>1</v>
      </c>
      <c r="P226">
        <v>0.45</v>
      </c>
      <c r="Q226">
        <v>37</v>
      </c>
      <c r="R226">
        <v>0.96</v>
      </c>
      <c r="AD226" s="4">
        <v>1224</v>
      </c>
      <c r="AE226" t="s">
        <v>744</v>
      </c>
      <c r="AF226" t="s">
        <v>1021</v>
      </c>
      <c r="AG226">
        <v>58</v>
      </c>
      <c r="AH226" t="s">
        <v>1034</v>
      </c>
      <c r="AI226" t="s">
        <v>1039</v>
      </c>
      <c r="AJ226" t="s">
        <v>1041</v>
      </c>
      <c r="AR226" s="4">
        <v>1224</v>
      </c>
      <c r="AS226" t="s">
        <v>744</v>
      </c>
      <c r="AT226">
        <v>58</v>
      </c>
      <c r="AU226" s="10">
        <v>44466</v>
      </c>
      <c r="AV226" s="27">
        <v>10</v>
      </c>
      <c r="AW226" s="37">
        <f t="shared" ca="1" si="6"/>
        <v>4</v>
      </c>
      <c r="AX226" t="str">
        <f t="shared" ca="1" si="7"/>
        <v>Junior</v>
      </c>
    </row>
    <row r="227" spans="1:50" x14ac:dyDescent="0.25">
      <c r="A227" s="4">
        <v>1225</v>
      </c>
      <c r="B227" t="s">
        <v>745</v>
      </c>
      <c r="C227" t="s">
        <v>1036</v>
      </c>
      <c r="D227">
        <v>2</v>
      </c>
      <c r="I227" s="4">
        <v>1225</v>
      </c>
      <c r="J227" s="15">
        <v>19978</v>
      </c>
      <c r="K227" t="s">
        <v>1047</v>
      </c>
      <c r="L227">
        <v>58</v>
      </c>
      <c r="M227">
        <v>0</v>
      </c>
      <c r="N227">
        <v>1</v>
      </c>
      <c r="O227">
        <v>1</v>
      </c>
      <c r="P227">
        <v>0.97</v>
      </c>
      <c r="Q227">
        <v>22</v>
      </c>
      <c r="R227">
        <v>0.92</v>
      </c>
      <c r="AD227" s="4">
        <v>1225</v>
      </c>
      <c r="AE227" t="s">
        <v>745</v>
      </c>
      <c r="AF227" t="s">
        <v>1022</v>
      </c>
      <c r="AG227">
        <v>58</v>
      </c>
      <c r="AH227" t="s">
        <v>1036</v>
      </c>
      <c r="AI227" t="s">
        <v>1040</v>
      </c>
      <c r="AJ227" t="s">
        <v>1043</v>
      </c>
      <c r="AR227" s="4">
        <v>1225</v>
      </c>
      <c r="AS227" t="s">
        <v>745</v>
      </c>
      <c r="AT227">
        <v>58</v>
      </c>
      <c r="AU227" s="10">
        <v>41554</v>
      </c>
      <c r="AV227" s="27">
        <v>2</v>
      </c>
      <c r="AW227" s="37">
        <f t="shared" ca="1" si="6"/>
        <v>12</v>
      </c>
      <c r="AX227" t="str">
        <f t="shared" ca="1" si="7"/>
        <v>Senior</v>
      </c>
    </row>
    <row r="228" spans="1:50" x14ac:dyDescent="0.25">
      <c r="A228" s="4">
        <v>1226</v>
      </c>
      <c r="B228" t="s">
        <v>746</v>
      </c>
      <c r="C228" t="s">
        <v>1030</v>
      </c>
      <c r="D228">
        <v>7</v>
      </c>
      <c r="I228" s="4">
        <v>1226</v>
      </c>
      <c r="J228" s="15">
        <v>1661</v>
      </c>
      <c r="K228" t="s">
        <v>1044</v>
      </c>
      <c r="L228">
        <v>58</v>
      </c>
      <c r="M228">
        <v>0</v>
      </c>
      <c r="N228">
        <v>0</v>
      </c>
      <c r="O228">
        <v>0</v>
      </c>
      <c r="P228">
        <v>0.23</v>
      </c>
      <c r="Q228">
        <v>58</v>
      </c>
      <c r="R228">
        <v>0.78</v>
      </c>
      <c r="AD228" s="4">
        <v>1226</v>
      </c>
      <c r="AE228" t="s">
        <v>746</v>
      </c>
      <c r="AF228" t="s">
        <v>1022</v>
      </c>
      <c r="AG228">
        <v>31</v>
      </c>
      <c r="AH228" t="s">
        <v>1030</v>
      </c>
      <c r="AI228" t="s">
        <v>1037</v>
      </c>
      <c r="AJ228" t="s">
        <v>1042</v>
      </c>
      <c r="AR228" s="4">
        <v>1226</v>
      </c>
      <c r="AS228" t="s">
        <v>746</v>
      </c>
      <c r="AT228">
        <v>31</v>
      </c>
      <c r="AU228" s="10">
        <v>43899</v>
      </c>
      <c r="AV228" s="27">
        <v>7</v>
      </c>
      <c r="AW228" s="37">
        <f t="shared" ca="1" si="6"/>
        <v>5</v>
      </c>
      <c r="AX228" t="str">
        <f t="shared" ca="1" si="7"/>
        <v>Junior</v>
      </c>
    </row>
    <row r="229" spans="1:50" x14ac:dyDescent="0.25">
      <c r="A229" s="4">
        <v>1227</v>
      </c>
      <c r="B229" t="s">
        <v>747</v>
      </c>
      <c r="C229" t="s">
        <v>1030</v>
      </c>
      <c r="D229">
        <v>2</v>
      </c>
      <c r="I229" s="4">
        <v>1227</v>
      </c>
      <c r="J229" s="15">
        <v>3472</v>
      </c>
      <c r="K229" t="s">
        <v>1047</v>
      </c>
      <c r="L229">
        <v>51</v>
      </c>
      <c r="M229">
        <v>0</v>
      </c>
      <c r="N229">
        <v>1</v>
      </c>
      <c r="O229">
        <v>0</v>
      </c>
      <c r="P229">
        <v>0.66</v>
      </c>
      <c r="Q229">
        <v>74</v>
      </c>
      <c r="R229">
        <v>0.74</v>
      </c>
      <c r="AD229" s="4">
        <v>1227</v>
      </c>
      <c r="AE229" t="s">
        <v>747</v>
      </c>
      <c r="AF229" t="s">
        <v>1020</v>
      </c>
      <c r="AG229">
        <v>31</v>
      </c>
      <c r="AH229" t="s">
        <v>1030</v>
      </c>
      <c r="AI229" t="s">
        <v>1037</v>
      </c>
      <c r="AJ229" t="s">
        <v>1041</v>
      </c>
      <c r="AR229" s="4">
        <v>1227</v>
      </c>
      <c r="AS229" t="s">
        <v>747</v>
      </c>
      <c r="AT229">
        <v>31</v>
      </c>
      <c r="AU229" s="10">
        <v>42808</v>
      </c>
      <c r="AV229" s="27">
        <v>2</v>
      </c>
      <c r="AW229" s="37">
        <f t="shared" ca="1" si="6"/>
        <v>8</v>
      </c>
      <c r="AX229" t="str">
        <f t="shared" ca="1" si="7"/>
        <v>Mid-Level</v>
      </c>
    </row>
    <row r="230" spans="1:50" x14ac:dyDescent="0.25">
      <c r="A230" s="4">
        <v>1228</v>
      </c>
      <c r="B230" t="s">
        <v>748</v>
      </c>
      <c r="C230" t="s">
        <v>1030</v>
      </c>
      <c r="D230">
        <v>11</v>
      </c>
      <c r="I230" s="4">
        <v>1228</v>
      </c>
      <c r="J230" s="15">
        <v>1086</v>
      </c>
      <c r="K230" t="s">
        <v>1044</v>
      </c>
      <c r="L230">
        <v>57</v>
      </c>
      <c r="M230">
        <v>0</v>
      </c>
      <c r="N230">
        <v>0</v>
      </c>
      <c r="O230">
        <v>1</v>
      </c>
      <c r="P230">
        <v>0.33</v>
      </c>
      <c r="Q230">
        <v>27</v>
      </c>
      <c r="R230">
        <v>0.78</v>
      </c>
      <c r="AD230" s="4">
        <v>1228</v>
      </c>
      <c r="AE230" t="s">
        <v>748</v>
      </c>
      <c r="AF230" t="s">
        <v>1020</v>
      </c>
      <c r="AG230">
        <v>40</v>
      </c>
      <c r="AH230" t="s">
        <v>1030</v>
      </c>
      <c r="AI230" t="s">
        <v>1038</v>
      </c>
      <c r="AJ230" t="s">
        <v>1042</v>
      </c>
      <c r="AR230" s="4">
        <v>1228</v>
      </c>
      <c r="AS230" t="s">
        <v>748</v>
      </c>
      <c r="AT230">
        <v>40</v>
      </c>
      <c r="AU230" s="10">
        <v>43413</v>
      </c>
      <c r="AV230" s="27">
        <v>11</v>
      </c>
      <c r="AW230" s="37">
        <f t="shared" ca="1" si="6"/>
        <v>7</v>
      </c>
      <c r="AX230" t="str">
        <f t="shared" ca="1" si="7"/>
        <v>Mid-Level</v>
      </c>
    </row>
    <row r="231" spans="1:50" x14ac:dyDescent="0.25">
      <c r="A231" s="4">
        <v>1229</v>
      </c>
      <c r="B231" t="s">
        <v>749</v>
      </c>
      <c r="C231" t="s">
        <v>1035</v>
      </c>
      <c r="D231">
        <v>1</v>
      </c>
      <c r="I231" s="4">
        <v>1229</v>
      </c>
      <c r="J231" s="15">
        <v>11704</v>
      </c>
      <c r="K231" t="s">
        <v>1045</v>
      </c>
      <c r="L231">
        <v>55</v>
      </c>
      <c r="M231">
        <v>0</v>
      </c>
      <c r="N231">
        <v>1</v>
      </c>
      <c r="O231">
        <v>1</v>
      </c>
      <c r="P231">
        <v>0.77</v>
      </c>
      <c r="Q231">
        <v>65</v>
      </c>
      <c r="R231">
        <v>0.98</v>
      </c>
      <c r="AD231" s="4">
        <v>1229</v>
      </c>
      <c r="AE231" t="s">
        <v>749</v>
      </c>
      <c r="AF231" t="s">
        <v>1020</v>
      </c>
      <c r="AG231">
        <v>38</v>
      </c>
      <c r="AH231" t="s">
        <v>1035</v>
      </c>
      <c r="AI231" t="s">
        <v>1039</v>
      </c>
      <c r="AJ231" t="s">
        <v>1041</v>
      </c>
      <c r="AR231" s="4">
        <v>1229</v>
      </c>
      <c r="AS231" t="s">
        <v>749</v>
      </c>
      <c r="AT231">
        <v>38</v>
      </c>
      <c r="AU231" s="10">
        <v>43681</v>
      </c>
      <c r="AV231" s="27">
        <v>1</v>
      </c>
      <c r="AW231" s="37">
        <f t="shared" ca="1" si="6"/>
        <v>6</v>
      </c>
      <c r="AX231" t="str">
        <f t="shared" ca="1" si="7"/>
        <v>Mid-Level</v>
      </c>
    </row>
    <row r="232" spans="1:50" x14ac:dyDescent="0.25">
      <c r="A232" s="4">
        <v>1230</v>
      </c>
      <c r="B232" t="s">
        <v>750</v>
      </c>
      <c r="C232" t="s">
        <v>1032</v>
      </c>
      <c r="D232">
        <v>2</v>
      </c>
      <c r="I232" s="4">
        <v>1230</v>
      </c>
      <c r="J232" s="15">
        <v>7219</v>
      </c>
      <c r="K232" t="s">
        <v>1045</v>
      </c>
      <c r="L232">
        <v>59</v>
      </c>
      <c r="M232">
        <v>0</v>
      </c>
      <c r="N232">
        <v>1</v>
      </c>
      <c r="O232">
        <v>0</v>
      </c>
      <c r="P232">
        <v>0.34</v>
      </c>
      <c r="Q232">
        <v>7</v>
      </c>
      <c r="R232">
        <v>0.87</v>
      </c>
      <c r="AD232" s="4">
        <v>1230</v>
      </c>
      <c r="AE232" t="s">
        <v>750</v>
      </c>
      <c r="AF232" t="s">
        <v>1020</v>
      </c>
      <c r="AG232">
        <v>42</v>
      </c>
      <c r="AH232" t="s">
        <v>1032</v>
      </c>
      <c r="AI232" t="s">
        <v>1037</v>
      </c>
      <c r="AJ232" t="s">
        <v>1043</v>
      </c>
      <c r="AR232" s="4">
        <v>1230</v>
      </c>
      <c r="AS232" t="s">
        <v>750</v>
      </c>
      <c r="AT232">
        <v>42</v>
      </c>
      <c r="AU232" s="10">
        <v>42063</v>
      </c>
      <c r="AV232" s="27">
        <v>2</v>
      </c>
      <c r="AW232" s="37">
        <f t="shared" ca="1" si="6"/>
        <v>10</v>
      </c>
      <c r="AX232" t="str">
        <f t="shared" ca="1" si="7"/>
        <v>Mid-Level</v>
      </c>
    </row>
    <row r="233" spans="1:50" x14ac:dyDescent="0.25">
      <c r="A233" s="4">
        <v>1231</v>
      </c>
      <c r="B233" t="s">
        <v>751</v>
      </c>
      <c r="C233" t="s">
        <v>1033</v>
      </c>
      <c r="D233">
        <v>10</v>
      </c>
      <c r="I233" s="4">
        <v>1231</v>
      </c>
      <c r="J233" s="15">
        <v>17322</v>
      </c>
      <c r="K233" t="s">
        <v>1044</v>
      </c>
      <c r="L233">
        <v>38</v>
      </c>
      <c r="M233">
        <v>0</v>
      </c>
      <c r="N233">
        <v>1</v>
      </c>
      <c r="O233">
        <v>1</v>
      </c>
      <c r="P233">
        <v>0.39</v>
      </c>
      <c r="Q233">
        <v>28</v>
      </c>
      <c r="R233">
        <v>0.86</v>
      </c>
      <c r="AD233" s="4">
        <v>1231</v>
      </c>
      <c r="AE233" t="s">
        <v>751</v>
      </c>
      <c r="AF233" t="s">
        <v>1021</v>
      </c>
      <c r="AG233">
        <v>35</v>
      </c>
      <c r="AH233" t="s">
        <v>1033</v>
      </c>
      <c r="AI233" t="s">
        <v>1039</v>
      </c>
      <c r="AJ233" t="s">
        <v>1041</v>
      </c>
      <c r="AR233" s="4">
        <v>1231</v>
      </c>
      <c r="AS233" t="s">
        <v>751</v>
      </c>
      <c r="AT233">
        <v>35</v>
      </c>
      <c r="AU233" s="10">
        <v>41496</v>
      </c>
      <c r="AV233" s="27">
        <v>10</v>
      </c>
      <c r="AW233" s="37">
        <f t="shared" ca="1" si="6"/>
        <v>12</v>
      </c>
      <c r="AX233" t="str">
        <f t="shared" ca="1" si="7"/>
        <v>Senior</v>
      </c>
    </row>
    <row r="234" spans="1:50" x14ac:dyDescent="0.25">
      <c r="A234" s="4">
        <v>1232</v>
      </c>
      <c r="B234" t="s">
        <v>752</v>
      </c>
      <c r="C234" t="s">
        <v>1031</v>
      </c>
      <c r="D234">
        <v>5</v>
      </c>
      <c r="I234" s="4">
        <v>1232</v>
      </c>
      <c r="J234" s="15">
        <v>15749</v>
      </c>
      <c r="K234" t="s">
        <v>1044</v>
      </c>
      <c r="L234">
        <v>36</v>
      </c>
      <c r="M234">
        <v>0</v>
      </c>
      <c r="N234">
        <v>1</v>
      </c>
      <c r="O234">
        <v>0</v>
      </c>
      <c r="P234">
        <v>0.6</v>
      </c>
      <c r="Q234">
        <v>10</v>
      </c>
      <c r="R234">
        <v>0.88</v>
      </c>
      <c r="AD234" s="4">
        <v>1232</v>
      </c>
      <c r="AE234" t="s">
        <v>752</v>
      </c>
      <c r="AF234" t="s">
        <v>1020</v>
      </c>
      <c r="AG234">
        <v>30</v>
      </c>
      <c r="AH234" t="s">
        <v>1031</v>
      </c>
      <c r="AI234" t="s">
        <v>1040</v>
      </c>
      <c r="AJ234" t="s">
        <v>1042</v>
      </c>
      <c r="AR234" s="4">
        <v>1232</v>
      </c>
      <c r="AS234" t="s">
        <v>752</v>
      </c>
      <c r="AT234">
        <v>30</v>
      </c>
      <c r="AU234" s="10">
        <v>42730</v>
      </c>
      <c r="AV234" s="27">
        <v>5</v>
      </c>
      <c r="AW234" s="37">
        <f t="shared" ca="1" si="6"/>
        <v>9</v>
      </c>
      <c r="AX234" t="str">
        <f t="shared" ca="1" si="7"/>
        <v>Mid-Level</v>
      </c>
    </row>
    <row r="235" spans="1:50" x14ac:dyDescent="0.25">
      <c r="A235" s="4">
        <v>1233</v>
      </c>
      <c r="B235" t="s">
        <v>753</v>
      </c>
      <c r="C235" t="s">
        <v>1036</v>
      </c>
      <c r="D235">
        <v>1</v>
      </c>
      <c r="I235" s="4">
        <v>1233</v>
      </c>
      <c r="J235" s="15">
        <v>7968</v>
      </c>
      <c r="K235" t="s">
        <v>1044</v>
      </c>
      <c r="L235">
        <v>55</v>
      </c>
      <c r="M235">
        <v>0</v>
      </c>
      <c r="N235">
        <v>0</v>
      </c>
      <c r="O235">
        <v>1</v>
      </c>
      <c r="P235">
        <v>0.93</v>
      </c>
      <c r="Q235">
        <v>17</v>
      </c>
      <c r="R235">
        <v>0.81</v>
      </c>
      <c r="AD235" s="4">
        <v>1233</v>
      </c>
      <c r="AE235" t="s">
        <v>753</v>
      </c>
      <c r="AF235" t="s">
        <v>1022</v>
      </c>
      <c r="AG235">
        <v>22</v>
      </c>
      <c r="AH235" t="s">
        <v>1036</v>
      </c>
      <c r="AI235" t="s">
        <v>1037</v>
      </c>
      <c r="AJ235" t="s">
        <v>1043</v>
      </c>
      <c r="AR235" s="4">
        <v>1233</v>
      </c>
      <c r="AS235" t="s">
        <v>753</v>
      </c>
      <c r="AT235">
        <v>22</v>
      </c>
      <c r="AU235" s="10">
        <v>41894</v>
      </c>
      <c r="AV235" s="27">
        <v>1</v>
      </c>
      <c r="AW235" s="37">
        <f t="shared" ca="1" si="6"/>
        <v>11</v>
      </c>
      <c r="AX235" t="str">
        <f t="shared" ca="1" si="7"/>
        <v>Senior</v>
      </c>
    </row>
    <row r="236" spans="1:50" x14ac:dyDescent="0.25">
      <c r="A236" s="4">
        <v>1234</v>
      </c>
      <c r="B236" t="s">
        <v>754</v>
      </c>
      <c r="C236" t="s">
        <v>1034</v>
      </c>
      <c r="D236">
        <v>7</v>
      </c>
      <c r="I236" s="4">
        <v>1234</v>
      </c>
      <c r="J236" s="15">
        <v>14596</v>
      </c>
      <c r="K236" t="s">
        <v>1047</v>
      </c>
      <c r="L236">
        <v>50</v>
      </c>
      <c r="M236">
        <v>0</v>
      </c>
      <c r="N236">
        <v>1</v>
      </c>
      <c r="O236">
        <v>0</v>
      </c>
      <c r="P236">
        <v>0.37</v>
      </c>
      <c r="Q236">
        <v>54</v>
      </c>
      <c r="R236">
        <v>0.94</v>
      </c>
      <c r="AD236" s="4">
        <v>1234</v>
      </c>
      <c r="AE236" t="s">
        <v>754</v>
      </c>
      <c r="AF236" t="s">
        <v>1021</v>
      </c>
      <c r="AG236">
        <v>34</v>
      </c>
      <c r="AH236" t="s">
        <v>1034</v>
      </c>
      <c r="AI236" t="s">
        <v>1038</v>
      </c>
      <c r="AJ236" t="s">
        <v>1041</v>
      </c>
      <c r="AR236" s="4">
        <v>1234</v>
      </c>
      <c r="AS236" t="s">
        <v>754</v>
      </c>
      <c r="AT236">
        <v>34</v>
      </c>
      <c r="AU236" s="10">
        <v>44988</v>
      </c>
      <c r="AV236" s="27">
        <v>7</v>
      </c>
      <c r="AW236" s="37">
        <f t="shared" ca="1" si="6"/>
        <v>2</v>
      </c>
      <c r="AX236" t="str">
        <f t="shared" ca="1" si="7"/>
        <v>Junior</v>
      </c>
    </row>
    <row r="237" spans="1:50" x14ac:dyDescent="0.25">
      <c r="A237" s="4">
        <v>1235</v>
      </c>
      <c r="B237" t="s">
        <v>755</v>
      </c>
      <c r="C237" t="s">
        <v>1036</v>
      </c>
      <c r="D237">
        <v>0</v>
      </c>
      <c r="I237" s="4">
        <v>1235</v>
      </c>
      <c r="J237" s="15">
        <v>2700</v>
      </c>
      <c r="K237" t="s">
        <v>1045</v>
      </c>
      <c r="L237">
        <v>53</v>
      </c>
      <c r="M237">
        <v>1</v>
      </c>
      <c r="N237">
        <v>1</v>
      </c>
      <c r="O237">
        <v>0</v>
      </c>
      <c r="P237">
        <v>0.32</v>
      </c>
      <c r="Q237">
        <v>49</v>
      </c>
      <c r="R237">
        <v>0.86</v>
      </c>
      <c r="AD237" s="4">
        <v>1235</v>
      </c>
      <c r="AE237" t="s">
        <v>755</v>
      </c>
      <c r="AF237" t="s">
        <v>1022</v>
      </c>
      <c r="AG237">
        <v>25</v>
      </c>
      <c r="AH237" t="s">
        <v>1036</v>
      </c>
      <c r="AI237" t="s">
        <v>1040</v>
      </c>
      <c r="AJ237" t="s">
        <v>1041</v>
      </c>
      <c r="AR237" s="4">
        <v>1235</v>
      </c>
      <c r="AS237" t="s">
        <v>755</v>
      </c>
      <c r="AT237">
        <v>25</v>
      </c>
      <c r="AU237" s="10">
        <v>44257</v>
      </c>
      <c r="AV237" s="27">
        <v>0</v>
      </c>
      <c r="AW237" s="37">
        <f t="shared" ca="1" si="6"/>
        <v>4</v>
      </c>
      <c r="AX237" t="str">
        <f t="shared" ca="1" si="7"/>
        <v>Junior</v>
      </c>
    </row>
    <row r="238" spans="1:50" x14ac:dyDescent="0.25">
      <c r="A238" s="4">
        <v>1236</v>
      </c>
      <c r="B238" t="s">
        <v>756</v>
      </c>
      <c r="C238" t="s">
        <v>1034</v>
      </c>
      <c r="D238">
        <v>6</v>
      </c>
      <c r="I238" s="4">
        <v>1236</v>
      </c>
      <c r="J238" s="15">
        <v>3700</v>
      </c>
      <c r="K238" t="s">
        <v>1047</v>
      </c>
      <c r="L238">
        <v>44</v>
      </c>
      <c r="M238">
        <v>0</v>
      </c>
      <c r="N238">
        <v>1</v>
      </c>
      <c r="O238">
        <v>0</v>
      </c>
      <c r="P238">
        <v>0.81</v>
      </c>
      <c r="Q238">
        <v>13</v>
      </c>
      <c r="R238">
        <v>0.74</v>
      </c>
      <c r="AD238" s="4">
        <v>1236</v>
      </c>
      <c r="AE238" t="s">
        <v>756</v>
      </c>
      <c r="AF238" t="s">
        <v>1022</v>
      </c>
      <c r="AG238">
        <v>22</v>
      </c>
      <c r="AH238" t="s">
        <v>1034</v>
      </c>
      <c r="AI238" t="s">
        <v>1038</v>
      </c>
      <c r="AJ238" t="s">
        <v>1041</v>
      </c>
      <c r="AR238" s="4">
        <v>1236</v>
      </c>
      <c r="AS238" t="s">
        <v>756</v>
      </c>
      <c r="AT238">
        <v>22</v>
      </c>
      <c r="AU238" s="10">
        <v>44740</v>
      </c>
      <c r="AV238" s="27">
        <v>6</v>
      </c>
      <c r="AW238" s="37">
        <f t="shared" ca="1" si="6"/>
        <v>3</v>
      </c>
      <c r="AX238" t="str">
        <f t="shared" ca="1" si="7"/>
        <v>Junior</v>
      </c>
    </row>
    <row r="239" spans="1:50" x14ac:dyDescent="0.25">
      <c r="A239" s="4">
        <v>1237</v>
      </c>
      <c r="B239" t="s">
        <v>757</v>
      </c>
      <c r="C239" t="s">
        <v>1035</v>
      </c>
      <c r="D239">
        <v>1</v>
      </c>
      <c r="I239" s="4">
        <v>1237</v>
      </c>
      <c r="J239" s="15">
        <v>12821</v>
      </c>
      <c r="K239" t="s">
        <v>1045</v>
      </c>
      <c r="L239">
        <v>31</v>
      </c>
      <c r="M239">
        <v>1</v>
      </c>
      <c r="N239">
        <v>1</v>
      </c>
      <c r="O239">
        <v>1</v>
      </c>
      <c r="P239">
        <v>0.6</v>
      </c>
      <c r="Q239">
        <v>73</v>
      </c>
      <c r="R239">
        <v>0.74</v>
      </c>
      <c r="AD239" s="4">
        <v>1237</v>
      </c>
      <c r="AE239" t="s">
        <v>757</v>
      </c>
      <c r="AF239" t="s">
        <v>1022</v>
      </c>
      <c r="AG239">
        <v>53</v>
      </c>
      <c r="AH239" t="s">
        <v>1035</v>
      </c>
      <c r="AI239" t="s">
        <v>1040</v>
      </c>
      <c r="AJ239" t="s">
        <v>1042</v>
      </c>
      <c r="AR239" s="4">
        <v>1237</v>
      </c>
      <c r="AS239" t="s">
        <v>757</v>
      </c>
      <c r="AT239">
        <v>53</v>
      </c>
      <c r="AU239" s="10">
        <v>42150</v>
      </c>
      <c r="AV239" s="27">
        <v>1</v>
      </c>
      <c r="AW239" s="37">
        <f t="shared" ca="1" si="6"/>
        <v>10</v>
      </c>
      <c r="AX239" t="str">
        <f t="shared" ca="1" si="7"/>
        <v>Mid-Level</v>
      </c>
    </row>
    <row r="240" spans="1:50" x14ac:dyDescent="0.25">
      <c r="A240" s="4">
        <v>1238</v>
      </c>
      <c r="B240" t="s">
        <v>758</v>
      </c>
      <c r="C240" t="s">
        <v>1032</v>
      </c>
      <c r="D240">
        <v>9</v>
      </c>
      <c r="I240" s="4">
        <v>1238</v>
      </c>
      <c r="J240" s="15">
        <v>19031</v>
      </c>
      <c r="K240" t="s">
        <v>1046</v>
      </c>
      <c r="L240">
        <v>52</v>
      </c>
      <c r="M240">
        <v>0</v>
      </c>
      <c r="N240">
        <v>1</v>
      </c>
      <c r="O240">
        <v>1</v>
      </c>
      <c r="P240">
        <v>0.93</v>
      </c>
      <c r="Q240">
        <v>8</v>
      </c>
      <c r="R240">
        <v>0.86</v>
      </c>
      <c r="AD240" s="4">
        <v>1238</v>
      </c>
      <c r="AE240" t="s">
        <v>758</v>
      </c>
      <c r="AF240" t="s">
        <v>1020</v>
      </c>
      <c r="AG240">
        <v>55</v>
      </c>
      <c r="AH240" t="s">
        <v>1032</v>
      </c>
      <c r="AI240" t="s">
        <v>1037</v>
      </c>
      <c r="AJ240" t="s">
        <v>1042</v>
      </c>
      <c r="AR240" s="4">
        <v>1238</v>
      </c>
      <c r="AS240" t="s">
        <v>758</v>
      </c>
      <c r="AT240">
        <v>55</v>
      </c>
      <c r="AU240" s="10">
        <v>41098</v>
      </c>
      <c r="AV240" s="27">
        <v>9</v>
      </c>
      <c r="AW240" s="37">
        <f t="shared" ca="1" si="6"/>
        <v>13</v>
      </c>
      <c r="AX240" t="str">
        <f t="shared" ca="1" si="7"/>
        <v>Senior</v>
      </c>
    </row>
    <row r="241" spans="1:50" x14ac:dyDescent="0.25">
      <c r="A241" s="4">
        <v>1239</v>
      </c>
      <c r="B241" t="s">
        <v>759</v>
      </c>
      <c r="C241" t="s">
        <v>1030</v>
      </c>
      <c r="D241">
        <v>11</v>
      </c>
      <c r="I241" s="4">
        <v>1239</v>
      </c>
      <c r="J241" s="15">
        <v>6520</v>
      </c>
      <c r="K241" t="s">
        <v>1047</v>
      </c>
      <c r="L241">
        <v>49</v>
      </c>
      <c r="M241">
        <v>0</v>
      </c>
      <c r="N241">
        <v>1</v>
      </c>
      <c r="O241">
        <v>0</v>
      </c>
      <c r="P241">
        <v>0.32</v>
      </c>
      <c r="Q241">
        <v>10</v>
      </c>
      <c r="R241">
        <v>0.98</v>
      </c>
      <c r="AD241" s="4">
        <v>1239</v>
      </c>
      <c r="AE241" t="s">
        <v>759</v>
      </c>
      <c r="AF241" t="s">
        <v>1020</v>
      </c>
      <c r="AG241">
        <v>49</v>
      </c>
      <c r="AH241" t="s">
        <v>1030</v>
      </c>
      <c r="AI241" t="s">
        <v>1038</v>
      </c>
      <c r="AJ241" t="s">
        <v>1041</v>
      </c>
      <c r="AR241" s="4">
        <v>1239</v>
      </c>
      <c r="AS241" t="s">
        <v>759</v>
      </c>
      <c r="AT241">
        <v>49</v>
      </c>
      <c r="AU241" s="10">
        <v>41889</v>
      </c>
      <c r="AV241" s="27">
        <v>11</v>
      </c>
      <c r="AW241" s="37">
        <f t="shared" ca="1" si="6"/>
        <v>11</v>
      </c>
      <c r="AX241" t="str">
        <f t="shared" ca="1" si="7"/>
        <v>Senior</v>
      </c>
    </row>
    <row r="242" spans="1:50" x14ac:dyDescent="0.25">
      <c r="A242" s="4">
        <v>1240</v>
      </c>
      <c r="B242" t="s">
        <v>760</v>
      </c>
      <c r="C242" t="s">
        <v>1032</v>
      </c>
      <c r="D242">
        <v>5</v>
      </c>
      <c r="I242" s="4">
        <v>1240</v>
      </c>
      <c r="J242" s="15">
        <v>12510</v>
      </c>
      <c r="K242" t="s">
        <v>1045</v>
      </c>
      <c r="L242">
        <v>54</v>
      </c>
      <c r="M242">
        <v>0</v>
      </c>
      <c r="N242">
        <v>0</v>
      </c>
      <c r="O242">
        <v>1</v>
      </c>
      <c r="P242">
        <v>0.72</v>
      </c>
      <c r="Q242">
        <v>62</v>
      </c>
      <c r="R242">
        <v>0.79</v>
      </c>
      <c r="AD242" s="4">
        <v>1240</v>
      </c>
      <c r="AE242" t="s">
        <v>760</v>
      </c>
      <c r="AF242" t="s">
        <v>1021</v>
      </c>
      <c r="AG242">
        <v>52</v>
      </c>
      <c r="AH242" t="s">
        <v>1032</v>
      </c>
      <c r="AI242" t="s">
        <v>1038</v>
      </c>
      <c r="AJ242" t="s">
        <v>1043</v>
      </c>
      <c r="AR242" s="4">
        <v>1240</v>
      </c>
      <c r="AS242" t="s">
        <v>760</v>
      </c>
      <c r="AT242">
        <v>52</v>
      </c>
      <c r="AU242" s="10">
        <v>42607</v>
      </c>
      <c r="AV242" s="27">
        <v>5</v>
      </c>
      <c r="AW242" s="37">
        <f t="shared" ca="1" si="6"/>
        <v>9</v>
      </c>
      <c r="AX242" t="str">
        <f t="shared" ca="1" si="7"/>
        <v>Mid-Level</v>
      </c>
    </row>
    <row r="243" spans="1:50" x14ac:dyDescent="0.25">
      <c r="A243" s="4">
        <v>1241</v>
      </c>
      <c r="B243" t="s">
        <v>761</v>
      </c>
      <c r="C243" t="s">
        <v>1035</v>
      </c>
      <c r="D243">
        <v>11</v>
      </c>
      <c r="I243" s="4">
        <v>1241</v>
      </c>
      <c r="J243" s="15">
        <v>4687</v>
      </c>
      <c r="K243" t="s">
        <v>1045</v>
      </c>
      <c r="L243">
        <v>41</v>
      </c>
      <c r="M243">
        <v>0</v>
      </c>
      <c r="N243">
        <v>1</v>
      </c>
      <c r="O243">
        <v>1</v>
      </c>
      <c r="P243">
        <v>0.39</v>
      </c>
      <c r="Q243">
        <v>75</v>
      </c>
      <c r="R243">
        <v>0.96</v>
      </c>
      <c r="AD243" s="4">
        <v>1241</v>
      </c>
      <c r="AE243" t="s">
        <v>761</v>
      </c>
      <c r="AF243" t="s">
        <v>1021</v>
      </c>
      <c r="AG243">
        <v>29</v>
      </c>
      <c r="AH243" t="s">
        <v>1035</v>
      </c>
      <c r="AI243" t="s">
        <v>1040</v>
      </c>
      <c r="AJ243" t="s">
        <v>1043</v>
      </c>
      <c r="AR243" s="4">
        <v>1241</v>
      </c>
      <c r="AS243" t="s">
        <v>761</v>
      </c>
      <c r="AT243">
        <v>29</v>
      </c>
      <c r="AU243" s="10">
        <v>42624</v>
      </c>
      <c r="AV243" s="27">
        <v>11</v>
      </c>
      <c r="AW243" s="37">
        <f t="shared" ca="1" si="6"/>
        <v>9</v>
      </c>
      <c r="AX243" t="str">
        <f t="shared" ca="1" si="7"/>
        <v>Mid-Level</v>
      </c>
    </row>
    <row r="244" spans="1:50" x14ac:dyDescent="0.25">
      <c r="A244" s="4">
        <v>1242</v>
      </c>
      <c r="B244" t="s">
        <v>762</v>
      </c>
      <c r="C244" t="s">
        <v>1033</v>
      </c>
      <c r="D244">
        <v>1</v>
      </c>
      <c r="I244" s="4">
        <v>1242</v>
      </c>
      <c r="J244" s="15">
        <v>17980</v>
      </c>
      <c r="K244" t="s">
        <v>1047</v>
      </c>
      <c r="L244">
        <v>30</v>
      </c>
      <c r="M244">
        <v>0</v>
      </c>
      <c r="N244">
        <v>1</v>
      </c>
      <c r="O244">
        <v>0</v>
      </c>
      <c r="P244">
        <v>0.33</v>
      </c>
      <c r="Q244">
        <v>66</v>
      </c>
      <c r="R244">
        <v>0.93</v>
      </c>
      <c r="AD244" s="4">
        <v>1242</v>
      </c>
      <c r="AE244" t="s">
        <v>762</v>
      </c>
      <c r="AF244" t="s">
        <v>1020</v>
      </c>
      <c r="AG244">
        <v>47</v>
      </c>
      <c r="AH244" t="s">
        <v>1033</v>
      </c>
      <c r="AI244" t="s">
        <v>1038</v>
      </c>
      <c r="AJ244" t="s">
        <v>1042</v>
      </c>
      <c r="AR244" s="4">
        <v>1242</v>
      </c>
      <c r="AS244" t="s">
        <v>762</v>
      </c>
      <c r="AT244">
        <v>47</v>
      </c>
      <c r="AU244" s="10">
        <v>43502</v>
      </c>
      <c r="AV244" s="27">
        <v>1</v>
      </c>
      <c r="AW244" s="37">
        <f t="shared" ca="1" si="6"/>
        <v>6</v>
      </c>
      <c r="AX244" t="str">
        <f t="shared" ca="1" si="7"/>
        <v>Mid-Level</v>
      </c>
    </row>
    <row r="245" spans="1:50" x14ac:dyDescent="0.25">
      <c r="A245" s="4">
        <v>1243</v>
      </c>
      <c r="B245" t="s">
        <v>763</v>
      </c>
      <c r="C245" t="s">
        <v>1033</v>
      </c>
      <c r="D245">
        <v>1</v>
      </c>
      <c r="I245" s="4">
        <v>1243</v>
      </c>
      <c r="J245" s="15">
        <v>9837</v>
      </c>
      <c r="K245" t="s">
        <v>1047</v>
      </c>
      <c r="L245">
        <v>52</v>
      </c>
      <c r="M245">
        <v>0</v>
      </c>
      <c r="N245">
        <v>1</v>
      </c>
      <c r="O245">
        <v>0</v>
      </c>
      <c r="P245">
        <v>0.75</v>
      </c>
      <c r="Q245">
        <v>52</v>
      </c>
      <c r="R245">
        <v>0.77</v>
      </c>
      <c r="AD245" s="4">
        <v>1243</v>
      </c>
      <c r="AE245" t="s">
        <v>763</v>
      </c>
      <c r="AF245" t="s">
        <v>1022</v>
      </c>
      <c r="AG245">
        <v>55</v>
      </c>
      <c r="AH245" t="s">
        <v>1033</v>
      </c>
      <c r="AI245" t="s">
        <v>1040</v>
      </c>
      <c r="AJ245" t="s">
        <v>1043</v>
      </c>
      <c r="AR245" s="4">
        <v>1243</v>
      </c>
      <c r="AS245" t="s">
        <v>763</v>
      </c>
      <c r="AT245">
        <v>55</v>
      </c>
      <c r="AU245" s="10">
        <v>45045</v>
      </c>
      <c r="AV245" s="27">
        <v>1</v>
      </c>
      <c r="AW245" s="37">
        <f t="shared" ca="1" si="6"/>
        <v>2</v>
      </c>
      <c r="AX245" t="str">
        <f t="shared" ca="1" si="7"/>
        <v>Junior</v>
      </c>
    </row>
    <row r="246" spans="1:50" x14ac:dyDescent="0.25">
      <c r="A246" s="4">
        <v>1244</v>
      </c>
      <c r="B246" t="s">
        <v>764</v>
      </c>
      <c r="C246" t="s">
        <v>1035</v>
      </c>
      <c r="D246">
        <v>9</v>
      </c>
      <c r="I246" s="4">
        <v>1244</v>
      </c>
      <c r="J246" s="15">
        <v>15955</v>
      </c>
      <c r="K246" t="s">
        <v>1045</v>
      </c>
      <c r="L246">
        <v>51</v>
      </c>
      <c r="M246">
        <v>0</v>
      </c>
      <c r="N246">
        <v>1</v>
      </c>
      <c r="O246">
        <v>0</v>
      </c>
      <c r="P246">
        <v>0.67</v>
      </c>
      <c r="Q246">
        <v>38</v>
      </c>
      <c r="R246">
        <v>0.71</v>
      </c>
      <c r="AD246" s="4">
        <v>1244</v>
      </c>
      <c r="AE246" t="s">
        <v>764</v>
      </c>
      <c r="AF246" t="s">
        <v>1021</v>
      </c>
      <c r="AG246">
        <v>24</v>
      </c>
      <c r="AH246" t="s">
        <v>1035</v>
      </c>
      <c r="AI246" t="s">
        <v>1040</v>
      </c>
      <c r="AJ246" t="s">
        <v>1042</v>
      </c>
      <c r="AR246" s="4">
        <v>1244</v>
      </c>
      <c r="AS246" t="s">
        <v>764</v>
      </c>
      <c r="AT246">
        <v>24</v>
      </c>
      <c r="AU246" s="10">
        <v>42007</v>
      </c>
      <c r="AV246" s="27">
        <v>9</v>
      </c>
      <c r="AW246" s="37">
        <f t="shared" ca="1" si="6"/>
        <v>10</v>
      </c>
      <c r="AX246" t="str">
        <f t="shared" ca="1" si="7"/>
        <v>Mid-Level</v>
      </c>
    </row>
    <row r="247" spans="1:50" x14ac:dyDescent="0.25">
      <c r="A247" s="4">
        <v>1245</v>
      </c>
      <c r="B247" t="s">
        <v>765</v>
      </c>
      <c r="C247" t="s">
        <v>1034</v>
      </c>
      <c r="D247">
        <v>7</v>
      </c>
      <c r="I247" s="4">
        <v>1245</v>
      </c>
      <c r="J247" s="15">
        <v>12281</v>
      </c>
      <c r="K247" t="s">
        <v>1047</v>
      </c>
      <c r="L247">
        <v>37</v>
      </c>
      <c r="M247">
        <v>0</v>
      </c>
      <c r="N247">
        <v>1</v>
      </c>
      <c r="O247">
        <v>1</v>
      </c>
      <c r="P247">
        <v>0.8</v>
      </c>
      <c r="Q247">
        <v>77</v>
      </c>
      <c r="R247">
        <v>0.73</v>
      </c>
      <c r="AD247" s="4">
        <v>1245</v>
      </c>
      <c r="AE247" t="s">
        <v>765</v>
      </c>
      <c r="AF247" t="s">
        <v>1020</v>
      </c>
      <c r="AG247">
        <v>33</v>
      </c>
      <c r="AH247" t="s">
        <v>1034</v>
      </c>
      <c r="AI247" t="s">
        <v>1040</v>
      </c>
      <c r="AJ247" t="s">
        <v>1041</v>
      </c>
      <c r="AR247" s="4">
        <v>1245</v>
      </c>
      <c r="AS247" t="s">
        <v>765</v>
      </c>
      <c r="AT247">
        <v>33</v>
      </c>
      <c r="AU247" s="10">
        <v>43235</v>
      </c>
      <c r="AV247" s="27">
        <v>7</v>
      </c>
      <c r="AW247" s="37">
        <f t="shared" ca="1" si="6"/>
        <v>7</v>
      </c>
      <c r="AX247" t="str">
        <f t="shared" ca="1" si="7"/>
        <v>Mid-Level</v>
      </c>
    </row>
    <row r="248" spans="1:50" x14ac:dyDescent="0.25">
      <c r="A248" s="4">
        <v>1246</v>
      </c>
      <c r="B248" t="s">
        <v>766</v>
      </c>
      <c r="C248" t="s">
        <v>1031</v>
      </c>
      <c r="D248">
        <v>11</v>
      </c>
      <c r="I248" s="4">
        <v>1246</v>
      </c>
      <c r="J248" s="15">
        <v>14917</v>
      </c>
      <c r="K248" t="s">
        <v>1044</v>
      </c>
      <c r="L248">
        <v>34</v>
      </c>
      <c r="M248">
        <v>1</v>
      </c>
      <c r="N248">
        <v>0</v>
      </c>
      <c r="O248">
        <v>0</v>
      </c>
      <c r="P248">
        <v>0.45</v>
      </c>
      <c r="Q248">
        <v>55</v>
      </c>
      <c r="R248">
        <v>0.92</v>
      </c>
      <c r="AD248" s="4">
        <v>1246</v>
      </c>
      <c r="AE248" t="s">
        <v>766</v>
      </c>
      <c r="AF248" t="s">
        <v>1020</v>
      </c>
      <c r="AG248">
        <v>22</v>
      </c>
      <c r="AH248" t="s">
        <v>1031</v>
      </c>
      <c r="AI248" t="s">
        <v>1040</v>
      </c>
      <c r="AJ248" t="s">
        <v>1042</v>
      </c>
      <c r="AR248" s="4">
        <v>1246</v>
      </c>
      <c r="AS248" t="s">
        <v>766</v>
      </c>
      <c r="AT248">
        <v>22</v>
      </c>
      <c r="AU248" s="10">
        <v>44156</v>
      </c>
      <c r="AV248" s="27">
        <v>11</v>
      </c>
      <c r="AW248" s="37">
        <f t="shared" ca="1" si="6"/>
        <v>5</v>
      </c>
      <c r="AX248" t="str">
        <f t="shared" ca="1" si="7"/>
        <v>Junior</v>
      </c>
    </row>
    <row r="249" spans="1:50" x14ac:dyDescent="0.25">
      <c r="A249" s="4">
        <v>1247</v>
      </c>
      <c r="B249" t="s">
        <v>767</v>
      </c>
      <c r="C249" t="s">
        <v>1031</v>
      </c>
      <c r="D249">
        <v>1</v>
      </c>
      <c r="I249" s="4">
        <v>1247</v>
      </c>
      <c r="J249" s="15">
        <v>5757</v>
      </c>
      <c r="K249" t="s">
        <v>1047</v>
      </c>
      <c r="L249">
        <v>44</v>
      </c>
      <c r="M249">
        <v>1</v>
      </c>
      <c r="N249">
        <v>1</v>
      </c>
      <c r="O249">
        <v>0</v>
      </c>
      <c r="P249">
        <v>0.56000000000000005</v>
      </c>
      <c r="Q249">
        <v>27</v>
      </c>
      <c r="R249">
        <v>0.76</v>
      </c>
      <c r="AD249" s="4">
        <v>1247</v>
      </c>
      <c r="AE249" t="s">
        <v>767</v>
      </c>
      <c r="AF249" t="s">
        <v>1020</v>
      </c>
      <c r="AG249">
        <v>26</v>
      </c>
      <c r="AH249" t="s">
        <v>1031</v>
      </c>
      <c r="AI249" t="s">
        <v>1037</v>
      </c>
      <c r="AJ249" t="s">
        <v>1042</v>
      </c>
      <c r="AR249" s="4">
        <v>1247</v>
      </c>
      <c r="AS249" t="s">
        <v>767</v>
      </c>
      <c r="AT249">
        <v>26</v>
      </c>
      <c r="AU249" s="10">
        <v>41804</v>
      </c>
      <c r="AV249" s="27">
        <v>1</v>
      </c>
      <c r="AW249" s="37">
        <f t="shared" ca="1" si="6"/>
        <v>11</v>
      </c>
      <c r="AX249" t="str">
        <f t="shared" ca="1" si="7"/>
        <v>Senior</v>
      </c>
    </row>
    <row r="250" spans="1:50" x14ac:dyDescent="0.25">
      <c r="A250" s="4">
        <v>1248</v>
      </c>
      <c r="B250" t="s">
        <v>768</v>
      </c>
      <c r="C250" t="s">
        <v>1034</v>
      </c>
      <c r="D250">
        <v>6</v>
      </c>
      <c r="I250" s="4">
        <v>1248</v>
      </c>
      <c r="J250" s="15">
        <v>14045</v>
      </c>
      <c r="K250" t="s">
        <v>1047</v>
      </c>
      <c r="L250">
        <v>30</v>
      </c>
      <c r="M250">
        <v>1</v>
      </c>
      <c r="N250">
        <v>1</v>
      </c>
      <c r="O250">
        <v>1</v>
      </c>
      <c r="P250">
        <v>0.52</v>
      </c>
      <c r="Q250">
        <v>74</v>
      </c>
      <c r="R250">
        <v>0.81</v>
      </c>
      <c r="AD250" s="4">
        <v>1248</v>
      </c>
      <c r="AE250" t="s">
        <v>768</v>
      </c>
      <c r="AF250" t="s">
        <v>1022</v>
      </c>
      <c r="AG250">
        <v>51</v>
      </c>
      <c r="AH250" t="s">
        <v>1034</v>
      </c>
      <c r="AI250" t="s">
        <v>1040</v>
      </c>
      <c r="AJ250" t="s">
        <v>1041</v>
      </c>
      <c r="AR250" s="4">
        <v>1248</v>
      </c>
      <c r="AS250" t="s">
        <v>768</v>
      </c>
      <c r="AT250">
        <v>51</v>
      </c>
      <c r="AU250" s="10">
        <v>42583</v>
      </c>
      <c r="AV250" s="27">
        <v>6</v>
      </c>
      <c r="AW250" s="37">
        <f t="shared" ca="1" si="6"/>
        <v>9</v>
      </c>
      <c r="AX250" t="str">
        <f t="shared" ca="1" si="7"/>
        <v>Mid-Level</v>
      </c>
    </row>
    <row r="251" spans="1:50" x14ac:dyDescent="0.25">
      <c r="A251" s="4">
        <v>1249</v>
      </c>
      <c r="B251" t="s">
        <v>769</v>
      </c>
      <c r="C251" t="s">
        <v>1033</v>
      </c>
      <c r="D251">
        <v>2</v>
      </c>
      <c r="I251" s="4">
        <v>1249</v>
      </c>
      <c r="J251" s="15">
        <v>9912</v>
      </c>
      <c r="K251" t="s">
        <v>1047</v>
      </c>
      <c r="L251">
        <v>30</v>
      </c>
      <c r="M251">
        <v>0</v>
      </c>
      <c r="N251">
        <v>1</v>
      </c>
      <c r="O251">
        <v>1</v>
      </c>
      <c r="P251">
        <v>0.99</v>
      </c>
      <c r="Q251">
        <v>38</v>
      </c>
      <c r="R251">
        <v>0.85</v>
      </c>
      <c r="AD251" s="4">
        <v>1249</v>
      </c>
      <c r="AE251" t="s">
        <v>769</v>
      </c>
      <c r="AF251" t="s">
        <v>1020</v>
      </c>
      <c r="AG251">
        <v>51</v>
      </c>
      <c r="AH251" t="s">
        <v>1033</v>
      </c>
      <c r="AI251" t="s">
        <v>1039</v>
      </c>
      <c r="AJ251" t="s">
        <v>1043</v>
      </c>
      <c r="AR251" s="4">
        <v>1249</v>
      </c>
      <c r="AS251" t="s">
        <v>769</v>
      </c>
      <c r="AT251">
        <v>51</v>
      </c>
      <c r="AU251" s="10">
        <v>43818</v>
      </c>
      <c r="AV251" s="27">
        <v>2</v>
      </c>
      <c r="AW251" s="37">
        <f t="shared" ca="1" si="6"/>
        <v>6</v>
      </c>
      <c r="AX251" t="str">
        <f t="shared" ca="1" si="7"/>
        <v>Mid-Level</v>
      </c>
    </row>
    <row r="252" spans="1:50" x14ac:dyDescent="0.25">
      <c r="A252" s="4">
        <v>1250</v>
      </c>
      <c r="B252" t="s">
        <v>770</v>
      </c>
      <c r="C252" t="s">
        <v>1033</v>
      </c>
      <c r="D252">
        <v>7</v>
      </c>
      <c r="I252" s="4">
        <v>1250</v>
      </c>
      <c r="J252" s="15">
        <v>5733</v>
      </c>
      <c r="K252" t="s">
        <v>1045</v>
      </c>
      <c r="L252">
        <v>54</v>
      </c>
      <c r="M252">
        <v>0</v>
      </c>
      <c r="N252">
        <v>0</v>
      </c>
      <c r="O252">
        <v>1</v>
      </c>
      <c r="P252">
        <v>0.43</v>
      </c>
      <c r="Q252">
        <v>24</v>
      </c>
      <c r="R252">
        <v>0.92</v>
      </c>
      <c r="AD252" s="4">
        <v>1250</v>
      </c>
      <c r="AE252" t="s">
        <v>770</v>
      </c>
      <c r="AF252" t="s">
        <v>1020</v>
      </c>
      <c r="AG252">
        <v>38</v>
      </c>
      <c r="AH252" t="s">
        <v>1033</v>
      </c>
      <c r="AI252" t="s">
        <v>1038</v>
      </c>
      <c r="AJ252" t="s">
        <v>1042</v>
      </c>
      <c r="AR252" s="4">
        <v>1250</v>
      </c>
      <c r="AS252" t="s">
        <v>770</v>
      </c>
      <c r="AT252">
        <v>38</v>
      </c>
      <c r="AU252" s="10">
        <v>41839</v>
      </c>
      <c r="AV252" s="27">
        <v>7</v>
      </c>
      <c r="AW252" s="37">
        <f t="shared" ca="1" si="6"/>
        <v>11</v>
      </c>
      <c r="AX252" t="str">
        <f t="shared" ca="1" si="7"/>
        <v>Senior</v>
      </c>
    </row>
    <row r="253" spans="1:50" x14ac:dyDescent="0.25">
      <c r="A253" s="4">
        <v>1251</v>
      </c>
      <c r="B253" t="s">
        <v>771</v>
      </c>
      <c r="C253" t="s">
        <v>1033</v>
      </c>
      <c r="D253">
        <v>6</v>
      </c>
      <c r="I253" s="4">
        <v>1251</v>
      </c>
      <c r="J253" s="15">
        <v>8081</v>
      </c>
      <c r="K253" t="s">
        <v>1044</v>
      </c>
      <c r="L253">
        <v>39</v>
      </c>
      <c r="M253">
        <v>0</v>
      </c>
      <c r="N253">
        <v>1</v>
      </c>
      <c r="O253">
        <v>1</v>
      </c>
      <c r="P253">
        <v>0.44</v>
      </c>
      <c r="Q253">
        <v>20</v>
      </c>
      <c r="R253">
        <v>0.73</v>
      </c>
      <c r="AD253" s="4">
        <v>1251</v>
      </c>
      <c r="AE253" t="s">
        <v>771</v>
      </c>
      <c r="AF253" t="s">
        <v>1020</v>
      </c>
      <c r="AG253">
        <v>44</v>
      </c>
      <c r="AH253" t="s">
        <v>1033</v>
      </c>
      <c r="AI253" t="s">
        <v>1039</v>
      </c>
      <c r="AJ253" t="s">
        <v>1042</v>
      </c>
      <c r="AR253" s="4">
        <v>1251</v>
      </c>
      <c r="AS253" t="s">
        <v>771</v>
      </c>
      <c r="AT253">
        <v>44</v>
      </c>
      <c r="AU253" s="10">
        <v>41632</v>
      </c>
      <c r="AV253" s="27">
        <v>6</v>
      </c>
      <c r="AW253" s="37">
        <f t="shared" ca="1" si="6"/>
        <v>12</v>
      </c>
      <c r="AX253" t="str">
        <f t="shared" ca="1" si="7"/>
        <v>Senior</v>
      </c>
    </row>
    <row r="254" spans="1:50" x14ac:dyDescent="0.25">
      <c r="A254" s="4">
        <v>1252</v>
      </c>
      <c r="B254" t="s">
        <v>772</v>
      </c>
      <c r="C254" t="s">
        <v>1032</v>
      </c>
      <c r="D254">
        <v>7</v>
      </c>
      <c r="I254" s="4">
        <v>1252</v>
      </c>
      <c r="J254" s="15">
        <v>9690</v>
      </c>
      <c r="K254" t="s">
        <v>1046</v>
      </c>
      <c r="L254">
        <v>51</v>
      </c>
      <c r="M254">
        <v>1</v>
      </c>
      <c r="N254">
        <v>1</v>
      </c>
      <c r="O254">
        <v>0</v>
      </c>
      <c r="P254">
        <v>0.48</v>
      </c>
      <c r="Q254">
        <v>9</v>
      </c>
      <c r="R254">
        <v>0.82</v>
      </c>
      <c r="AD254" s="4">
        <v>1252</v>
      </c>
      <c r="AE254" t="s">
        <v>772</v>
      </c>
      <c r="AF254" t="s">
        <v>1020</v>
      </c>
      <c r="AG254">
        <v>36</v>
      </c>
      <c r="AH254" t="s">
        <v>1032</v>
      </c>
      <c r="AI254" t="s">
        <v>1037</v>
      </c>
      <c r="AJ254" t="s">
        <v>1041</v>
      </c>
      <c r="AR254" s="4">
        <v>1252</v>
      </c>
      <c r="AS254" t="s">
        <v>772</v>
      </c>
      <c r="AT254">
        <v>36</v>
      </c>
      <c r="AU254" s="10">
        <v>43849</v>
      </c>
      <c r="AV254" s="27">
        <v>7</v>
      </c>
      <c r="AW254" s="37">
        <f t="shared" ca="1" si="6"/>
        <v>5</v>
      </c>
      <c r="AX254" t="str">
        <f t="shared" ca="1" si="7"/>
        <v>Junior</v>
      </c>
    </row>
    <row r="255" spans="1:50" x14ac:dyDescent="0.25">
      <c r="A255" s="4">
        <v>1253</v>
      </c>
      <c r="B255" t="s">
        <v>773</v>
      </c>
      <c r="C255" t="s">
        <v>1033</v>
      </c>
      <c r="D255">
        <v>6</v>
      </c>
      <c r="I255" s="4">
        <v>1253</v>
      </c>
      <c r="J255" s="15">
        <v>2673</v>
      </c>
      <c r="K255" t="s">
        <v>1046</v>
      </c>
      <c r="L255">
        <v>39</v>
      </c>
      <c r="M255">
        <v>1</v>
      </c>
      <c r="N255">
        <v>1</v>
      </c>
      <c r="O255">
        <v>1</v>
      </c>
      <c r="P255">
        <v>0.65</v>
      </c>
      <c r="Q255">
        <v>42</v>
      </c>
      <c r="R255">
        <v>0.85</v>
      </c>
      <c r="AD255" s="4">
        <v>1253</v>
      </c>
      <c r="AE255" t="s">
        <v>773</v>
      </c>
      <c r="AF255" t="s">
        <v>1021</v>
      </c>
      <c r="AG255">
        <v>58</v>
      </c>
      <c r="AH255" t="s">
        <v>1033</v>
      </c>
      <c r="AI255" t="s">
        <v>1039</v>
      </c>
      <c r="AJ255" t="s">
        <v>1043</v>
      </c>
      <c r="AR255" s="4">
        <v>1253</v>
      </c>
      <c r="AS255" t="s">
        <v>773</v>
      </c>
      <c r="AT255">
        <v>58</v>
      </c>
      <c r="AU255" s="10">
        <v>41998</v>
      </c>
      <c r="AV255" s="27">
        <v>6</v>
      </c>
      <c r="AW255" s="37">
        <f t="shared" ca="1" si="6"/>
        <v>11</v>
      </c>
      <c r="AX255" t="str">
        <f t="shared" ca="1" si="7"/>
        <v>Senior</v>
      </c>
    </row>
    <row r="256" spans="1:50" x14ac:dyDescent="0.25">
      <c r="A256" s="4">
        <v>1254</v>
      </c>
      <c r="B256" t="s">
        <v>774</v>
      </c>
      <c r="C256" t="s">
        <v>1036</v>
      </c>
      <c r="D256">
        <v>10</v>
      </c>
      <c r="I256" s="4">
        <v>1254</v>
      </c>
      <c r="J256" s="15">
        <v>15318</v>
      </c>
      <c r="K256" t="s">
        <v>1044</v>
      </c>
      <c r="L256">
        <v>50</v>
      </c>
      <c r="M256">
        <v>0</v>
      </c>
      <c r="N256">
        <v>1</v>
      </c>
      <c r="O256">
        <v>0</v>
      </c>
      <c r="P256">
        <v>0.4</v>
      </c>
      <c r="Q256">
        <v>14</v>
      </c>
      <c r="R256">
        <v>0.86</v>
      </c>
      <c r="AD256" s="4">
        <v>1254</v>
      </c>
      <c r="AE256" t="s">
        <v>774</v>
      </c>
      <c r="AF256" t="s">
        <v>1021</v>
      </c>
      <c r="AG256">
        <v>42</v>
      </c>
      <c r="AH256" t="s">
        <v>1036</v>
      </c>
      <c r="AI256" t="s">
        <v>1038</v>
      </c>
      <c r="AJ256" t="s">
        <v>1042</v>
      </c>
      <c r="AR256" s="4">
        <v>1254</v>
      </c>
      <c r="AS256" t="s">
        <v>774</v>
      </c>
      <c r="AT256">
        <v>42</v>
      </c>
      <c r="AU256" s="10">
        <v>41844</v>
      </c>
      <c r="AV256" s="27">
        <v>10</v>
      </c>
      <c r="AW256" s="37">
        <f t="shared" ca="1" si="6"/>
        <v>11</v>
      </c>
      <c r="AX256" t="str">
        <f t="shared" ca="1" si="7"/>
        <v>Senior</v>
      </c>
    </row>
    <row r="257" spans="1:50" x14ac:dyDescent="0.25">
      <c r="A257" s="4">
        <v>1255</v>
      </c>
      <c r="B257" t="s">
        <v>775</v>
      </c>
      <c r="C257" t="s">
        <v>1030</v>
      </c>
      <c r="D257">
        <v>5</v>
      </c>
      <c r="I257" s="4">
        <v>1255</v>
      </c>
      <c r="J257" s="15">
        <v>12171</v>
      </c>
      <c r="K257" t="s">
        <v>1044</v>
      </c>
      <c r="L257">
        <v>44</v>
      </c>
      <c r="M257">
        <v>1</v>
      </c>
      <c r="N257">
        <v>1</v>
      </c>
      <c r="O257">
        <v>0</v>
      </c>
      <c r="P257">
        <v>0.93</v>
      </c>
      <c r="Q257">
        <v>47</v>
      </c>
      <c r="R257">
        <v>0.95</v>
      </c>
      <c r="AD257" s="4">
        <v>1255</v>
      </c>
      <c r="AE257" t="s">
        <v>775</v>
      </c>
      <c r="AF257" t="s">
        <v>1020</v>
      </c>
      <c r="AG257">
        <v>35</v>
      </c>
      <c r="AH257" t="s">
        <v>1030</v>
      </c>
      <c r="AI257" t="s">
        <v>1039</v>
      </c>
      <c r="AJ257" t="s">
        <v>1041</v>
      </c>
      <c r="AR257" s="4">
        <v>1255</v>
      </c>
      <c r="AS257" t="s">
        <v>775</v>
      </c>
      <c r="AT257">
        <v>35</v>
      </c>
      <c r="AU257" s="10">
        <v>43204</v>
      </c>
      <c r="AV257" s="27">
        <v>5</v>
      </c>
      <c r="AW257" s="37">
        <f t="shared" ca="1" si="6"/>
        <v>7</v>
      </c>
      <c r="AX257" t="str">
        <f t="shared" ca="1" si="7"/>
        <v>Mid-Level</v>
      </c>
    </row>
    <row r="258" spans="1:50" x14ac:dyDescent="0.25">
      <c r="A258" s="4">
        <v>1256</v>
      </c>
      <c r="B258" t="s">
        <v>776</v>
      </c>
      <c r="C258" t="s">
        <v>1033</v>
      </c>
      <c r="D258">
        <v>6</v>
      </c>
      <c r="I258" s="4">
        <v>1256</v>
      </c>
      <c r="J258" s="15">
        <v>14545</v>
      </c>
      <c r="K258" t="s">
        <v>1044</v>
      </c>
      <c r="L258">
        <v>46</v>
      </c>
      <c r="M258">
        <v>0</v>
      </c>
      <c r="N258">
        <v>1</v>
      </c>
      <c r="O258">
        <v>1</v>
      </c>
      <c r="P258">
        <v>0.41</v>
      </c>
      <c r="Q258">
        <v>20</v>
      </c>
      <c r="R258">
        <v>0.75</v>
      </c>
      <c r="AD258" s="4">
        <v>1256</v>
      </c>
      <c r="AE258" t="s">
        <v>776</v>
      </c>
      <c r="AF258" t="s">
        <v>1022</v>
      </c>
      <c r="AG258">
        <v>23</v>
      </c>
      <c r="AH258" t="s">
        <v>1033</v>
      </c>
      <c r="AI258" t="s">
        <v>1037</v>
      </c>
      <c r="AJ258" t="s">
        <v>1042</v>
      </c>
      <c r="AR258" s="4">
        <v>1256</v>
      </c>
      <c r="AS258" t="s">
        <v>776</v>
      </c>
      <c r="AT258">
        <v>23</v>
      </c>
      <c r="AU258" s="10">
        <v>41064</v>
      </c>
      <c r="AV258" s="27">
        <v>6</v>
      </c>
      <c r="AW258" s="37">
        <f t="shared" ca="1" si="6"/>
        <v>13</v>
      </c>
      <c r="AX258" t="str">
        <f t="shared" ca="1" si="7"/>
        <v>Senior</v>
      </c>
    </row>
    <row r="259" spans="1:50" x14ac:dyDescent="0.25">
      <c r="A259" s="4">
        <v>1257</v>
      </c>
      <c r="B259" t="s">
        <v>777</v>
      </c>
      <c r="C259" t="s">
        <v>1034</v>
      </c>
      <c r="D259">
        <v>4</v>
      </c>
      <c r="I259" s="4">
        <v>1257</v>
      </c>
      <c r="J259" s="15">
        <v>12803</v>
      </c>
      <c r="K259" t="s">
        <v>1045</v>
      </c>
      <c r="L259">
        <v>51</v>
      </c>
      <c r="M259">
        <v>0</v>
      </c>
      <c r="N259">
        <v>1</v>
      </c>
      <c r="O259">
        <v>0</v>
      </c>
      <c r="P259">
        <v>0.92</v>
      </c>
      <c r="Q259">
        <v>59</v>
      </c>
      <c r="R259">
        <v>0.94</v>
      </c>
      <c r="AD259" s="4">
        <v>1257</v>
      </c>
      <c r="AE259" t="s">
        <v>777</v>
      </c>
      <c r="AF259" t="s">
        <v>1021</v>
      </c>
      <c r="AG259">
        <v>32</v>
      </c>
      <c r="AH259" t="s">
        <v>1034</v>
      </c>
      <c r="AI259" t="s">
        <v>1040</v>
      </c>
      <c r="AJ259" t="s">
        <v>1041</v>
      </c>
      <c r="AR259" s="4">
        <v>1257</v>
      </c>
      <c r="AS259" t="s">
        <v>777</v>
      </c>
      <c r="AT259">
        <v>32</v>
      </c>
      <c r="AU259" s="10">
        <v>41979</v>
      </c>
      <c r="AV259" s="27">
        <v>4</v>
      </c>
      <c r="AW259" s="37">
        <f t="shared" ref="AW259:AW322" ca="1" si="8">$AY$2-YEAR(AU259)</f>
        <v>11</v>
      </c>
      <c r="AX259" t="str">
        <f t="shared" ref="AX259:AX322" ca="1" si="9">IF(AW259&lt;=5,"Junior",IF(AND(AW259&gt;5,AW259&lt;=10),"Mid-Level","Senior"))</f>
        <v>Senior</v>
      </c>
    </row>
    <row r="260" spans="1:50" x14ac:dyDescent="0.25">
      <c r="A260" s="4">
        <v>1258</v>
      </c>
      <c r="B260" t="s">
        <v>778</v>
      </c>
      <c r="C260" t="s">
        <v>1030</v>
      </c>
      <c r="D260">
        <v>6</v>
      </c>
      <c r="I260" s="4">
        <v>1258</v>
      </c>
      <c r="J260" s="15">
        <v>3294</v>
      </c>
      <c r="K260" t="s">
        <v>1046</v>
      </c>
      <c r="L260">
        <v>35</v>
      </c>
      <c r="M260">
        <v>0</v>
      </c>
      <c r="N260">
        <v>1</v>
      </c>
      <c r="O260">
        <v>1</v>
      </c>
      <c r="P260">
        <v>0.28000000000000003</v>
      </c>
      <c r="Q260">
        <v>49</v>
      </c>
      <c r="R260">
        <v>0.91</v>
      </c>
      <c r="AD260" s="4">
        <v>1258</v>
      </c>
      <c r="AE260" t="s">
        <v>778</v>
      </c>
      <c r="AF260" t="s">
        <v>1020</v>
      </c>
      <c r="AG260">
        <v>59</v>
      </c>
      <c r="AH260" t="s">
        <v>1030</v>
      </c>
      <c r="AI260" t="s">
        <v>1039</v>
      </c>
      <c r="AJ260" t="s">
        <v>1043</v>
      </c>
      <c r="AR260" s="4">
        <v>1258</v>
      </c>
      <c r="AS260" t="s">
        <v>778</v>
      </c>
      <c r="AT260">
        <v>59</v>
      </c>
      <c r="AU260" s="10">
        <v>42867</v>
      </c>
      <c r="AV260" s="27">
        <v>6</v>
      </c>
      <c r="AW260" s="37">
        <f t="shared" ca="1" si="8"/>
        <v>8</v>
      </c>
      <c r="AX260" t="str">
        <f t="shared" ca="1" si="9"/>
        <v>Mid-Level</v>
      </c>
    </row>
    <row r="261" spans="1:50" x14ac:dyDescent="0.25">
      <c r="A261" s="4">
        <v>1259</v>
      </c>
      <c r="B261" t="s">
        <v>779</v>
      </c>
      <c r="C261" t="s">
        <v>1032</v>
      </c>
      <c r="D261">
        <v>0</v>
      </c>
      <c r="I261" s="4">
        <v>1259</v>
      </c>
      <c r="J261" s="15">
        <v>4630</v>
      </c>
      <c r="K261" t="s">
        <v>1044</v>
      </c>
      <c r="L261">
        <v>32</v>
      </c>
      <c r="M261">
        <v>1</v>
      </c>
      <c r="N261">
        <v>0</v>
      </c>
      <c r="O261">
        <v>0</v>
      </c>
      <c r="P261">
        <v>0.73</v>
      </c>
      <c r="Q261">
        <v>22</v>
      </c>
      <c r="R261">
        <v>0.87</v>
      </c>
      <c r="AD261" s="4">
        <v>1259</v>
      </c>
      <c r="AE261" t="s">
        <v>779</v>
      </c>
      <c r="AF261" t="s">
        <v>1021</v>
      </c>
      <c r="AG261">
        <v>55</v>
      </c>
      <c r="AH261" t="s">
        <v>1032</v>
      </c>
      <c r="AI261" t="s">
        <v>1037</v>
      </c>
      <c r="AJ261" t="s">
        <v>1043</v>
      </c>
      <c r="AR261" s="4">
        <v>1259</v>
      </c>
      <c r="AS261" t="s">
        <v>779</v>
      </c>
      <c r="AT261">
        <v>55</v>
      </c>
      <c r="AU261" s="10">
        <v>43410</v>
      </c>
      <c r="AV261" s="27">
        <v>0</v>
      </c>
      <c r="AW261" s="37">
        <f t="shared" ca="1" si="8"/>
        <v>7</v>
      </c>
      <c r="AX261" t="str">
        <f t="shared" ca="1" si="9"/>
        <v>Mid-Level</v>
      </c>
    </row>
    <row r="262" spans="1:50" x14ac:dyDescent="0.25">
      <c r="A262" s="4">
        <v>1260</v>
      </c>
      <c r="B262" t="s">
        <v>780</v>
      </c>
      <c r="C262" t="s">
        <v>1034</v>
      </c>
      <c r="D262">
        <v>0</v>
      </c>
      <c r="I262" s="4">
        <v>1260</v>
      </c>
      <c r="J262" s="15">
        <v>16093</v>
      </c>
      <c r="K262" t="s">
        <v>1045</v>
      </c>
      <c r="L262">
        <v>42</v>
      </c>
      <c r="M262">
        <v>1</v>
      </c>
      <c r="N262">
        <v>1</v>
      </c>
      <c r="O262">
        <v>1</v>
      </c>
      <c r="P262">
        <v>0.93</v>
      </c>
      <c r="Q262">
        <v>12</v>
      </c>
      <c r="R262">
        <v>0.91</v>
      </c>
      <c r="AD262" s="4">
        <v>1260</v>
      </c>
      <c r="AE262" t="s">
        <v>780</v>
      </c>
      <c r="AF262" t="s">
        <v>1021</v>
      </c>
      <c r="AG262">
        <v>59</v>
      </c>
      <c r="AH262" t="s">
        <v>1034</v>
      </c>
      <c r="AI262" t="s">
        <v>1037</v>
      </c>
      <c r="AJ262" t="s">
        <v>1043</v>
      </c>
      <c r="AR262" s="4">
        <v>1260</v>
      </c>
      <c r="AS262" t="s">
        <v>780</v>
      </c>
      <c r="AT262">
        <v>59</v>
      </c>
      <c r="AU262" s="10">
        <v>45128</v>
      </c>
      <c r="AV262" s="27">
        <v>0</v>
      </c>
      <c r="AW262" s="37">
        <f t="shared" ca="1" si="8"/>
        <v>2</v>
      </c>
      <c r="AX262" t="str">
        <f t="shared" ca="1" si="9"/>
        <v>Junior</v>
      </c>
    </row>
    <row r="263" spans="1:50" x14ac:dyDescent="0.25">
      <c r="A263" s="4">
        <v>1261</v>
      </c>
      <c r="B263" t="s">
        <v>781</v>
      </c>
      <c r="C263" t="s">
        <v>1030</v>
      </c>
      <c r="D263">
        <v>8</v>
      </c>
      <c r="I263" s="4">
        <v>1261</v>
      </c>
      <c r="J263" s="15">
        <v>17530</v>
      </c>
      <c r="K263" t="s">
        <v>1046</v>
      </c>
      <c r="L263">
        <v>45</v>
      </c>
      <c r="M263">
        <v>1</v>
      </c>
      <c r="N263">
        <v>1</v>
      </c>
      <c r="O263">
        <v>0</v>
      </c>
      <c r="P263">
        <v>0.33</v>
      </c>
      <c r="Q263">
        <v>68</v>
      </c>
      <c r="R263">
        <v>0.82</v>
      </c>
      <c r="AD263" s="4">
        <v>1261</v>
      </c>
      <c r="AE263" t="s">
        <v>781</v>
      </c>
      <c r="AF263" t="s">
        <v>1022</v>
      </c>
      <c r="AG263">
        <v>55</v>
      </c>
      <c r="AH263" t="s">
        <v>1030</v>
      </c>
      <c r="AI263" t="s">
        <v>1038</v>
      </c>
      <c r="AJ263" t="s">
        <v>1043</v>
      </c>
      <c r="AR263" s="4">
        <v>1261</v>
      </c>
      <c r="AS263" t="s">
        <v>781</v>
      </c>
      <c r="AT263">
        <v>55</v>
      </c>
      <c r="AU263" s="10">
        <v>44739</v>
      </c>
      <c r="AV263" s="27">
        <v>8</v>
      </c>
      <c r="AW263" s="37">
        <f t="shared" ca="1" si="8"/>
        <v>3</v>
      </c>
      <c r="AX263" t="str">
        <f t="shared" ca="1" si="9"/>
        <v>Junior</v>
      </c>
    </row>
    <row r="264" spans="1:50" x14ac:dyDescent="0.25">
      <c r="A264" s="4">
        <v>1262</v>
      </c>
      <c r="B264" t="s">
        <v>782</v>
      </c>
      <c r="C264" t="s">
        <v>1034</v>
      </c>
      <c r="D264">
        <v>4</v>
      </c>
      <c r="I264" s="4">
        <v>1262</v>
      </c>
      <c r="J264" s="15">
        <v>15453</v>
      </c>
      <c r="K264" t="s">
        <v>1047</v>
      </c>
      <c r="L264">
        <v>37</v>
      </c>
      <c r="M264">
        <v>0</v>
      </c>
      <c r="N264">
        <v>1</v>
      </c>
      <c r="O264">
        <v>1</v>
      </c>
      <c r="P264">
        <v>0.97</v>
      </c>
      <c r="Q264">
        <v>3</v>
      </c>
      <c r="R264">
        <v>0.74</v>
      </c>
      <c r="AD264" s="4">
        <v>1262</v>
      </c>
      <c r="AE264" t="s">
        <v>782</v>
      </c>
      <c r="AF264" t="s">
        <v>1020</v>
      </c>
      <c r="AG264">
        <v>39</v>
      </c>
      <c r="AH264" t="s">
        <v>1034</v>
      </c>
      <c r="AI264" t="s">
        <v>1038</v>
      </c>
      <c r="AJ264" t="s">
        <v>1042</v>
      </c>
      <c r="AR264" s="4">
        <v>1262</v>
      </c>
      <c r="AS264" t="s">
        <v>782</v>
      </c>
      <c r="AT264">
        <v>39</v>
      </c>
      <c r="AU264" s="10">
        <v>41763</v>
      </c>
      <c r="AV264" s="27">
        <v>4</v>
      </c>
      <c r="AW264" s="37">
        <f t="shared" ca="1" si="8"/>
        <v>11</v>
      </c>
      <c r="AX264" t="str">
        <f t="shared" ca="1" si="9"/>
        <v>Senior</v>
      </c>
    </row>
    <row r="265" spans="1:50" x14ac:dyDescent="0.25">
      <c r="A265" s="4">
        <v>1263</v>
      </c>
      <c r="B265" t="s">
        <v>783</v>
      </c>
      <c r="C265" t="s">
        <v>1032</v>
      </c>
      <c r="D265">
        <v>4</v>
      </c>
      <c r="I265" s="4">
        <v>1263</v>
      </c>
      <c r="J265" s="15">
        <v>13174</v>
      </c>
      <c r="K265" t="s">
        <v>1045</v>
      </c>
      <c r="L265">
        <v>59</v>
      </c>
      <c r="M265">
        <v>0</v>
      </c>
      <c r="N265">
        <v>1</v>
      </c>
      <c r="O265">
        <v>1</v>
      </c>
      <c r="P265">
        <v>0.56000000000000005</v>
      </c>
      <c r="Q265">
        <v>77</v>
      </c>
      <c r="R265">
        <v>0.9</v>
      </c>
      <c r="AD265" s="4">
        <v>1263</v>
      </c>
      <c r="AE265" t="s">
        <v>783</v>
      </c>
      <c r="AF265" t="s">
        <v>1020</v>
      </c>
      <c r="AG265">
        <v>51</v>
      </c>
      <c r="AH265" t="s">
        <v>1032</v>
      </c>
      <c r="AI265" t="s">
        <v>1039</v>
      </c>
      <c r="AJ265" t="s">
        <v>1042</v>
      </c>
      <c r="AR265" s="4">
        <v>1263</v>
      </c>
      <c r="AS265" t="s">
        <v>783</v>
      </c>
      <c r="AT265">
        <v>51</v>
      </c>
      <c r="AU265" s="10">
        <v>41548</v>
      </c>
      <c r="AV265" s="27">
        <v>4</v>
      </c>
      <c r="AW265" s="37">
        <f t="shared" ca="1" si="8"/>
        <v>12</v>
      </c>
      <c r="AX265" t="str">
        <f t="shared" ca="1" si="9"/>
        <v>Senior</v>
      </c>
    </row>
    <row r="266" spans="1:50" x14ac:dyDescent="0.25">
      <c r="A266" s="4">
        <v>1264</v>
      </c>
      <c r="B266" t="s">
        <v>784</v>
      </c>
      <c r="C266" t="s">
        <v>1036</v>
      </c>
      <c r="D266">
        <v>2</v>
      </c>
      <c r="I266" s="4">
        <v>1264</v>
      </c>
      <c r="J266" s="15">
        <v>4453</v>
      </c>
      <c r="K266" t="s">
        <v>1046</v>
      </c>
      <c r="L266">
        <v>44</v>
      </c>
      <c r="M266">
        <v>1</v>
      </c>
      <c r="N266">
        <v>1</v>
      </c>
      <c r="O266">
        <v>0</v>
      </c>
      <c r="P266">
        <v>0.96</v>
      </c>
      <c r="Q266">
        <v>71</v>
      </c>
      <c r="R266">
        <v>0.86</v>
      </c>
      <c r="AD266" s="4">
        <v>1264</v>
      </c>
      <c r="AE266" t="s">
        <v>784</v>
      </c>
      <c r="AF266" t="s">
        <v>1022</v>
      </c>
      <c r="AG266">
        <v>36</v>
      </c>
      <c r="AH266" t="s">
        <v>1036</v>
      </c>
      <c r="AI266" t="s">
        <v>1040</v>
      </c>
      <c r="AJ266" t="s">
        <v>1043</v>
      </c>
      <c r="AR266" s="4">
        <v>1264</v>
      </c>
      <c r="AS266" t="s">
        <v>784</v>
      </c>
      <c r="AT266">
        <v>36</v>
      </c>
      <c r="AU266" s="10">
        <v>43147</v>
      </c>
      <c r="AV266" s="27">
        <v>2</v>
      </c>
      <c r="AW266" s="37">
        <f t="shared" ca="1" si="8"/>
        <v>7</v>
      </c>
      <c r="AX266" t="str">
        <f t="shared" ca="1" si="9"/>
        <v>Mid-Level</v>
      </c>
    </row>
    <row r="267" spans="1:50" x14ac:dyDescent="0.25">
      <c r="A267" s="4">
        <v>1265</v>
      </c>
      <c r="B267" t="s">
        <v>785</v>
      </c>
      <c r="C267" t="s">
        <v>1032</v>
      </c>
      <c r="D267">
        <v>4</v>
      </c>
      <c r="I267" s="4">
        <v>1265</v>
      </c>
      <c r="J267" s="15">
        <v>5507</v>
      </c>
      <c r="K267" t="s">
        <v>1045</v>
      </c>
      <c r="L267">
        <v>46</v>
      </c>
      <c r="M267">
        <v>0</v>
      </c>
      <c r="N267">
        <v>1</v>
      </c>
      <c r="O267">
        <v>1</v>
      </c>
      <c r="P267">
        <v>0.74</v>
      </c>
      <c r="Q267">
        <v>8</v>
      </c>
      <c r="R267">
        <v>0.89</v>
      </c>
      <c r="AD267" s="4">
        <v>1265</v>
      </c>
      <c r="AE267" t="s">
        <v>785</v>
      </c>
      <c r="AF267" t="s">
        <v>1022</v>
      </c>
      <c r="AG267">
        <v>48</v>
      </c>
      <c r="AH267" t="s">
        <v>1032</v>
      </c>
      <c r="AI267" t="s">
        <v>1037</v>
      </c>
      <c r="AJ267" t="s">
        <v>1043</v>
      </c>
      <c r="AR267" s="4">
        <v>1265</v>
      </c>
      <c r="AS267" t="s">
        <v>785</v>
      </c>
      <c r="AT267">
        <v>48</v>
      </c>
      <c r="AU267" s="10">
        <v>42511</v>
      </c>
      <c r="AV267" s="27">
        <v>4</v>
      </c>
      <c r="AW267" s="37">
        <f t="shared" ca="1" si="8"/>
        <v>9</v>
      </c>
      <c r="AX267" t="str">
        <f t="shared" ca="1" si="9"/>
        <v>Mid-Level</v>
      </c>
    </row>
    <row r="268" spans="1:50" x14ac:dyDescent="0.25">
      <c r="A268" s="4">
        <v>1266</v>
      </c>
      <c r="B268" t="s">
        <v>786</v>
      </c>
      <c r="C268" t="s">
        <v>1032</v>
      </c>
      <c r="D268">
        <v>2</v>
      </c>
      <c r="I268" s="4">
        <v>1266</v>
      </c>
      <c r="J268" s="15">
        <v>11602</v>
      </c>
      <c r="K268" t="s">
        <v>1046</v>
      </c>
      <c r="L268">
        <v>46</v>
      </c>
      <c r="M268">
        <v>0</v>
      </c>
      <c r="N268">
        <v>1</v>
      </c>
      <c r="O268">
        <v>1</v>
      </c>
      <c r="P268">
        <v>0.44</v>
      </c>
      <c r="Q268">
        <v>34</v>
      </c>
      <c r="R268">
        <v>0.8</v>
      </c>
      <c r="AD268" s="4">
        <v>1266</v>
      </c>
      <c r="AE268" t="s">
        <v>786</v>
      </c>
      <c r="AF268" t="s">
        <v>1020</v>
      </c>
      <c r="AG268">
        <v>55</v>
      </c>
      <c r="AH268" t="s">
        <v>1032</v>
      </c>
      <c r="AI268" t="s">
        <v>1039</v>
      </c>
      <c r="AJ268" t="s">
        <v>1043</v>
      </c>
      <c r="AR268" s="4">
        <v>1266</v>
      </c>
      <c r="AS268" t="s">
        <v>786</v>
      </c>
      <c r="AT268">
        <v>55</v>
      </c>
      <c r="AU268" s="10">
        <v>41350</v>
      </c>
      <c r="AV268" s="27">
        <v>2</v>
      </c>
      <c r="AW268" s="37">
        <f t="shared" ca="1" si="8"/>
        <v>12</v>
      </c>
      <c r="AX268" t="str">
        <f t="shared" ca="1" si="9"/>
        <v>Senior</v>
      </c>
    </row>
    <row r="269" spans="1:50" x14ac:dyDescent="0.25">
      <c r="A269" s="4">
        <v>1267</v>
      </c>
      <c r="B269" t="s">
        <v>787</v>
      </c>
      <c r="C269" t="s">
        <v>1034</v>
      </c>
      <c r="D269">
        <v>8</v>
      </c>
      <c r="I269" s="4">
        <v>1267</v>
      </c>
      <c r="J269" s="15">
        <v>6628</v>
      </c>
      <c r="K269" t="s">
        <v>1046</v>
      </c>
      <c r="L269">
        <v>51</v>
      </c>
      <c r="M269">
        <v>1</v>
      </c>
      <c r="N269">
        <v>1</v>
      </c>
      <c r="O269">
        <v>1</v>
      </c>
      <c r="P269">
        <v>0.35</v>
      </c>
      <c r="Q269">
        <v>20</v>
      </c>
      <c r="R269">
        <v>0.97</v>
      </c>
      <c r="AD269" s="4">
        <v>1267</v>
      </c>
      <c r="AE269" t="s">
        <v>787</v>
      </c>
      <c r="AF269" t="s">
        <v>1020</v>
      </c>
      <c r="AG269">
        <v>59</v>
      </c>
      <c r="AH269" t="s">
        <v>1034</v>
      </c>
      <c r="AI269" t="s">
        <v>1037</v>
      </c>
      <c r="AJ269" t="s">
        <v>1042</v>
      </c>
      <c r="AR269" s="4">
        <v>1267</v>
      </c>
      <c r="AS269" t="s">
        <v>787</v>
      </c>
      <c r="AT269">
        <v>59</v>
      </c>
      <c r="AU269" s="10">
        <v>42245</v>
      </c>
      <c r="AV269" s="27">
        <v>8</v>
      </c>
      <c r="AW269" s="37">
        <f t="shared" ca="1" si="8"/>
        <v>10</v>
      </c>
      <c r="AX269" t="str">
        <f t="shared" ca="1" si="9"/>
        <v>Mid-Level</v>
      </c>
    </row>
    <row r="270" spans="1:50" x14ac:dyDescent="0.25">
      <c r="A270" s="4">
        <v>1268</v>
      </c>
      <c r="B270" t="s">
        <v>788</v>
      </c>
      <c r="C270" t="s">
        <v>1035</v>
      </c>
      <c r="D270">
        <v>8</v>
      </c>
      <c r="I270" s="4">
        <v>1268</v>
      </c>
      <c r="J270" s="15">
        <v>9328</v>
      </c>
      <c r="K270" t="s">
        <v>1047</v>
      </c>
      <c r="L270">
        <v>55</v>
      </c>
      <c r="M270">
        <v>0</v>
      </c>
      <c r="N270">
        <v>0</v>
      </c>
      <c r="O270">
        <v>0</v>
      </c>
      <c r="P270">
        <v>0.44</v>
      </c>
      <c r="Q270">
        <v>57</v>
      </c>
      <c r="R270">
        <v>0.88</v>
      </c>
      <c r="AD270" s="4">
        <v>1268</v>
      </c>
      <c r="AE270" t="s">
        <v>788</v>
      </c>
      <c r="AF270" t="s">
        <v>1022</v>
      </c>
      <c r="AG270">
        <v>54</v>
      </c>
      <c r="AH270" t="s">
        <v>1035</v>
      </c>
      <c r="AI270" t="s">
        <v>1037</v>
      </c>
      <c r="AJ270" t="s">
        <v>1043</v>
      </c>
      <c r="AR270" s="4">
        <v>1268</v>
      </c>
      <c r="AS270" t="s">
        <v>788</v>
      </c>
      <c r="AT270">
        <v>54</v>
      </c>
      <c r="AU270" s="10">
        <v>44609</v>
      </c>
      <c r="AV270" s="27">
        <v>8</v>
      </c>
      <c r="AW270" s="37">
        <f t="shared" ca="1" si="8"/>
        <v>3</v>
      </c>
      <c r="AX270" t="str">
        <f t="shared" ca="1" si="9"/>
        <v>Junior</v>
      </c>
    </row>
    <row r="271" spans="1:50" x14ac:dyDescent="0.25">
      <c r="A271" s="4">
        <v>1269</v>
      </c>
      <c r="B271" t="s">
        <v>789</v>
      </c>
      <c r="C271" t="s">
        <v>1031</v>
      </c>
      <c r="D271">
        <v>5</v>
      </c>
      <c r="I271" s="4">
        <v>1269</v>
      </c>
      <c r="J271" s="15">
        <v>16534</v>
      </c>
      <c r="K271" t="s">
        <v>1045</v>
      </c>
      <c r="L271">
        <v>42</v>
      </c>
      <c r="M271">
        <v>0</v>
      </c>
      <c r="N271">
        <v>1</v>
      </c>
      <c r="O271">
        <v>1</v>
      </c>
      <c r="P271">
        <v>0.27</v>
      </c>
      <c r="Q271">
        <v>17</v>
      </c>
      <c r="R271">
        <v>0.73</v>
      </c>
      <c r="AD271" s="4">
        <v>1269</v>
      </c>
      <c r="AE271" t="s">
        <v>789</v>
      </c>
      <c r="AF271" t="s">
        <v>1021</v>
      </c>
      <c r="AG271">
        <v>45</v>
      </c>
      <c r="AH271" t="s">
        <v>1031</v>
      </c>
      <c r="AI271" t="s">
        <v>1040</v>
      </c>
      <c r="AJ271" t="s">
        <v>1043</v>
      </c>
      <c r="AR271" s="4">
        <v>1269</v>
      </c>
      <c r="AS271" t="s">
        <v>789</v>
      </c>
      <c r="AT271">
        <v>45</v>
      </c>
      <c r="AU271" s="10">
        <v>41857</v>
      </c>
      <c r="AV271" s="27">
        <v>5</v>
      </c>
      <c r="AW271" s="37">
        <f t="shared" ca="1" si="8"/>
        <v>11</v>
      </c>
      <c r="AX271" t="str">
        <f t="shared" ca="1" si="9"/>
        <v>Senior</v>
      </c>
    </row>
    <row r="272" spans="1:50" x14ac:dyDescent="0.25">
      <c r="A272" s="4">
        <v>1270</v>
      </c>
      <c r="B272" t="s">
        <v>790</v>
      </c>
      <c r="C272" t="s">
        <v>1033</v>
      </c>
      <c r="D272">
        <v>0</v>
      </c>
      <c r="I272" s="4">
        <v>1270</v>
      </c>
      <c r="J272" s="15">
        <v>4552</v>
      </c>
      <c r="K272" t="s">
        <v>1044</v>
      </c>
      <c r="L272">
        <v>46</v>
      </c>
      <c r="M272">
        <v>1</v>
      </c>
      <c r="N272">
        <v>0</v>
      </c>
      <c r="O272">
        <v>1</v>
      </c>
      <c r="P272">
        <v>0.32</v>
      </c>
      <c r="Q272">
        <v>71</v>
      </c>
      <c r="R272">
        <v>0.83</v>
      </c>
      <c r="AD272" s="4">
        <v>1270</v>
      </c>
      <c r="AE272" t="s">
        <v>790</v>
      </c>
      <c r="AF272" t="s">
        <v>1021</v>
      </c>
      <c r="AG272">
        <v>36</v>
      </c>
      <c r="AH272" t="s">
        <v>1033</v>
      </c>
      <c r="AI272" t="s">
        <v>1040</v>
      </c>
      <c r="AJ272" t="s">
        <v>1043</v>
      </c>
      <c r="AR272" s="4">
        <v>1270</v>
      </c>
      <c r="AS272" t="s">
        <v>790</v>
      </c>
      <c r="AT272">
        <v>36</v>
      </c>
      <c r="AU272" s="10">
        <v>44282</v>
      </c>
      <c r="AV272" s="27">
        <v>0</v>
      </c>
      <c r="AW272" s="37">
        <f t="shared" ca="1" si="8"/>
        <v>4</v>
      </c>
      <c r="AX272" t="str">
        <f t="shared" ca="1" si="9"/>
        <v>Junior</v>
      </c>
    </row>
    <row r="273" spans="1:50" x14ac:dyDescent="0.25">
      <c r="A273" s="4">
        <v>1271</v>
      </c>
      <c r="B273" t="s">
        <v>791</v>
      </c>
      <c r="C273" t="s">
        <v>1033</v>
      </c>
      <c r="D273">
        <v>6</v>
      </c>
      <c r="I273" s="4">
        <v>1271</v>
      </c>
      <c r="J273" s="15">
        <v>17402</v>
      </c>
      <c r="K273" t="s">
        <v>1047</v>
      </c>
      <c r="L273">
        <v>35</v>
      </c>
      <c r="M273">
        <v>0</v>
      </c>
      <c r="N273">
        <v>1</v>
      </c>
      <c r="O273">
        <v>1</v>
      </c>
      <c r="P273">
        <v>0.28000000000000003</v>
      </c>
      <c r="Q273">
        <v>42</v>
      </c>
      <c r="R273">
        <v>0.93</v>
      </c>
      <c r="AD273" s="4">
        <v>1271</v>
      </c>
      <c r="AE273" t="s">
        <v>791</v>
      </c>
      <c r="AF273" t="s">
        <v>1022</v>
      </c>
      <c r="AG273">
        <v>51</v>
      </c>
      <c r="AH273" t="s">
        <v>1033</v>
      </c>
      <c r="AI273" t="s">
        <v>1039</v>
      </c>
      <c r="AJ273" t="s">
        <v>1041</v>
      </c>
      <c r="AR273" s="4">
        <v>1271</v>
      </c>
      <c r="AS273" t="s">
        <v>791</v>
      </c>
      <c r="AT273">
        <v>51</v>
      </c>
      <c r="AU273" s="10">
        <v>41368</v>
      </c>
      <c r="AV273" s="27">
        <v>6</v>
      </c>
      <c r="AW273" s="37">
        <f t="shared" ca="1" si="8"/>
        <v>12</v>
      </c>
      <c r="AX273" t="str">
        <f t="shared" ca="1" si="9"/>
        <v>Senior</v>
      </c>
    </row>
    <row r="274" spans="1:50" x14ac:dyDescent="0.25">
      <c r="A274" s="4">
        <v>1272</v>
      </c>
      <c r="B274" t="s">
        <v>792</v>
      </c>
      <c r="C274" t="s">
        <v>1036</v>
      </c>
      <c r="D274">
        <v>6</v>
      </c>
      <c r="I274" s="4">
        <v>1272</v>
      </c>
      <c r="J274" s="15">
        <v>3242</v>
      </c>
      <c r="K274" t="s">
        <v>1047</v>
      </c>
      <c r="L274">
        <v>46</v>
      </c>
      <c r="M274">
        <v>0</v>
      </c>
      <c r="N274">
        <v>1</v>
      </c>
      <c r="O274">
        <v>1</v>
      </c>
      <c r="P274">
        <v>0.54</v>
      </c>
      <c r="Q274">
        <v>5</v>
      </c>
      <c r="R274">
        <v>0.94</v>
      </c>
      <c r="AD274" s="4">
        <v>1272</v>
      </c>
      <c r="AE274" t="s">
        <v>792</v>
      </c>
      <c r="AF274" t="s">
        <v>1021</v>
      </c>
      <c r="AG274">
        <v>38</v>
      </c>
      <c r="AH274" t="s">
        <v>1036</v>
      </c>
      <c r="AI274" t="s">
        <v>1040</v>
      </c>
      <c r="AJ274" t="s">
        <v>1043</v>
      </c>
      <c r="AR274" s="4">
        <v>1272</v>
      </c>
      <c r="AS274" t="s">
        <v>792</v>
      </c>
      <c r="AT274">
        <v>38</v>
      </c>
      <c r="AU274" s="10">
        <v>41301</v>
      </c>
      <c r="AV274" s="27">
        <v>6</v>
      </c>
      <c r="AW274" s="37">
        <f t="shared" ca="1" si="8"/>
        <v>12</v>
      </c>
      <c r="AX274" t="str">
        <f t="shared" ca="1" si="9"/>
        <v>Senior</v>
      </c>
    </row>
    <row r="275" spans="1:50" x14ac:dyDescent="0.25">
      <c r="A275" s="4">
        <v>1273</v>
      </c>
      <c r="B275" t="s">
        <v>793</v>
      </c>
      <c r="C275" t="s">
        <v>1036</v>
      </c>
      <c r="D275">
        <v>9</v>
      </c>
      <c r="I275" s="4">
        <v>1273</v>
      </c>
      <c r="J275" s="15">
        <v>15665</v>
      </c>
      <c r="K275" t="s">
        <v>1046</v>
      </c>
      <c r="L275">
        <v>45</v>
      </c>
      <c r="M275">
        <v>0</v>
      </c>
      <c r="N275">
        <v>1</v>
      </c>
      <c r="O275">
        <v>1</v>
      </c>
      <c r="P275">
        <v>0.84</v>
      </c>
      <c r="Q275">
        <v>77</v>
      </c>
      <c r="R275">
        <v>0.85</v>
      </c>
      <c r="AD275" s="4">
        <v>1273</v>
      </c>
      <c r="AE275" t="s">
        <v>793</v>
      </c>
      <c r="AF275" t="s">
        <v>1022</v>
      </c>
      <c r="AG275">
        <v>26</v>
      </c>
      <c r="AH275" t="s">
        <v>1036</v>
      </c>
      <c r="AI275" t="s">
        <v>1040</v>
      </c>
      <c r="AJ275" t="s">
        <v>1041</v>
      </c>
      <c r="AR275" s="4">
        <v>1273</v>
      </c>
      <c r="AS275" t="s">
        <v>793</v>
      </c>
      <c r="AT275">
        <v>26</v>
      </c>
      <c r="AU275" s="10">
        <v>44847</v>
      </c>
      <c r="AV275" s="27">
        <v>9</v>
      </c>
      <c r="AW275" s="37">
        <f t="shared" ca="1" si="8"/>
        <v>3</v>
      </c>
      <c r="AX275" t="str">
        <f t="shared" ca="1" si="9"/>
        <v>Junior</v>
      </c>
    </row>
    <row r="276" spans="1:50" x14ac:dyDescent="0.25">
      <c r="A276" s="4">
        <v>1274</v>
      </c>
      <c r="B276" t="s">
        <v>794</v>
      </c>
      <c r="C276" t="s">
        <v>1033</v>
      </c>
      <c r="D276">
        <v>9</v>
      </c>
      <c r="I276" s="4">
        <v>1274</v>
      </c>
      <c r="J276" s="15">
        <v>6097</v>
      </c>
      <c r="K276" t="s">
        <v>1044</v>
      </c>
      <c r="L276">
        <v>43</v>
      </c>
      <c r="M276">
        <v>0</v>
      </c>
      <c r="N276">
        <v>1</v>
      </c>
      <c r="O276">
        <v>1</v>
      </c>
      <c r="P276">
        <v>0.31</v>
      </c>
      <c r="Q276">
        <v>66</v>
      </c>
      <c r="R276">
        <v>0.97</v>
      </c>
      <c r="AD276" s="4">
        <v>1274</v>
      </c>
      <c r="AE276" t="s">
        <v>794</v>
      </c>
      <c r="AF276" t="s">
        <v>1021</v>
      </c>
      <c r="AG276">
        <v>50</v>
      </c>
      <c r="AH276" t="s">
        <v>1033</v>
      </c>
      <c r="AI276" t="s">
        <v>1039</v>
      </c>
      <c r="AJ276" t="s">
        <v>1041</v>
      </c>
      <c r="AR276" s="4">
        <v>1274</v>
      </c>
      <c r="AS276" t="s">
        <v>794</v>
      </c>
      <c r="AT276">
        <v>50</v>
      </c>
      <c r="AU276" s="10">
        <v>42696</v>
      </c>
      <c r="AV276" s="27">
        <v>9</v>
      </c>
      <c r="AW276" s="37">
        <f t="shared" ca="1" si="8"/>
        <v>9</v>
      </c>
      <c r="AX276" t="str">
        <f t="shared" ca="1" si="9"/>
        <v>Mid-Level</v>
      </c>
    </row>
    <row r="277" spans="1:50" x14ac:dyDescent="0.25">
      <c r="A277" s="4">
        <v>1275</v>
      </c>
      <c r="B277" t="s">
        <v>795</v>
      </c>
      <c r="C277" t="s">
        <v>1031</v>
      </c>
      <c r="D277">
        <v>3</v>
      </c>
      <c r="I277" s="4">
        <v>1275</v>
      </c>
      <c r="J277" s="15">
        <v>9640</v>
      </c>
      <c r="K277" t="s">
        <v>1045</v>
      </c>
      <c r="L277">
        <v>42</v>
      </c>
      <c r="M277">
        <v>0</v>
      </c>
      <c r="N277">
        <v>1</v>
      </c>
      <c r="O277">
        <v>1</v>
      </c>
      <c r="P277">
        <v>0.3</v>
      </c>
      <c r="Q277">
        <v>11</v>
      </c>
      <c r="R277">
        <v>0.78</v>
      </c>
      <c r="AD277" s="4">
        <v>1275</v>
      </c>
      <c r="AE277" t="s">
        <v>795</v>
      </c>
      <c r="AF277" t="s">
        <v>1021</v>
      </c>
      <c r="AG277">
        <v>25</v>
      </c>
      <c r="AH277" t="s">
        <v>1031</v>
      </c>
      <c r="AI277" t="s">
        <v>1040</v>
      </c>
      <c r="AJ277" t="s">
        <v>1043</v>
      </c>
      <c r="AR277" s="4">
        <v>1275</v>
      </c>
      <c r="AS277" t="s">
        <v>795</v>
      </c>
      <c r="AT277">
        <v>25</v>
      </c>
      <c r="AU277" s="10">
        <v>43166</v>
      </c>
      <c r="AV277" s="27">
        <v>3</v>
      </c>
      <c r="AW277" s="37">
        <f t="shared" ca="1" si="8"/>
        <v>7</v>
      </c>
      <c r="AX277" t="str">
        <f t="shared" ca="1" si="9"/>
        <v>Mid-Level</v>
      </c>
    </row>
    <row r="278" spans="1:50" x14ac:dyDescent="0.25">
      <c r="A278" s="4">
        <v>1276</v>
      </c>
      <c r="B278" t="s">
        <v>796</v>
      </c>
      <c r="C278" t="s">
        <v>1033</v>
      </c>
      <c r="D278">
        <v>7</v>
      </c>
      <c r="I278" s="4">
        <v>1276</v>
      </c>
      <c r="J278" s="15">
        <v>2948</v>
      </c>
      <c r="K278" t="s">
        <v>1044</v>
      </c>
      <c r="L278">
        <v>35</v>
      </c>
      <c r="M278">
        <v>0</v>
      </c>
      <c r="N278">
        <v>1</v>
      </c>
      <c r="O278">
        <v>1</v>
      </c>
      <c r="P278">
        <v>0.71</v>
      </c>
      <c r="Q278">
        <v>11</v>
      </c>
      <c r="R278">
        <v>0.82</v>
      </c>
      <c r="AD278" s="4">
        <v>1276</v>
      </c>
      <c r="AE278" t="s">
        <v>796</v>
      </c>
      <c r="AF278" t="s">
        <v>1020</v>
      </c>
      <c r="AG278">
        <v>31</v>
      </c>
      <c r="AH278" t="s">
        <v>1033</v>
      </c>
      <c r="AI278" t="s">
        <v>1038</v>
      </c>
      <c r="AJ278" t="s">
        <v>1041</v>
      </c>
      <c r="AR278" s="4">
        <v>1276</v>
      </c>
      <c r="AS278" t="s">
        <v>796</v>
      </c>
      <c r="AT278">
        <v>31</v>
      </c>
      <c r="AU278" s="10">
        <v>42047</v>
      </c>
      <c r="AV278" s="27">
        <v>7</v>
      </c>
      <c r="AW278" s="37">
        <f t="shared" ca="1" si="8"/>
        <v>10</v>
      </c>
      <c r="AX278" t="str">
        <f t="shared" ca="1" si="9"/>
        <v>Mid-Level</v>
      </c>
    </row>
    <row r="279" spans="1:50" x14ac:dyDescent="0.25">
      <c r="A279" s="4">
        <v>1277</v>
      </c>
      <c r="B279" t="s">
        <v>797</v>
      </c>
      <c r="C279" t="s">
        <v>1035</v>
      </c>
      <c r="D279">
        <v>5</v>
      </c>
      <c r="I279" s="4">
        <v>1277</v>
      </c>
      <c r="J279" s="15">
        <v>6618</v>
      </c>
      <c r="K279" t="s">
        <v>1044</v>
      </c>
      <c r="L279">
        <v>32</v>
      </c>
      <c r="M279">
        <v>0</v>
      </c>
      <c r="N279">
        <v>0</v>
      </c>
      <c r="O279">
        <v>1</v>
      </c>
      <c r="P279">
        <v>0.36</v>
      </c>
      <c r="Q279">
        <v>65</v>
      </c>
      <c r="R279">
        <v>0.97</v>
      </c>
      <c r="AD279" s="4">
        <v>1277</v>
      </c>
      <c r="AE279" t="s">
        <v>797</v>
      </c>
      <c r="AF279" t="s">
        <v>1020</v>
      </c>
      <c r="AG279">
        <v>38</v>
      </c>
      <c r="AH279" t="s">
        <v>1035</v>
      </c>
      <c r="AI279" t="s">
        <v>1037</v>
      </c>
      <c r="AJ279" t="s">
        <v>1043</v>
      </c>
      <c r="AR279" s="4">
        <v>1277</v>
      </c>
      <c r="AS279" t="s">
        <v>797</v>
      </c>
      <c r="AT279">
        <v>38</v>
      </c>
      <c r="AU279" s="10">
        <v>44717</v>
      </c>
      <c r="AV279" s="27">
        <v>5</v>
      </c>
      <c r="AW279" s="37">
        <f t="shared" ca="1" si="8"/>
        <v>3</v>
      </c>
      <c r="AX279" t="str">
        <f t="shared" ca="1" si="9"/>
        <v>Junior</v>
      </c>
    </row>
    <row r="280" spans="1:50" x14ac:dyDescent="0.25">
      <c r="A280" s="4">
        <v>1278</v>
      </c>
      <c r="B280" t="s">
        <v>798</v>
      </c>
      <c r="C280" t="s">
        <v>1031</v>
      </c>
      <c r="D280">
        <v>3</v>
      </c>
      <c r="I280" s="4">
        <v>1278</v>
      </c>
      <c r="J280" s="15">
        <v>5236</v>
      </c>
      <c r="K280" t="s">
        <v>1044</v>
      </c>
      <c r="L280">
        <v>43</v>
      </c>
      <c r="M280">
        <v>0</v>
      </c>
      <c r="N280">
        <v>0</v>
      </c>
      <c r="O280">
        <v>0</v>
      </c>
      <c r="P280">
        <v>0.28000000000000003</v>
      </c>
      <c r="Q280">
        <v>1</v>
      </c>
      <c r="R280">
        <v>0.97</v>
      </c>
      <c r="AD280" s="4">
        <v>1278</v>
      </c>
      <c r="AE280" t="s">
        <v>798</v>
      </c>
      <c r="AF280" t="s">
        <v>1021</v>
      </c>
      <c r="AG280">
        <v>31</v>
      </c>
      <c r="AH280" t="s">
        <v>1031</v>
      </c>
      <c r="AI280" t="s">
        <v>1037</v>
      </c>
      <c r="AJ280" t="s">
        <v>1042</v>
      </c>
      <c r="AR280" s="4">
        <v>1278</v>
      </c>
      <c r="AS280" t="s">
        <v>798</v>
      </c>
      <c r="AT280">
        <v>31</v>
      </c>
      <c r="AU280" s="10">
        <v>43363</v>
      </c>
      <c r="AV280" s="27">
        <v>3</v>
      </c>
      <c r="AW280" s="37">
        <f t="shared" ca="1" si="8"/>
        <v>7</v>
      </c>
      <c r="AX280" t="str">
        <f t="shared" ca="1" si="9"/>
        <v>Mid-Level</v>
      </c>
    </row>
    <row r="281" spans="1:50" x14ac:dyDescent="0.25">
      <c r="A281" s="4">
        <v>1279</v>
      </c>
      <c r="B281" t="s">
        <v>799</v>
      </c>
      <c r="C281" t="s">
        <v>1036</v>
      </c>
      <c r="D281">
        <v>3</v>
      </c>
      <c r="I281" s="4">
        <v>1279</v>
      </c>
      <c r="J281" s="15">
        <v>2920</v>
      </c>
      <c r="K281" t="s">
        <v>1044</v>
      </c>
      <c r="L281">
        <v>43</v>
      </c>
      <c r="M281">
        <v>0</v>
      </c>
      <c r="N281">
        <v>1</v>
      </c>
      <c r="O281">
        <v>1</v>
      </c>
      <c r="P281">
        <v>0.33</v>
      </c>
      <c r="Q281">
        <v>14</v>
      </c>
      <c r="R281">
        <v>0.91</v>
      </c>
      <c r="AD281" s="4">
        <v>1279</v>
      </c>
      <c r="AE281" t="s">
        <v>799</v>
      </c>
      <c r="AF281" t="s">
        <v>1021</v>
      </c>
      <c r="AG281">
        <v>38</v>
      </c>
      <c r="AH281" t="s">
        <v>1036</v>
      </c>
      <c r="AI281" t="s">
        <v>1037</v>
      </c>
      <c r="AJ281" t="s">
        <v>1042</v>
      </c>
      <c r="AR281" s="4">
        <v>1279</v>
      </c>
      <c r="AS281" t="s">
        <v>799</v>
      </c>
      <c r="AT281">
        <v>38</v>
      </c>
      <c r="AU281" s="10">
        <v>42375</v>
      </c>
      <c r="AV281" s="27">
        <v>3</v>
      </c>
      <c r="AW281" s="37">
        <f t="shared" ca="1" si="8"/>
        <v>9</v>
      </c>
      <c r="AX281" t="str">
        <f t="shared" ca="1" si="9"/>
        <v>Mid-Level</v>
      </c>
    </row>
    <row r="282" spans="1:50" x14ac:dyDescent="0.25">
      <c r="A282" s="4">
        <v>1280</v>
      </c>
      <c r="B282" t="s">
        <v>800</v>
      </c>
      <c r="C282" t="s">
        <v>1030</v>
      </c>
      <c r="D282">
        <v>1</v>
      </c>
      <c r="I282" s="4">
        <v>1280</v>
      </c>
      <c r="J282" s="15">
        <v>12169</v>
      </c>
      <c r="K282" t="s">
        <v>1044</v>
      </c>
      <c r="L282">
        <v>44</v>
      </c>
      <c r="M282">
        <v>1</v>
      </c>
      <c r="N282">
        <v>1</v>
      </c>
      <c r="O282">
        <v>1</v>
      </c>
      <c r="P282">
        <v>0.94</v>
      </c>
      <c r="Q282">
        <v>22</v>
      </c>
      <c r="R282">
        <v>0.96</v>
      </c>
      <c r="AD282" s="4">
        <v>1280</v>
      </c>
      <c r="AE282" t="s">
        <v>800</v>
      </c>
      <c r="AF282" t="s">
        <v>1020</v>
      </c>
      <c r="AG282">
        <v>41</v>
      </c>
      <c r="AH282" t="s">
        <v>1030</v>
      </c>
      <c r="AI282" t="s">
        <v>1037</v>
      </c>
      <c r="AJ282" t="s">
        <v>1042</v>
      </c>
      <c r="AR282" s="4">
        <v>1280</v>
      </c>
      <c r="AS282" t="s">
        <v>800</v>
      </c>
      <c r="AT282">
        <v>41</v>
      </c>
      <c r="AU282" s="10">
        <v>44583</v>
      </c>
      <c r="AV282" s="27">
        <v>1</v>
      </c>
      <c r="AW282" s="37">
        <f t="shared" ca="1" si="8"/>
        <v>3</v>
      </c>
      <c r="AX282" t="str">
        <f t="shared" ca="1" si="9"/>
        <v>Junior</v>
      </c>
    </row>
    <row r="283" spans="1:50" x14ac:dyDescent="0.25">
      <c r="A283" s="4">
        <v>1281</v>
      </c>
      <c r="B283" t="s">
        <v>801</v>
      </c>
      <c r="C283" t="s">
        <v>1034</v>
      </c>
      <c r="D283">
        <v>1</v>
      </c>
      <c r="I283" s="4">
        <v>1281</v>
      </c>
      <c r="J283" s="15">
        <v>5188</v>
      </c>
      <c r="K283" t="s">
        <v>1046</v>
      </c>
      <c r="L283">
        <v>37</v>
      </c>
      <c r="M283">
        <v>0</v>
      </c>
      <c r="N283">
        <v>1</v>
      </c>
      <c r="O283">
        <v>1</v>
      </c>
      <c r="P283">
        <v>0.86</v>
      </c>
      <c r="Q283">
        <v>28</v>
      </c>
      <c r="R283">
        <v>0.73</v>
      </c>
      <c r="AD283" s="4">
        <v>1281</v>
      </c>
      <c r="AE283" t="s">
        <v>801</v>
      </c>
      <c r="AF283" t="s">
        <v>1020</v>
      </c>
      <c r="AG283">
        <v>45</v>
      </c>
      <c r="AH283" t="s">
        <v>1034</v>
      </c>
      <c r="AI283" t="s">
        <v>1039</v>
      </c>
      <c r="AJ283" t="s">
        <v>1042</v>
      </c>
      <c r="AR283" s="4">
        <v>1281</v>
      </c>
      <c r="AS283" t="s">
        <v>801</v>
      </c>
      <c r="AT283">
        <v>45</v>
      </c>
      <c r="AU283" s="10">
        <v>42286</v>
      </c>
      <c r="AV283" s="27">
        <v>1</v>
      </c>
      <c r="AW283" s="37">
        <f t="shared" ca="1" si="8"/>
        <v>10</v>
      </c>
      <c r="AX283" t="str">
        <f t="shared" ca="1" si="9"/>
        <v>Mid-Level</v>
      </c>
    </row>
    <row r="284" spans="1:50" x14ac:dyDescent="0.25">
      <c r="A284" s="4">
        <v>1282</v>
      </c>
      <c r="B284" t="s">
        <v>802</v>
      </c>
      <c r="C284" t="s">
        <v>1035</v>
      </c>
      <c r="D284">
        <v>11</v>
      </c>
      <c r="I284" s="4">
        <v>1282</v>
      </c>
      <c r="J284" s="15">
        <v>13207</v>
      </c>
      <c r="K284" t="s">
        <v>1046</v>
      </c>
      <c r="L284">
        <v>58</v>
      </c>
      <c r="M284">
        <v>0</v>
      </c>
      <c r="N284">
        <v>1</v>
      </c>
      <c r="O284">
        <v>1</v>
      </c>
      <c r="P284">
        <v>0.48</v>
      </c>
      <c r="Q284">
        <v>6</v>
      </c>
      <c r="R284">
        <v>0.96</v>
      </c>
      <c r="AD284" s="4">
        <v>1282</v>
      </c>
      <c r="AE284" t="s">
        <v>802</v>
      </c>
      <c r="AF284" t="s">
        <v>1020</v>
      </c>
      <c r="AG284">
        <v>26</v>
      </c>
      <c r="AH284" t="s">
        <v>1035</v>
      </c>
      <c r="AI284" t="s">
        <v>1037</v>
      </c>
      <c r="AJ284" t="s">
        <v>1041</v>
      </c>
      <c r="AR284" s="4">
        <v>1282</v>
      </c>
      <c r="AS284" t="s">
        <v>802</v>
      </c>
      <c r="AT284">
        <v>26</v>
      </c>
      <c r="AU284" s="10">
        <v>43506</v>
      </c>
      <c r="AV284" s="27">
        <v>11</v>
      </c>
      <c r="AW284" s="37">
        <f t="shared" ca="1" si="8"/>
        <v>6</v>
      </c>
      <c r="AX284" t="str">
        <f t="shared" ca="1" si="9"/>
        <v>Mid-Level</v>
      </c>
    </row>
    <row r="285" spans="1:50" x14ac:dyDescent="0.25">
      <c r="A285" s="4">
        <v>1283</v>
      </c>
      <c r="B285" t="s">
        <v>803</v>
      </c>
      <c r="C285" t="s">
        <v>1035</v>
      </c>
      <c r="D285">
        <v>3</v>
      </c>
      <c r="I285" s="4">
        <v>1283</v>
      </c>
      <c r="J285" s="15">
        <v>1238</v>
      </c>
      <c r="K285" t="s">
        <v>1047</v>
      </c>
      <c r="L285">
        <v>44</v>
      </c>
      <c r="M285">
        <v>0</v>
      </c>
      <c r="N285">
        <v>1</v>
      </c>
      <c r="O285">
        <v>0</v>
      </c>
      <c r="P285">
        <v>0.72</v>
      </c>
      <c r="Q285">
        <v>27</v>
      </c>
      <c r="R285">
        <v>0.8</v>
      </c>
      <c r="AD285" s="4">
        <v>1283</v>
      </c>
      <c r="AE285" t="s">
        <v>803</v>
      </c>
      <c r="AF285" t="s">
        <v>1022</v>
      </c>
      <c r="AG285">
        <v>55</v>
      </c>
      <c r="AH285" t="s">
        <v>1035</v>
      </c>
      <c r="AI285" t="s">
        <v>1037</v>
      </c>
      <c r="AJ285" t="s">
        <v>1043</v>
      </c>
      <c r="AR285" s="4">
        <v>1283</v>
      </c>
      <c r="AS285" t="s">
        <v>803</v>
      </c>
      <c r="AT285">
        <v>55</v>
      </c>
      <c r="AU285" s="10">
        <v>41050</v>
      </c>
      <c r="AV285" s="27">
        <v>3</v>
      </c>
      <c r="AW285" s="37">
        <f t="shared" ca="1" si="8"/>
        <v>13</v>
      </c>
      <c r="AX285" t="str">
        <f t="shared" ca="1" si="9"/>
        <v>Senior</v>
      </c>
    </row>
    <row r="286" spans="1:50" x14ac:dyDescent="0.25">
      <c r="A286" s="4">
        <v>1284</v>
      </c>
      <c r="B286" t="s">
        <v>804</v>
      </c>
      <c r="C286" t="s">
        <v>1036</v>
      </c>
      <c r="D286">
        <v>4</v>
      </c>
      <c r="I286" s="4">
        <v>1284</v>
      </c>
      <c r="J286" s="15">
        <v>1204</v>
      </c>
      <c r="K286" t="s">
        <v>1046</v>
      </c>
      <c r="L286">
        <v>51</v>
      </c>
      <c r="M286">
        <v>0</v>
      </c>
      <c r="N286">
        <v>0</v>
      </c>
      <c r="O286">
        <v>1</v>
      </c>
      <c r="P286">
        <v>0.63</v>
      </c>
      <c r="Q286">
        <v>13</v>
      </c>
      <c r="R286">
        <v>0.75</v>
      </c>
      <c r="AD286" s="4">
        <v>1284</v>
      </c>
      <c r="AE286" t="s">
        <v>804</v>
      </c>
      <c r="AF286" t="s">
        <v>1021</v>
      </c>
      <c r="AG286">
        <v>27</v>
      </c>
      <c r="AH286" t="s">
        <v>1036</v>
      </c>
      <c r="AI286" t="s">
        <v>1037</v>
      </c>
      <c r="AJ286" t="s">
        <v>1043</v>
      </c>
      <c r="AR286" s="4">
        <v>1284</v>
      </c>
      <c r="AS286" t="s">
        <v>804</v>
      </c>
      <c r="AT286">
        <v>27</v>
      </c>
      <c r="AU286" s="10">
        <v>43568</v>
      </c>
      <c r="AV286" s="27">
        <v>4</v>
      </c>
      <c r="AW286" s="37">
        <f t="shared" ca="1" si="8"/>
        <v>6</v>
      </c>
      <c r="AX286" t="str">
        <f t="shared" ca="1" si="9"/>
        <v>Mid-Level</v>
      </c>
    </row>
    <row r="287" spans="1:50" x14ac:dyDescent="0.25">
      <c r="A287" s="4">
        <v>1285</v>
      </c>
      <c r="B287" t="s">
        <v>805</v>
      </c>
      <c r="C287" t="s">
        <v>1036</v>
      </c>
      <c r="D287">
        <v>7</v>
      </c>
      <c r="I287" s="4">
        <v>1285</v>
      </c>
      <c r="J287" s="15">
        <v>11799</v>
      </c>
      <c r="K287" t="s">
        <v>1047</v>
      </c>
      <c r="L287">
        <v>58</v>
      </c>
      <c r="M287">
        <v>1</v>
      </c>
      <c r="N287">
        <v>1</v>
      </c>
      <c r="O287">
        <v>1</v>
      </c>
      <c r="P287">
        <v>0.74</v>
      </c>
      <c r="Q287">
        <v>43</v>
      </c>
      <c r="R287">
        <v>0.77</v>
      </c>
      <c r="AD287" s="4">
        <v>1285</v>
      </c>
      <c r="AE287" t="s">
        <v>805</v>
      </c>
      <c r="AF287" t="s">
        <v>1020</v>
      </c>
      <c r="AG287">
        <v>23</v>
      </c>
      <c r="AH287" t="s">
        <v>1036</v>
      </c>
      <c r="AI287" t="s">
        <v>1037</v>
      </c>
      <c r="AJ287" t="s">
        <v>1043</v>
      </c>
      <c r="AR287" s="4">
        <v>1285</v>
      </c>
      <c r="AS287" t="s">
        <v>805</v>
      </c>
      <c r="AT287">
        <v>23</v>
      </c>
      <c r="AU287" s="10">
        <v>41748</v>
      </c>
      <c r="AV287" s="27">
        <v>7</v>
      </c>
      <c r="AW287" s="37">
        <f t="shared" ca="1" si="8"/>
        <v>11</v>
      </c>
      <c r="AX287" t="str">
        <f t="shared" ca="1" si="9"/>
        <v>Senior</v>
      </c>
    </row>
    <row r="288" spans="1:50" x14ac:dyDescent="0.25">
      <c r="A288" s="4">
        <v>1286</v>
      </c>
      <c r="B288" t="s">
        <v>806</v>
      </c>
      <c r="C288" t="s">
        <v>1032</v>
      </c>
      <c r="D288">
        <v>5</v>
      </c>
      <c r="I288" s="4">
        <v>1286</v>
      </c>
      <c r="J288" s="15">
        <v>6552</v>
      </c>
      <c r="K288" t="s">
        <v>1047</v>
      </c>
      <c r="L288">
        <v>56</v>
      </c>
      <c r="M288">
        <v>0</v>
      </c>
      <c r="N288">
        <v>1</v>
      </c>
      <c r="O288">
        <v>1</v>
      </c>
      <c r="P288">
        <v>0.75</v>
      </c>
      <c r="Q288">
        <v>29</v>
      </c>
      <c r="R288">
        <v>0.83</v>
      </c>
      <c r="AD288" s="4">
        <v>1286</v>
      </c>
      <c r="AE288" t="s">
        <v>806</v>
      </c>
      <c r="AF288" t="s">
        <v>1021</v>
      </c>
      <c r="AG288">
        <v>34</v>
      </c>
      <c r="AH288" t="s">
        <v>1032</v>
      </c>
      <c r="AI288" t="s">
        <v>1038</v>
      </c>
      <c r="AJ288" t="s">
        <v>1042</v>
      </c>
      <c r="AR288" s="4">
        <v>1286</v>
      </c>
      <c r="AS288" t="s">
        <v>806</v>
      </c>
      <c r="AT288">
        <v>34</v>
      </c>
      <c r="AU288" s="10">
        <v>44527</v>
      </c>
      <c r="AV288" s="27">
        <v>5</v>
      </c>
      <c r="AW288" s="37">
        <f t="shared" ca="1" si="8"/>
        <v>4</v>
      </c>
      <c r="AX288" t="str">
        <f t="shared" ca="1" si="9"/>
        <v>Junior</v>
      </c>
    </row>
    <row r="289" spans="1:50" x14ac:dyDescent="0.25">
      <c r="A289" s="4">
        <v>1287</v>
      </c>
      <c r="B289" t="s">
        <v>807</v>
      </c>
      <c r="C289" t="s">
        <v>1035</v>
      </c>
      <c r="D289">
        <v>3</v>
      </c>
      <c r="I289" s="4">
        <v>1287</v>
      </c>
      <c r="J289" s="15">
        <v>5927</v>
      </c>
      <c r="K289" t="s">
        <v>1045</v>
      </c>
      <c r="L289">
        <v>42</v>
      </c>
      <c r="M289">
        <v>1</v>
      </c>
      <c r="N289">
        <v>1</v>
      </c>
      <c r="O289">
        <v>1</v>
      </c>
      <c r="P289">
        <v>0.7</v>
      </c>
      <c r="Q289">
        <v>31</v>
      </c>
      <c r="R289">
        <v>0.78</v>
      </c>
      <c r="AD289" s="4">
        <v>1287</v>
      </c>
      <c r="AE289" t="s">
        <v>807</v>
      </c>
      <c r="AF289" t="s">
        <v>1022</v>
      </c>
      <c r="AG289">
        <v>32</v>
      </c>
      <c r="AH289" t="s">
        <v>1035</v>
      </c>
      <c r="AI289" t="s">
        <v>1037</v>
      </c>
      <c r="AJ289" t="s">
        <v>1042</v>
      </c>
      <c r="AR289" s="4">
        <v>1287</v>
      </c>
      <c r="AS289" t="s">
        <v>807</v>
      </c>
      <c r="AT289">
        <v>32</v>
      </c>
      <c r="AU289" s="10">
        <v>44826</v>
      </c>
      <c r="AV289" s="27">
        <v>3</v>
      </c>
      <c r="AW289" s="37">
        <f t="shared" ca="1" si="8"/>
        <v>3</v>
      </c>
      <c r="AX289" t="str">
        <f t="shared" ca="1" si="9"/>
        <v>Junior</v>
      </c>
    </row>
    <row r="290" spans="1:50" x14ac:dyDescent="0.25">
      <c r="A290" s="4">
        <v>1288</v>
      </c>
      <c r="B290" t="s">
        <v>808</v>
      </c>
      <c r="C290" t="s">
        <v>1032</v>
      </c>
      <c r="D290">
        <v>10</v>
      </c>
      <c r="I290" s="4">
        <v>1288</v>
      </c>
      <c r="J290" s="15">
        <v>12164</v>
      </c>
      <c r="K290" t="s">
        <v>1044</v>
      </c>
      <c r="L290">
        <v>46</v>
      </c>
      <c r="M290">
        <v>0</v>
      </c>
      <c r="N290">
        <v>1</v>
      </c>
      <c r="O290">
        <v>1</v>
      </c>
      <c r="P290">
        <v>0.41</v>
      </c>
      <c r="Q290">
        <v>69</v>
      </c>
      <c r="R290">
        <v>0.8</v>
      </c>
      <c r="AD290" s="4">
        <v>1288</v>
      </c>
      <c r="AE290" t="s">
        <v>808</v>
      </c>
      <c r="AF290" t="s">
        <v>1022</v>
      </c>
      <c r="AG290">
        <v>44</v>
      </c>
      <c r="AH290" t="s">
        <v>1032</v>
      </c>
      <c r="AI290" t="s">
        <v>1038</v>
      </c>
      <c r="AJ290" t="s">
        <v>1043</v>
      </c>
      <c r="AR290" s="4">
        <v>1288</v>
      </c>
      <c r="AS290" t="s">
        <v>808</v>
      </c>
      <c r="AT290">
        <v>44</v>
      </c>
      <c r="AU290" s="10">
        <v>41504</v>
      </c>
      <c r="AV290" s="27">
        <v>10</v>
      </c>
      <c r="AW290" s="37">
        <f t="shared" ca="1" si="8"/>
        <v>12</v>
      </c>
      <c r="AX290" t="str">
        <f t="shared" ca="1" si="9"/>
        <v>Senior</v>
      </c>
    </row>
    <row r="291" spans="1:50" x14ac:dyDescent="0.25">
      <c r="A291" s="4">
        <v>1289</v>
      </c>
      <c r="B291" t="s">
        <v>809</v>
      </c>
      <c r="C291" t="s">
        <v>1032</v>
      </c>
      <c r="D291">
        <v>6</v>
      </c>
      <c r="I291" s="4">
        <v>1289</v>
      </c>
      <c r="J291" s="15">
        <v>5390</v>
      </c>
      <c r="K291" t="s">
        <v>1046</v>
      </c>
      <c r="L291">
        <v>50</v>
      </c>
      <c r="M291">
        <v>0</v>
      </c>
      <c r="N291">
        <v>1</v>
      </c>
      <c r="O291">
        <v>1</v>
      </c>
      <c r="P291">
        <v>0.23</v>
      </c>
      <c r="Q291">
        <v>5</v>
      </c>
      <c r="R291">
        <v>0.74</v>
      </c>
      <c r="AD291" s="4">
        <v>1289</v>
      </c>
      <c r="AE291" t="s">
        <v>809</v>
      </c>
      <c r="AF291" t="s">
        <v>1020</v>
      </c>
      <c r="AG291">
        <v>37</v>
      </c>
      <c r="AH291" t="s">
        <v>1032</v>
      </c>
      <c r="AI291" t="s">
        <v>1039</v>
      </c>
      <c r="AJ291" t="s">
        <v>1042</v>
      </c>
      <c r="AR291" s="4">
        <v>1289</v>
      </c>
      <c r="AS291" t="s">
        <v>809</v>
      </c>
      <c r="AT291">
        <v>37</v>
      </c>
      <c r="AU291" s="10">
        <v>42813</v>
      </c>
      <c r="AV291" s="27">
        <v>6</v>
      </c>
      <c r="AW291" s="37">
        <f t="shared" ca="1" si="8"/>
        <v>8</v>
      </c>
      <c r="AX291" t="str">
        <f t="shared" ca="1" si="9"/>
        <v>Mid-Level</v>
      </c>
    </row>
    <row r="292" spans="1:50" x14ac:dyDescent="0.25">
      <c r="A292" s="4">
        <v>1290</v>
      </c>
      <c r="B292" t="s">
        <v>810</v>
      </c>
      <c r="C292" t="s">
        <v>1034</v>
      </c>
      <c r="D292">
        <v>7</v>
      </c>
      <c r="I292" s="4">
        <v>1290</v>
      </c>
      <c r="J292" s="15">
        <v>16641</v>
      </c>
      <c r="K292" t="s">
        <v>1045</v>
      </c>
      <c r="L292">
        <v>53</v>
      </c>
      <c r="M292">
        <v>0</v>
      </c>
      <c r="N292">
        <v>1</v>
      </c>
      <c r="O292">
        <v>1</v>
      </c>
      <c r="P292">
        <v>0.56000000000000005</v>
      </c>
      <c r="Q292">
        <v>26</v>
      </c>
      <c r="R292">
        <v>0.79</v>
      </c>
      <c r="AD292" s="4">
        <v>1290</v>
      </c>
      <c r="AE292" t="s">
        <v>810</v>
      </c>
      <c r="AF292" t="s">
        <v>1022</v>
      </c>
      <c r="AG292">
        <v>52</v>
      </c>
      <c r="AH292" t="s">
        <v>1034</v>
      </c>
      <c r="AI292" t="s">
        <v>1040</v>
      </c>
      <c r="AJ292" t="s">
        <v>1043</v>
      </c>
      <c r="AR292" s="4">
        <v>1290</v>
      </c>
      <c r="AS292" t="s">
        <v>810</v>
      </c>
      <c r="AT292">
        <v>52</v>
      </c>
      <c r="AU292" s="10">
        <v>41189</v>
      </c>
      <c r="AV292" s="27">
        <v>7</v>
      </c>
      <c r="AW292" s="37">
        <f t="shared" ca="1" si="8"/>
        <v>13</v>
      </c>
      <c r="AX292" t="str">
        <f t="shared" ca="1" si="9"/>
        <v>Senior</v>
      </c>
    </row>
    <row r="293" spans="1:50" x14ac:dyDescent="0.25">
      <c r="A293" s="4">
        <v>1291</v>
      </c>
      <c r="B293" t="s">
        <v>811</v>
      </c>
      <c r="C293" t="s">
        <v>1032</v>
      </c>
      <c r="D293">
        <v>1</v>
      </c>
      <c r="I293" s="4">
        <v>1291</v>
      </c>
      <c r="J293" s="15">
        <v>7160</v>
      </c>
      <c r="K293" t="s">
        <v>1046</v>
      </c>
      <c r="L293">
        <v>32</v>
      </c>
      <c r="M293">
        <v>0</v>
      </c>
      <c r="N293">
        <v>1</v>
      </c>
      <c r="O293">
        <v>0</v>
      </c>
      <c r="P293">
        <v>0.91</v>
      </c>
      <c r="Q293">
        <v>23</v>
      </c>
      <c r="R293">
        <v>0.87</v>
      </c>
      <c r="AD293" s="4">
        <v>1291</v>
      </c>
      <c r="AE293" t="s">
        <v>811</v>
      </c>
      <c r="AF293" t="s">
        <v>1021</v>
      </c>
      <c r="AG293">
        <v>32</v>
      </c>
      <c r="AH293" t="s">
        <v>1032</v>
      </c>
      <c r="AI293" t="s">
        <v>1037</v>
      </c>
      <c r="AJ293" t="s">
        <v>1043</v>
      </c>
      <c r="AR293" s="4">
        <v>1291</v>
      </c>
      <c r="AS293" t="s">
        <v>811</v>
      </c>
      <c r="AT293">
        <v>32</v>
      </c>
      <c r="AU293" s="10">
        <v>41332</v>
      </c>
      <c r="AV293" s="27">
        <v>1</v>
      </c>
      <c r="AW293" s="37">
        <f t="shared" ca="1" si="8"/>
        <v>12</v>
      </c>
      <c r="AX293" t="str">
        <f t="shared" ca="1" si="9"/>
        <v>Senior</v>
      </c>
    </row>
    <row r="294" spans="1:50" x14ac:dyDescent="0.25">
      <c r="A294" s="4">
        <v>1292</v>
      </c>
      <c r="B294" t="s">
        <v>812</v>
      </c>
      <c r="C294" t="s">
        <v>1031</v>
      </c>
      <c r="D294">
        <v>11</v>
      </c>
      <c r="I294" s="4">
        <v>1292</v>
      </c>
      <c r="J294" s="15">
        <v>16810</v>
      </c>
      <c r="K294" t="s">
        <v>1047</v>
      </c>
      <c r="L294">
        <v>57</v>
      </c>
      <c r="M294">
        <v>0</v>
      </c>
      <c r="N294">
        <v>1</v>
      </c>
      <c r="O294">
        <v>1</v>
      </c>
      <c r="P294">
        <v>0.66</v>
      </c>
      <c r="Q294">
        <v>33</v>
      </c>
      <c r="R294">
        <v>0.83</v>
      </c>
      <c r="AD294" s="4">
        <v>1292</v>
      </c>
      <c r="AE294" t="s">
        <v>812</v>
      </c>
      <c r="AF294" t="s">
        <v>1020</v>
      </c>
      <c r="AG294">
        <v>37</v>
      </c>
      <c r="AH294" t="s">
        <v>1031</v>
      </c>
      <c r="AI294" t="s">
        <v>1040</v>
      </c>
      <c r="AJ294" t="s">
        <v>1043</v>
      </c>
      <c r="AR294" s="4">
        <v>1292</v>
      </c>
      <c r="AS294" t="s">
        <v>812</v>
      </c>
      <c r="AT294">
        <v>37</v>
      </c>
      <c r="AU294" s="10">
        <v>45274</v>
      </c>
      <c r="AV294" s="27">
        <v>11</v>
      </c>
      <c r="AW294" s="37">
        <f t="shared" ca="1" si="8"/>
        <v>2</v>
      </c>
      <c r="AX294" t="str">
        <f t="shared" ca="1" si="9"/>
        <v>Junior</v>
      </c>
    </row>
    <row r="295" spans="1:50" x14ac:dyDescent="0.25">
      <c r="A295" s="4">
        <v>1293</v>
      </c>
      <c r="B295" t="s">
        <v>813</v>
      </c>
      <c r="C295" t="s">
        <v>1033</v>
      </c>
      <c r="D295">
        <v>6</v>
      </c>
      <c r="I295" s="4">
        <v>1293</v>
      </c>
      <c r="J295" s="15">
        <v>6126</v>
      </c>
      <c r="K295" t="s">
        <v>1046</v>
      </c>
      <c r="L295">
        <v>35</v>
      </c>
      <c r="M295">
        <v>0</v>
      </c>
      <c r="N295">
        <v>1</v>
      </c>
      <c r="O295">
        <v>1</v>
      </c>
      <c r="P295">
        <v>0.87</v>
      </c>
      <c r="Q295">
        <v>39</v>
      </c>
      <c r="R295">
        <v>0.8</v>
      </c>
      <c r="AD295" s="4">
        <v>1293</v>
      </c>
      <c r="AE295" t="s">
        <v>813</v>
      </c>
      <c r="AF295" t="s">
        <v>1021</v>
      </c>
      <c r="AG295">
        <v>29</v>
      </c>
      <c r="AH295" t="s">
        <v>1033</v>
      </c>
      <c r="AI295" t="s">
        <v>1040</v>
      </c>
      <c r="AJ295" t="s">
        <v>1043</v>
      </c>
      <c r="AR295" s="4">
        <v>1293</v>
      </c>
      <c r="AS295" t="s">
        <v>813</v>
      </c>
      <c r="AT295">
        <v>29</v>
      </c>
      <c r="AU295" s="10">
        <v>45158</v>
      </c>
      <c r="AV295" s="27">
        <v>6</v>
      </c>
      <c r="AW295" s="37">
        <f t="shared" ca="1" si="8"/>
        <v>2</v>
      </c>
      <c r="AX295" t="str">
        <f t="shared" ca="1" si="9"/>
        <v>Junior</v>
      </c>
    </row>
    <row r="296" spans="1:50" x14ac:dyDescent="0.25">
      <c r="A296" s="4">
        <v>1294</v>
      </c>
      <c r="B296" t="s">
        <v>814</v>
      </c>
      <c r="C296" t="s">
        <v>1030</v>
      </c>
      <c r="D296">
        <v>1</v>
      </c>
      <c r="I296" s="4">
        <v>1294</v>
      </c>
      <c r="J296" s="15">
        <v>1816</v>
      </c>
      <c r="K296" t="s">
        <v>1044</v>
      </c>
      <c r="L296">
        <v>34</v>
      </c>
      <c r="M296">
        <v>0</v>
      </c>
      <c r="N296">
        <v>0</v>
      </c>
      <c r="O296">
        <v>0</v>
      </c>
      <c r="P296">
        <v>0.99</v>
      </c>
      <c r="Q296">
        <v>46</v>
      </c>
      <c r="R296">
        <v>0.92</v>
      </c>
      <c r="AD296" s="4">
        <v>1294</v>
      </c>
      <c r="AE296" t="s">
        <v>814</v>
      </c>
      <c r="AF296" t="s">
        <v>1021</v>
      </c>
      <c r="AG296">
        <v>25</v>
      </c>
      <c r="AH296" t="s">
        <v>1030</v>
      </c>
      <c r="AI296" t="s">
        <v>1039</v>
      </c>
      <c r="AJ296" t="s">
        <v>1043</v>
      </c>
      <c r="AR296" s="4">
        <v>1294</v>
      </c>
      <c r="AS296" t="s">
        <v>814</v>
      </c>
      <c r="AT296">
        <v>25</v>
      </c>
      <c r="AU296" s="10">
        <v>42659</v>
      </c>
      <c r="AV296" s="27">
        <v>1</v>
      </c>
      <c r="AW296" s="37">
        <f t="shared" ca="1" si="8"/>
        <v>9</v>
      </c>
      <c r="AX296" t="str">
        <f t="shared" ca="1" si="9"/>
        <v>Mid-Level</v>
      </c>
    </row>
    <row r="297" spans="1:50" x14ac:dyDescent="0.25">
      <c r="A297" s="4">
        <v>1295</v>
      </c>
      <c r="B297" t="s">
        <v>815</v>
      </c>
      <c r="C297" t="s">
        <v>1036</v>
      </c>
      <c r="D297">
        <v>1</v>
      </c>
      <c r="I297" s="4">
        <v>1295</v>
      </c>
      <c r="J297" s="15">
        <v>14414</v>
      </c>
      <c r="K297" t="s">
        <v>1047</v>
      </c>
      <c r="L297">
        <v>51</v>
      </c>
      <c r="M297">
        <v>0</v>
      </c>
      <c r="N297">
        <v>1</v>
      </c>
      <c r="O297">
        <v>0</v>
      </c>
      <c r="P297">
        <v>0.33</v>
      </c>
      <c r="Q297">
        <v>78</v>
      </c>
      <c r="R297">
        <v>0.97</v>
      </c>
      <c r="AD297" s="4">
        <v>1295</v>
      </c>
      <c r="AE297" t="s">
        <v>815</v>
      </c>
      <c r="AF297" t="s">
        <v>1022</v>
      </c>
      <c r="AG297">
        <v>25</v>
      </c>
      <c r="AH297" t="s">
        <v>1036</v>
      </c>
      <c r="AI297" t="s">
        <v>1040</v>
      </c>
      <c r="AJ297" t="s">
        <v>1043</v>
      </c>
      <c r="AR297" s="4">
        <v>1295</v>
      </c>
      <c r="AS297" t="s">
        <v>815</v>
      </c>
      <c r="AT297">
        <v>25</v>
      </c>
      <c r="AU297" s="10">
        <v>42876</v>
      </c>
      <c r="AV297" s="27">
        <v>1</v>
      </c>
      <c r="AW297" s="37">
        <f t="shared" ca="1" si="8"/>
        <v>8</v>
      </c>
      <c r="AX297" t="str">
        <f t="shared" ca="1" si="9"/>
        <v>Mid-Level</v>
      </c>
    </row>
    <row r="298" spans="1:50" x14ac:dyDescent="0.25">
      <c r="A298" s="4">
        <v>1296</v>
      </c>
      <c r="B298" t="s">
        <v>816</v>
      </c>
      <c r="C298" t="s">
        <v>1031</v>
      </c>
      <c r="D298">
        <v>7</v>
      </c>
      <c r="I298" s="4">
        <v>1296</v>
      </c>
      <c r="J298" s="15">
        <v>1192</v>
      </c>
      <c r="K298" t="s">
        <v>1047</v>
      </c>
      <c r="L298">
        <v>55</v>
      </c>
      <c r="M298">
        <v>0</v>
      </c>
      <c r="N298">
        <v>1</v>
      </c>
      <c r="O298">
        <v>1</v>
      </c>
      <c r="P298">
        <v>0.75</v>
      </c>
      <c r="Q298">
        <v>74</v>
      </c>
      <c r="R298">
        <v>0.93</v>
      </c>
      <c r="AD298" s="4">
        <v>1296</v>
      </c>
      <c r="AE298" t="s">
        <v>816</v>
      </c>
      <c r="AF298" t="s">
        <v>1022</v>
      </c>
      <c r="AG298">
        <v>46</v>
      </c>
      <c r="AH298" t="s">
        <v>1031</v>
      </c>
      <c r="AI298" t="s">
        <v>1038</v>
      </c>
      <c r="AJ298" t="s">
        <v>1043</v>
      </c>
      <c r="AR298" s="4">
        <v>1296</v>
      </c>
      <c r="AS298" t="s">
        <v>816</v>
      </c>
      <c r="AT298">
        <v>46</v>
      </c>
      <c r="AU298" s="10">
        <v>44997</v>
      </c>
      <c r="AV298" s="27">
        <v>7</v>
      </c>
      <c r="AW298" s="37">
        <f t="shared" ca="1" si="8"/>
        <v>2</v>
      </c>
      <c r="AX298" t="str">
        <f t="shared" ca="1" si="9"/>
        <v>Junior</v>
      </c>
    </row>
    <row r="299" spans="1:50" x14ac:dyDescent="0.25">
      <c r="A299" s="4">
        <v>1297</v>
      </c>
      <c r="B299" t="s">
        <v>817</v>
      </c>
      <c r="C299" t="s">
        <v>1030</v>
      </c>
      <c r="D299">
        <v>1</v>
      </c>
      <c r="I299" s="4">
        <v>1297</v>
      </c>
      <c r="J299" s="15">
        <v>19160</v>
      </c>
      <c r="K299" t="s">
        <v>1045</v>
      </c>
      <c r="L299">
        <v>46</v>
      </c>
      <c r="M299">
        <v>1</v>
      </c>
      <c r="N299">
        <v>1</v>
      </c>
      <c r="O299">
        <v>0</v>
      </c>
      <c r="P299">
        <v>0.74</v>
      </c>
      <c r="Q299">
        <v>23</v>
      </c>
      <c r="R299">
        <v>0.8</v>
      </c>
      <c r="AD299" s="4">
        <v>1297</v>
      </c>
      <c r="AE299" t="s">
        <v>817</v>
      </c>
      <c r="AF299" t="s">
        <v>1022</v>
      </c>
      <c r="AG299">
        <v>24</v>
      </c>
      <c r="AH299" t="s">
        <v>1030</v>
      </c>
      <c r="AI299" t="s">
        <v>1040</v>
      </c>
      <c r="AJ299" t="s">
        <v>1042</v>
      </c>
      <c r="AR299" s="4">
        <v>1297</v>
      </c>
      <c r="AS299" t="s">
        <v>817</v>
      </c>
      <c r="AT299">
        <v>24</v>
      </c>
      <c r="AU299" s="10">
        <v>45087</v>
      </c>
      <c r="AV299" s="27">
        <v>1</v>
      </c>
      <c r="AW299" s="37">
        <f t="shared" ca="1" si="8"/>
        <v>2</v>
      </c>
      <c r="AX299" t="str">
        <f t="shared" ca="1" si="9"/>
        <v>Junior</v>
      </c>
    </row>
    <row r="300" spans="1:50" x14ac:dyDescent="0.25">
      <c r="A300" s="4">
        <v>1298</v>
      </c>
      <c r="B300" t="s">
        <v>818</v>
      </c>
      <c r="C300" t="s">
        <v>1035</v>
      </c>
      <c r="D300">
        <v>10</v>
      </c>
      <c r="I300" s="4">
        <v>1298</v>
      </c>
      <c r="J300" s="15">
        <v>4645</v>
      </c>
      <c r="K300" t="s">
        <v>1044</v>
      </c>
      <c r="L300">
        <v>52</v>
      </c>
      <c r="M300">
        <v>1</v>
      </c>
      <c r="N300">
        <v>1</v>
      </c>
      <c r="O300">
        <v>0</v>
      </c>
      <c r="P300">
        <v>0.98</v>
      </c>
      <c r="Q300">
        <v>64</v>
      </c>
      <c r="R300">
        <v>0.92</v>
      </c>
      <c r="AD300" s="4">
        <v>1298</v>
      </c>
      <c r="AE300" t="s">
        <v>818</v>
      </c>
      <c r="AF300" t="s">
        <v>1022</v>
      </c>
      <c r="AG300">
        <v>53</v>
      </c>
      <c r="AH300" t="s">
        <v>1035</v>
      </c>
      <c r="AI300" t="s">
        <v>1040</v>
      </c>
      <c r="AJ300" t="s">
        <v>1043</v>
      </c>
      <c r="AR300" s="4">
        <v>1298</v>
      </c>
      <c r="AS300" t="s">
        <v>818</v>
      </c>
      <c r="AT300">
        <v>53</v>
      </c>
      <c r="AU300" s="10">
        <v>43855</v>
      </c>
      <c r="AV300" s="27">
        <v>10</v>
      </c>
      <c r="AW300" s="37">
        <f t="shared" ca="1" si="8"/>
        <v>5</v>
      </c>
      <c r="AX300" t="str">
        <f t="shared" ca="1" si="9"/>
        <v>Junior</v>
      </c>
    </row>
    <row r="301" spans="1:50" x14ac:dyDescent="0.25">
      <c r="A301" s="4">
        <v>1299</v>
      </c>
      <c r="B301" t="s">
        <v>819</v>
      </c>
      <c r="C301" t="s">
        <v>1035</v>
      </c>
      <c r="D301">
        <v>8</v>
      </c>
      <c r="I301" s="4">
        <v>1299</v>
      </c>
      <c r="J301" s="15">
        <v>13816</v>
      </c>
      <c r="K301" t="s">
        <v>1047</v>
      </c>
      <c r="L301">
        <v>54</v>
      </c>
      <c r="M301">
        <v>0</v>
      </c>
      <c r="N301">
        <v>1</v>
      </c>
      <c r="O301">
        <v>1</v>
      </c>
      <c r="P301">
        <v>0.99</v>
      </c>
      <c r="Q301">
        <v>17</v>
      </c>
      <c r="R301">
        <v>0.75</v>
      </c>
      <c r="AD301" s="4">
        <v>1299</v>
      </c>
      <c r="AE301" t="s">
        <v>819</v>
      </c>
      <c r="AF301" t="s">
        <v>1022</v>
      </c>
      <c r="AG301">
        <v>24</v>
      </c>
      <c r="AH301" t="s">
        <v>1035</v>
      </c>
      <c r="AI301" t="s">
        <v>1040</v>
      </c>
      <c r="AJ301" t="s">
        <v>1043</v>
      </c>
      <c r="AR301" s="4">
        <v>1299</v>
      </c>
      <c r="AS301" t="s">
        <v>819</v>
      </c>
      <c r="AT301">
        <v>24</v>
      </c>
      <c r="AU301" s="10">
        <v>42358</v>
      </c>
      <c r="AV301" s="27">
        <v>8</v>
      </c>
      <c r="AW301" s="37">
        <f t="shared" ca="1" si="8"/>
        <v>10</v>
      </c>
      <c r="AX301" t="str">
        <f t="shared" ca="1" si="9"/>
        <v>Mid-Level</v>
      </c>
    </row>
    <row r="302" spans="1:50" x14ac:dyDescent="0.25">
      <c r="A302" s="4">
        <v>1300</v>
      </c>
      <c r="B302" t="s">
        <v>820</v>
      </c>
      <c r="C302" t="s">
        <v>1035</v>
      </c>
      <c r="D302">
        <v>11</v>
      </c>
      <c r="I302" s="4">
        <v>1300</v>
      </c>
      <c r="J302" s="15">
        <v>7314</v>
      </c>
      <c r="K302" t="s">
        <v>1044</v>
      </c>
      <c r="L302">
        <v>31</v>
      </c>
      <c r="M302">
        <v>0</v>
      </c>
      <c r="N302">
        <v>0</v>
      </c>
      <c r="O302">
        <v>1</v>
      </c>
      <c r="P302">
        <v>0.75</v>
      </c>
      <c r="Q302">
        <v>43</v>
      </c>
      <c r="R302">
        <v>0.74</v>
      </c>
      <c r="AD302" s="4">
        <v>1300</v>
      </c>
      <c r="AE302" t="s">
        <v>820</v>
      </c>
      <c r="AF302" t="s">
        <v>1020</v>
      </c>
      <c r="AG302">
        <v>48</v>
      </c>
      <c r="AH302" t="s">
        <v>1035</v>
      </c>
      <c r="AI302" t="s">
        <v>1037</v>
      </c>
      <c r="AJ302" t="s">
        <v>1042</v>
      </c>
      <c r="AR302" s="4">
        <v>1300</v>
      </c>
      <c r="AS302" t="s">
        <v>820</v>
      </c>
      <c r="AT302">
        <v>48</v>
      </c>
      <c r="AU302" s="10">
        <v>43240</v>
      </c>
      <c r="AV302" s="27">
        <v>11</v>
      </c>
      <c r="AW302" s="37">
        <f t="shared" ca="1" si="8"/>
        <v>7</v>
      </c>
      <c r="AX302" t="str">
        <f t="shared" ca="1" si="9"/>
        <v>Mid-Level</v>
      </c>
    </row>
    <row r="303" spans="1:50" x14ac:dyDescent="0.25">
      <c r="A303" s="4">
        <v>1301</v>
      </c>
      <c r="B303" t="s">
        <v>821</v>
      </c>
      <c r="C303" t="s">
        <v>1031</v>
      </c>
      <c r="D303">
        <v>0</v>
      </c>
      <c r="I303" s="4">
        <v>1301</v>
      </c>
      <c r="J303" s="15">
        <v>19172</v>
      </c>
      <c r="K303" t="s">
        <v>1046</v>
      </c>
      <c r="L303">
        <v>55</v>
      </c>
      <c r="M303">
        <v>0</v>
      </c>
      <c r="N303">
        <v>1</v>
      </c>
      <c r="O303">
        <v>1</v>
      </c>
      <c r="P303">
        <v>0.39</v>
      </c>
      <c r="Q303">
        <v>75</v>
      </c>
      <c r="R303">
        <v>0.8</v>
      </c>
      <c r="AD303" s="4">
        <v>1301</v>
      </c>
      <c r="AE303" t="s">
        <v>821</v>
      </c>
      <c r="AF303" t="s">
        <v>1021</v>
      </c>
      <c r="AG303">
        <v>50</v>
      </c>
      <c r="AH303" t="s">
        <v>1031</v>
      </c>
      <c r="AI303" t="s">
        <v>1037</v>
      </c>
      <c r="AJ303" t="s">
        <v>1042</v>
      </c>
      <c r="AR303" s="4">
        <v>1301</v>
      </c>
      <c r="AS303" t="s">
        <v>821</v>
      </c>
      <c r="AT303">
        <v>50</v>
      </c>
      <c r="AU303" s="10">
        <v>43129</v>
      </c>
      <c r="AV303" s="27">
        <v>0</v>
      </c>
      <c r="AW303" s="37">
        <f t="shared" ca="1" si="8"/>
        <v>7</v>
      </c>
      <c r="AX303" t="str">
        <f t="shared" ca="1" si="9"/>
        <v>Mid-Level</v>
      </c>
    </row>
    <row r="304" spans="1:50" x14ac:dyDescent="0.25">
      <c r="A304" s="4">
        <v>1302</v>
      </c>
      <c r="B304" t="s">
        <v>822</v>
      </c>
      <c r="C304" t="s">
        <v>1031</v>
      </c>
      <c r="D304">
        <v>8</v>
      </c>
      <c r="I304" s="4">
        <v>1302</v>
      </c>
      <c r="J304" s="15">
        <v>8374</v>
      </c>
      <c r="K304" t="s">
        <v>1044</v>
      </c>
      <c r="L304">
        <v>44</v>
      </c>
      <c r="M304">
        <v>1</v>
      </c>
      <c r="N304">
        <v>1</v>
      </c>
      <c r="O304">
        <v>0</v>
      </c>
      <c r="P304">
        <v>0.84</v>
      </c>
      <c r="Q304">
        <v>56</v>
      </c>
      <c r="R304">
        <v>0.94</v>
      </c>
      <c r="AD304" s="4">
        <v>1302</v>
      </c>
      <c r="AE304" t="s">
        <v>822</v>
      </c>
      <c r="AF304" t="s">
        <v>1021</v>
      </c>
      <c r="AG304">
        <v>53</v>
      </c>
      <c r="AH304" t="s">
        <v>1031</v>
      </c>
      <c r="AI304" t="s">
        <v>1038</v>
      </c>
      <c r="AJ304" t="s">
        <v>1042</v>
      </c>
      <c r="AR304" s="4">
        <v>1302</v>
      </c>
      <c r="AS304" t="s">
        <v>822</v>
      </c>
      <c r="AT304">
        <v>53</v>
      </c>
      <c r="AU304" s="10">
        <v>44698</v>
      </c>
      <c r="AV304" s="27">
        <v>8</v>
      </c>
      <c r="AW304" s="37">
        <f t="shared" ca="1" si="8"/>
        <v>3</v>
      </c>
      <c r="AX304" t="str">
        <f t="shared" ca="1" si="9"/>
        <v>Junior</v>
      </c>
    </row>
    <row r="305" spans="1:50" x14ac:dyDescent="0.25">
      <c r="A305" s="4">
        <v>1303</v>
      </c>
      <c r="B305" t="s">
        <v>823</v>
      </c>
      <c r="C305" t="s">
        <v>1036</v>
      </c>
      <c r="D305">
        <v>0</v>
      </c>
      <c r="I305" s="4">
        <v>1303</v>
      </c>
      <c r="J305" s="15">
        <v>4700</v>
      </c>
      <c r="K305" t="s">
        <v>1047</v>
      </c>
      <c r="L305">
        <v>34</v>
      </c>
      <c r="M305">
        <v>0</v>
      </c>
      <c r="N305">
        <v>1</v>
      </c>
      <c r="O305">
        <v>1</v>
      </c>
      <c r="P305">
        <v>0.28999999999999998</v>
      </c>
      <c r="Q305">
        <v>27</v>
      </c>
      <c r="R305">
        <v>0.77</v>
      </c>
      <c r="AD305" s="4">
        <v>1303</v>
      </c>
      <c r="AE305" t="s">
        <v>823</v>
      </c>
      <c r="AF305" t="s">
        <v>1021</v>
      </c>
      <c r="AG305">
        <v>40</v>
      </c>
      <c r="AH305" t="s">
        <v>1036</v>
      </c>
      <c r="AI305" t="s">
        <v>1038</v>
      </c>
      <c r="AJ305" t="s">
        <v>1043</v>
      </c>
      <c r="AR305" s="4">
        <v>1303</v>
      </c>
      <c r="AS305" t="s">
        <v>823</v>
      </c>
      <c r="AT305">
        <v>40</v>
      </c>
      <c r="AU305" s="10">
        <v>43719</v>
      </c>
      <c r="AV305" s="27">
        <v>0</v>
      </c>
      <c r="AW305" s="37">
        <f t="shared" ca="1" si="8"/>
        <v>6</v>
      </c>
      <c r="AX305" t="str">
        <f t="shared" ca="1" si="9"/>
        <v>Mid-Level</v>
      </c>
    </row>
    <row r="306" spans="1:50" x14ac:dyDescent="0.25">
      <c r="A306" s="4">
        <v>1304</v>
      </c>
      <c r="B306" t="s">
        <v>824</v>
      </c>
      <c r="C306" t="s">
        <v>1033</v>
      </c>
      <c r="D306">
        <v>9</v>
      </c>
      <c r="I306" s="4">
        <v>1304</v>
      </c>
      <c r="J306" s="15">
        <v>11655</v>
      </c>
      <c r="K306" t="s">
        <v>1045</v>
      </c>
      <c r="L306">
        <v>55</v>
      </c>
      <c r="M306">
        <v>0</v>
      </c>
      <c r="N306">
        <v>1</v>
      </c>
      <c r="O306">
        <v>1</v>
      </c>
      <c r="P306">
        <v>0.82</v>
      </c>
      <c r="Q306">
        <v>70</v>
      </c>
      <c r="R306">
        <v>0.72</v>
      </c>
      <c r="AD306" s="4">
        <v>1304</v>
      </c>
      <c r="AE306" t="s">
        <v>824</v>
      </c>
      <c r="AF306" t="s">
        <v>1021</v>
      </c>
      <c r="AG306">
        <v>42</v>
      </c>
      <c r="AH306" t="s">
        <v>1033</v>
      </c>
      <c r="AI306" t="s">
        <v>1037</v>
      </c>
      <c r="AJ306" t="s">
        <v>1041</v>
      </c>
      <c r="AR306" s="4">
        <v>1304</v>
      </c>
      <c r="AS306" t="s">
        <v>824</v>
      </c>
      <c r="AT306">
        <v>42</v>
      </c>
      <c r="AU306" s="10">
        <v>42440</v>
      </c>
      <c r="AV306" s="27">
        <v>9</v>
      </c>
      <c r="AW306" s="37">
        <f t="shared" ca="1" si="8"/>
        <v>9</v>
      </c>
      <c r="AX306" t="str">
        <f t="shared" ca="1" si="9"/>
        <v>Mid-Level</v>
      </c>
    </row>
    <row r="307" spans="1:50" x14ac:dyDescent="0.25">
      <c r="A307" s="4">
        <v>1305</v>
      </c>
      <c r="B307" t="s">
        <v>825</v>
      </c>
      <c r="C307" t="s">
        <v>1032</v>
      </c>
      <c r="D307">
        <v>9</v>
      </c>
      <c r="I307" s="4">
        <v>1305</v>
      </c>
      <c r="J307" s="15">
        <v>16129</v>
      </c>
      <c r="K307" t="s">
        <v>1047</v>
      </c>
      <c r="L307">
        <v>49</v>
      </c>
      <c r="M307">
        <v>1</v>
      </c>
      <c r="N307">
        <v>0</v>
      </c>
      <c r="O307">
        <v>0</v>
      </c>
      <c r="P307">
        <v>0.93</v>
      </c>
      <c r="Q307">
        <v>22</v>
      </c>
      <c r="R307">
        <v>0.74</v>
      </c>
      <c r="AD307" s="4">
        <v>1305</v>
      </c>
      <c r="AE307" t="s">
        <v>825</v>
      </c>
      <c r="AF307" t="s">
        <v>1022</v>
      </c>
      <c r="AG307">
        <v>26</v>
      </c>
      <c r="AH307" t="s">
        <v>1032</v>
      </c>
      <c r="AI307" t="s">
        <v>1038</v>
      </c>
      <c r="AJ307" t="s">
        <v>1041</v>
      </c>
      <c r="AR307" s="4">
        <v>1305</v>
      </c>
      <c r="AS307" t="s">
        <v>825</v>
      </c>
      <c r="AT307">
        <v>26</v>
      </c>
      <c r="AU307" s="10">
        <v>43899</v>
      </c>
      <c r="AV307" s="27">
        <v>9</v>
      </c>
      <c r="AW307" s="37">
        <f t="shared" ca="1" si="8"/>
        <v>5</v>
      </c>
      <c r="AX307" t="str">
        <f t="shared" ca="1" si="9"/>
        <v>Junior</v>
      </c>
    </row>
    <row r="308" spans="1:50" x14ac:dyDescent="0.25">
      <c r="A308" s="4">
        <v>1306</v>
      </c>
      <c r="B308" t="s">
        <v>826</v>
      </c>
      <c r="C308" t="s">
        <v>1035</v>
      </c>
      <c r="D308">
        <v>1</v>
      </c>
      <c r="I308" s="4">
        <v>1306</v>
      </c>
      <c r="J308" s="15">
        <v>10359</v>
      </c>
      <c r="K308" t="s">
        <v>1044</v>
      </c>
      <c r="L308">
        <v>35</v>
      </c>
      <c r="M308">
        <v>0</v>
      </c>
      <c r="N308">
        <v>0</v>
      </c>
      <c r="O308">
        <v>1</v>
      </c>
      <c r="P308">
        <v>0.51</v>
      </c>
      <c r="Q308">
        <v>33</v>
      </c>
      <c r="R308">
        <v>0.96</v>
      </c>
      <c r="AD308" s="4">
        <v>1306</v>
      </c>
      <c r="AE308" t="s">
        <v>826</v>
      </c>
      <c r="AF308" t="s">
        <v>1021</v>
      </c>
      <c r="AG308">
        <v>39</v>
      </c>
      <c r="AH308" t="s">
        <v>1035</v>
      </c>
      <c r="AI308" t="s">
        <v>1037</v>
      </c>
      <c r="AJ308" t="s">
        <v>1042</v>
      </c>
      <c r="AR308" s="4">
        <v>1306</v>
      </c>
      <c r="AS308" t="s">
        <v>826</v>
      </c>
      <c r="AT308">
        <v>39</v>
      </c>
      <c r="AU308" s="10">
        <v>42052</v>
      </c>
      <c r="AV308" s="27">
        <v>1</v>
      </c>
      <c r="AW308" s="37">
        <f t="shared" ca="1" si="8"/>
        <v>10</v>
      </c>
      <c r="AX308" t="str">
        <f t="shared" ca="1" si="9"/>
        <v>Mid-Level</v>
      </c>
    </row>
    <row r="309" spans="1:50" x14ac:dyDescent="0.25">
      <c r="A309" s="4">
        <v>1307</v>
      </c>
      <c r="B309" t="s">
        <v>827</v>
      </c>
      <c r="C309" t="s">
        <v>1034</v>
      </c>
      <c r="D309">
        <v>5</v>
      </c>
      <c r="I309" s="4">
        <v>1307</v>
      </c>
      <c r="J309" s="15">
        <v>4893</v>
      </c>
      <c r="K309" t="s">
        <v>1044</v>
      </c>
      <c r="L309">
        <v>35</v>
      </c>
      <c r="M309">
        <v>0</v>
      </c>
      <c r="N309">
        <v>1</v>
      </c>
      <c r="O309">
        <v>1</v>
      </c>
      <c r="P309">
        <v>0.7</v>
      </c>
      <c r="Q309">
        <v>10</v>
      </c>
      <c r="R309">
        <v>0.89</v>
      </c>
      <c r="AD309" s="4">
        <v>1307</v>
      </c>
      <c r="AE309" t="s">
        <v>827</v>
      </c>
      <c r="AF309" t="s">
        <v>1020</v>
      </c>
      <c r="AG309">
        <v>49</v>
      </c>
      <c r="AH309" t="s">
        <v>1034</v>
      </c>
      <c r="AI309" t="s">
        <v>1039</v>
      </c>
      <c r="AJ309" t="s">
        <v>1041</v>
      </c>
      <c r="AR309" s="4">
        <v>1307</v>
      </c>
      <c r="AS309" t="s">
        <v>827</v>
      </c>
      <c r="AT309">
        <v>49</v>
      </c>
      <c r="AU309" s="10">
        <v>41842</v>
      </c>
      <c r="AV309" s="27">
        <v>5</v>
      </c>
      <c r="AW309" s="37">
        <f t="shared" ca="1" si="8"/>
        <v>11</v>
      </c>
      <c r="AX309" t="str">
        <f t="shared" ca="1" si="9"/>
        <v>Senior</v>
      </c>
    </row>
    <row r="310" spans="1:50" x14ac:dyDescent="0.25">
      <c r="A310" s="4">
        <v>1308</v>
      </c>
      <c r="B310" t="s">
        <v>828</v>
      </c>
      <c r="C310" t="s">
        <v>1033</v>
      </c>
      <c r="D310">
        <v>5</v>
      </c>
      <c r="I310" s="4">
        <v>1308</v>
      </c>
      <c r="J310" s="15">
        <v>7811</v>
      </c>
      <c r="K310" t="s">
        <v>1047</v>
      </c>
      <c r="L310">
        <v>56</v>
      </c>
      <c r="M310">
        <v>0</v>
      </c>
      <c r="N310">
        <v>1</v>
      </c>
      <c r="O310">
        <v>1</v>
      </c>
      <c r="P310">
        <v>0.54</v>
      </c>
      <c r="Q310">
        <v>34</v>
      </c>
      <c r="R310">
        <v>0.78</v>
      </c>
      <c r="AD310" s="4">
        <v>1308</v>
      </c>
      <c r="AE310" t="s">
        <v>828</v>
      </c>
      <c r="AF310" t="s">
        <v>1020</v>
      </c>
      <c r="AG310">
        <v>43</v>
      </c>
      <c r="AH310" t="s">
        <v>1033</v>
      </c>
      <c r="AI310" t="s">
        <v>1040</v>
      </c>
      <c r="AJ310" t="s">
        <v>1042</v>
      </c>
      <c r="AR310" s="4">
        <v>1308</v>
      </c>
      <c r="AS310" t="s">
        <v>828</v>
      </c>
      <c r="AT310">
        <v>43</v>
      </c>
      <c r="AU310" s="10">
        <v>42369</v>
      </c>
      <c r="AV310" s="27">
        <v>5</v>
      </c>
      <c r="AW310" s="37">
        <f t="shared" ca="1" si="8"/>
        <v>10</v>
      </c>
      <c r="AX310" t="str">
        <f t="shared" ca="1" si="9"/>
        <v>Mid-Level</v>
      </c>
    </row>
    <row r="311" spans="1:50" x14ac:dyDescent="0.25">
      <c r="A311" s="4">
        <v>1309</v>
      </c>
      <c r="B311" t="s">
        <v>829</v>
      </c>
      <c r="C311" t="s">
        <v>1034</v>
      </c>
      <c r="D311">
        <v>0</v>
      </c>
      <c r="I311" s="4">
        <v>1309</v>
      </c>
      <c r="J311" s="15">
        <v>10288</v>
      </c>
      <c r="K311" t="s">
        <v>1044</v>
      </c>
      <c r="L311">
        <v>47</v>
      </c>
      <c r="M311">
        <v>0</v>
      </c>
      <c r="N311">
        <v>1</v>
      </c>
      <c r="O311">
        <v>1</v>
      </c>
      <c r="P311">
        <v>0.55000000000000004</v>
      </c>
      <c r="Q311">
        <v>41</v>
      </c>
      <c r="R311">
        <v>0.87</v>
      </c>
      <c r="AD311" s="4">
        <v>1309</v>
      </c>
      <c r="AE311" t="s">
        <v>829</v>
      </c>
      <c r="AF311" t="s">
        <v>1021</v>
      </c>
      <c r="AG311">
        <v>42</v>
      </c>
      <c r="AH311" t="s">
        <v>1034</v>
      </c>
      <c r="AI311" t="s">
        <v>1040</v>
      </c>
      <c r="AJ311" t="s">
        <v>1043</v>
      </c>
      <c r="AR311" s="4">
        <v>1309</v>
      </c>
      <c r="AS311" t="s">
        <v>829</v>
      </c>
      <c r="AT311">
        <v>42</v>
      </c>
      <c r="AU311" s="10">
        <v>43632</v>
      </c>
      <c r="AV311" s="27">
        <v>0</v>
      </c>
      <c r="AW311" s="37">
        <f t="shared" ca="1" si="8"/>
        <v>6</v>
      </c>
      <c r="AX311" t="str">
        <f t="shared" ca="1" si="9"/>
        <v>Mid-Level</v>
      </c>
    </row>
    <row r="312" spans="1:50" x14ac:dyDescent="0.25">
      <c r="A312" s="4">
        <v>1310</v>
      </c>
      <c r="B312" t="s">
        <v>830</v>
      </c>
      <c r="C312" t="s">
        <v>1036</v>
      </c>
      <c r="D312">
        <v>6</v>
      </c>
      <c r="I312" s="4">
        <v>1310</v>
      </c>
      <c r="J312" s="15">
        <v>1504</v>
      </c>
      <c r="K312" t="s">
        <v>1046</v>
      </c>
      <c r="L312">
        <v>47</v>
      </c>
      <c r="M312">
        <v>0</v>
      </c>
      <c r="N312">
        <v>0</v>
      </c>
      <c r="O312">
        <v>0</v>
      </c>
      <c r="P312">
        <v>0.45</v>
      </c>
      <c r="Q312">
        <v>27</v>
      </c>
      <c r="R312">
        <v>0.86</v>
      </c>
      <c r="AD312" s="4">
        <v>1310</v>
      </c>
      <c r="AE312" t="s">
        <v>830</v>
      </c>
      <c r="AF312" t="s">
        <v>1021</v>
      </c>
      <c r="AG312">
        <v>27</v>
      </c>
      <c r="AH312" t="s">
        <v>1036</v>
      </c>
      <c r="AI312" t="s">
        <v>1038</v>
      </c>
      <c r="AJ312" t="s">
        <v>1041</v>
      </c>
      <c r="AR312" s="4">
        <v>1310</v>
      </c>
      <c r="AS312" t="s">
        <v>830</v>
      </c>
      <c r="AT312">
        <v>27</v>
      </c>
      <c r="AU312" s="10">
        <v>43421</v>
      </c>
      <c r="AV312" s="27">
        <v>6</v>
      </c>
      <c r="AW312" s="37">
        <f t="shared" ca="1" si="8"/>
        <v>7</v>
      </c>
      <c r="AX312" t="str">
        <f t="shared" ca="1" si="9"/>
        <v>Mid-Level</v>
      </c>
    </row>
    <row r="313" spans="1:50" x14ac:dyDescent="0.25">
      <c r="A313" s="4">
        <v>1311</v>
      </c>
      <c r="B313" t="s">
        <v>831</v>
      </c>
      <c r="C313" t="s">
        <v>1036</v>
      </c>
      <c r="D313">
        <v>7</v>
      </c>
      <c r="I313" s="4">
        <v>1311</v>
      </c>
      <c r="J313" s="15">
        <v>10813</v>
      </c>
      <c r="K313" t="s">
        <v>1047</v>
      </c>
      <c r="L313">
        <v>33</v>
      </c>
      <c r="M313">
        <v>1</v>
      </c>
      <c r="N313">
        <v>1</v>
      </c>
      <c r="O313">
        <v>1</v>
      </c>
      <c r="P313">
        <v>0.81</v>
      </c>
      <c r="Q313">
        <v>77</v>
      </c>
      <c r="R313">
        <v>0.9</v>
      </c>
      <c r="AD313" s="4">
        <v>1311</v>
      </c>
      <c r="AE313" t="s">
        <v>831</v>
      </c>
      <c r="AF313" t="s">
        <v>1020</v>
      </c>
      <c r="AG313">
        <v>22</v>
      </c>
      <c r="AH313" t="s">
        <v>1036</v>
      </c>
      <c r="AI313" t="s">
        <v>1037</v>
      </c>
      <c r="AJ313" t="s">
        <v>1043</v>
      </c>
      <c r="AR313" s="4">
        <v>1311</v>
      </c>
      <c r="AS313" t="s">
        <v>831</v>
      </c>
      <c r="AT313">
        <v>22</v>
      </c>
      <c r="AU313" s="10">
        <v>41194</v>
      </c>
      <c r="AV313" s="27">
        <v>7</v>
      </c>
      <c r="AW313" s="37">
        <f t="shared" ca="1" si="8"/>
        <v>13</v>
      </c>
      <c r="AX313" t="str">
        <f t="shared" ca="1" si="9"/>
        <v>Senior</v>
      </c>
    </row>
    <row r="314" spans="1:50" x14ac:dyDescent="0.25">
      <c r="A314" s="4">
        <v>1312</v>
      </c>
      <c r="B314" t="s">
        <v>832</v>
      </c>
      <c r="C314" t="s">
        <v>1036</v>
      </c>
      <c r="D314">
        <v>1</v>
      </c>
      <c r="I314" s="4">
        <v>1312</v>
      </c>
      <c r="J314" s="15">
        <v>15671</v>
      </c>
      <c r="K314" t="s">
        <v>1045</v>
      </c>
      <c r="L314">
        <v>46</v>
      </c>
      <c r="M314">
        <v>0</v>
      </c>
      <c r="N314">
        <v>0</v>
      </c>
      <c r="O314">
        <v>0</v>
      </c>
      <c r="P314">
        <v>0.95</v>
      </c>
      <c r="Q314">
        <v>23</v>
      </c>
      <c r="R314">
        <v>0.77</v>
      </c>
      <c r="AD314" s="4">
        <v>1312</v>
      </c>
      <c r="AE314" t="s">
        <v>832</v>
      </c>
      <c r="AF314" t="s">
        <v>1020</v>
      </c>
      <c r="AG314">
        <v>26</v>
      </c>
      <c r="AH314" t="s">
        <v>1036</v>
      </c>
      <c r="AI314" t="s">
        <v>1037</v>
      </c>
      <c r="AJ314" t="s">
        <v>1041</v>
      </c>
      <c r="AR314" s="4">
        <v>1312</v>
      </c>
      <c r="AS314" t="s">
        <v>832</v>
      </c>
      <c r="AT314">
        <v>26</v>
      </c>
      <c r="AU314" s="10">
        <v>41173</v>
      </c>
      <c r="AV314" s="27">
        <v>1</v>
      </c>
      <c r="AW314" s="37">
        <f t="shared" ca="1" si="8"/>
        <v>13</v>
      </c>
      <c r="AX314" t="str">
        <f t="shared" ca="1" si="9"/>
        <v>Senior</v>
      </c>
    </row>
    <row r="315" spans="1:50" x14ac:dyDescent="0.25">
      <c r="A315" s="4">
        <v>1313</v>
      </c>
      <c r="B315" t="s">
        <v>833</v>
      </c>
      <c r="C315" t="s">
        <v>1030</v>
      </c>
      <c r="D315">
        <v>7</v>
      </c>
      <c r="I315" s="4">
        <v>1313</v>
      </c>
      <c r="J315" s="15">
        <v>11738</v>
      </c>
      <c r="K315" t="s">
        <v>1047</v>
      </c>
      <c r="L315">
        <v>54</v>
      </c>
      <c r="M315">
        <v>0</v>
      </c>
      <c r="N315">
        <v>1</v>
      </c>
      <c r="O315">
        <v>1</v>
      </c>
      <c r="P315">
        <v>0.95</v>
      </c>
      <c r="Q315">
        <v>7</v>
      </c>
      <c r="R315">
        <v>0.96</v>
      </c>
      <c r="AD315" s="4">
        <v>1313</v>
      </c>
      <c r="AE315" t="s">
        <v>833</v>
      </c>
      <c r="AF315" t="s">
        <v>1022</v>
      </c>
      <c r="AG315">
        <v>33</v>
      </c>
      <c r="AH315" t="s">
        <v>1030</v>
      </c>
      <c r="AI315" t="s">
        <v>1038</v>
      </c>
      <c r="AJ315" t="s">
        <v>1043</v>
      </c>
      <c r="AR315" s="4">
        <v>1313</v>
      </c>
      <c r="AS315" t="s">
        <v>833</v>
      </c>
      <c r="AT315">
        <v>33</v>
      </c>
      <c r="AU315" s="10">
        <v>43276</v>
      </c>
      <c r="AV315" s="27">
        <v>7</v>
      </c>
      <c r="AW315" s="37">
        <f t="shared" ca="1" si="8"/>
        <v>7</v>
      </c>
      <c r="AX315" t="str">
        <f t="shared" ca="1" si="9"/>
        <v>Mid-Level</v>
      </c>
    </row>
    <row r="316" spans="1:50" x14ac:dyDescent="0.25">
      <c r="A316" s="4">
        <v>1314</v>
      </c>
      <c r="B316" t="s">
        <v>834</v>
      </c>
      <c r="C316" t="s">
        <v>1034</v>
      </c>
      <c r="D316">
        <v>8</v>
      </c>
      <c r="I316" s="4">
        <v>1314</v>
      </c>
      <c r="J316" s="15">
        <v>12186</v>
      </c>
      <c r="K316" t="s">
        <v>1046</v>
      </c>
      <c r="L316">
        <v>43</v>
      </c>
      <c r="M316">
        <v>0</v>
      </c>
      <c r="N316">
        <v>1</v>
      </c>
      <c r="O316">
        <v>1</v>
      </c>
      <c r="P316">
        <v>0.34</v>
      </c>
      <c r="Q316">
        <v>52</v>
      </c>
      <c r="R316">
        <v>0.79</v>
      </c>
      <c r="AD316" s="4">
        <v>1314</v>
      </c>
      <c r="AE316" t="s">
        <v>834</v>
      </c>
      <c r="AF316" t="s">
        <v>1020</v>
      </c>
      <c r="AG316">
        <v>47</v>
      </c>
      <c r="AH316" t="s">
        <v>1034</v>
      </c>
      <c r="AI316" t="s">
        <v>1037</v>
      </c>
      <c r="AJ316" t="s">
        <v>1041</v>
      </c>
      <c r="AR316" s="4">
        <v>1314</v>
      </c>
      <c r="AS316" t="s">
        <v>834</v>
      </c>
      <c r="AT316">
        <v>47</v>
      </c>
      <c r="AU316" s="10">
        <v>44356</v>
      </c>
      <c r="AV316" s="27">
        <v>8</v>
      </c>
      <c r="AW316" s="37">
        <f t="shared" ca="1" si="8"/>
        <v>4</v>
      </c>
      <c r="AX316" t="str">
        <f t="shared" ca="1" si="9"/>
        <v>Junior</v>
      </c>
    </row>
    <row r="317" spans="1:50" x14ac:dyDescent="0.25">
      <c r="A317" s="4">
        <v>1315</v>
      </c>
      <c r="B317" t="s">
        <v>835</v>
      </c>
      <c r="C317" t="s">
        <v>1033</v>
      </c>
      <c r="D317">
        <v>5</v>
      </c>
      <c r="I317" s="4">
        <v>1315</v>
      </c>
      <c r="J317" s="15">
        <v>7773</v>
      </c>
      <c r="K317" t="s">
        <v>1046</v>
      </c>
      <c r="L317">
        <v>43</v>
      </c>
      <c r="M317">
        <v>0</v>
      </c>
      <c r="N317">
        <v>1</v>
      </c>
      <c r="O317">
        <v>0</v>
      </c>
      <c r="P317">
        <v>0.9</v>
      </c>
      <c r="Q317">
        <v>71</v>
      </c>
      <c r="R317">
        <v>0.91</v>
      </c>
      <c r="AD317" s="4">
        <v>1315</v>
      </c>
      <c r="AE317" t="s">
        <v>835</v>
      </c>
      <c r="AF317" t="s">
        <v>1022</v>
      </c>
      <c r="AG317">
        <v>55</v>
      </c>
      <c r="AH317" t="s">
        <v>1033</v>
      </c>
      <c r="AI317" t="s">
        <v>1039</v>
      </c>
      <c r="AJ317" t="s">
        <v>1043</v>
      </c>
      <c r="AR317" s="4">
        <v>1315</v>
      </c>
      <c r="AS317" t="s">
        <v>835</v>
      </c>
      <c r="AT317">
        <v>55</v>
      </c>
      <c r="AU317" s="10">
        <v>42671</v>
      </c>
      <c r="AV317" s="27">
        <v>5</v>
      </c>
      <c r="AW317" s="37">
        <f t="shared" ca="1" si="8"/>
        <v>9</v>
      </c>
      <c r="AX317" t="str">
        <f t="shared" ca="1" si="9"/>
        <v>Mid-Level</v>
      </c>
    </row>
    <row r="318" spans="1:50" x14ac:dyDescent="0.25">
      <c r="A318" s="4">
        <v>1316</v>
      </c>
      <c r="B318" t="s">
        <v>836</v>
      </c>
      <c r="C318" t="s">
        <v>1033</v>
      </c>
      <c r="D318">
        <v>4</v>
      </c>
      <c r="I318" s="4">
        <v>1316</v>
      </c>
      <c r="J318" s="15">
        <v>4816</v>
      </c>
      <c r="K318" t="s">
        <v>1046</v>
      </c>
      <c r="L318">
        <v>42</v>
      </c>
      <c r="M318">
        <v>0</v>
      </c>
      <c r="N318">
        <v>0</v>
      </c>
      <c r="O318">
        <v>1</v>
      </c>
      <c r="P318">
        <v>0.79</v>
      </c>
      <c r="Q318">
        <v>3</v>
      </c>
      <c r="R318">
        <v>0.7</v>
      </c>
      <c r="AD318" s="4">
        <v>1316</v>
      </c>
      <c r="AE318" t="s">
        <v>836</v>
      </c>
      <c r="AF318" t="s">
        <v>1022</v>
      </c>
      <c r="AG318">
        <v>35</v>
      </c>
      <c r="AH318" t="s">
        <v>1033</v>
      </c>
      <c r="AI318" t="s">
        <v>1040</v>
      </c>
      <c r="AJ318" t="s">
        <v>1043</v>
      </c>
      <c r="AR318" s="4">
        <v>1316</v>
      </c>
      <c r="AS318" t="s">
        <v>836</v>
      </c>
      <c r="AT318">
        <v>35</v>
      </c>
      <c r="AU318" s="10">
        <v>43957</v>
      </c>
      <c r="AV318" s="27">
        <v>4</v>
      </c>
      <c r="AW318" s="37">
        <f t="shared" ca="1" si="8"/>
        <v>5</v>
      </c>
      <c r="AX318" t="str">
        <f t="shared" ca="1" si="9"/>
        <v>Junior</v>
      </c>
    </row>
    <row r="319" spans="1:50" x14ac:dyDescent="0.25">
      <c r="A319" s="4">
        <v>1317</v>
      </c>
      <c r="B319" t="s">
        <v>837</v>
      </c>
      <c r="C319" t="s">
        <v>1031</v>
      </c>
      <c r="D319">
        <v>11</v>
      </c>
      <c r="I319" s="4">
        <v>1317</v>
      </c>
      <c r="J319" s="15">
        <v>1717</v>
      </c>
      <c r="K319" t="s">
        <v>1046</v>
      </c>
      <c r="L319">
        <v>36</v>
      </c>
      <c r="M319">
        <v>0</v>
      </c>
      <c r="N319">
        <v>0</v>
      </c>
      <c r="O319">
        <v>1</v>
      </c>
      <c r="P319">
        <v>0.4</v>
      </c>
      <c r="Q319">
        <v>4</v>
      </c>
      <c r="R319">
        <v>0.81</v>
      </c>
      <c r="AD319" s="4">
        <v>1317</v>
      </c>
      <c r="AE319" t="s">
        <v>837</v>
      </c>
      <c r="AF319" t="s">
        <v>1022</v>
      </c>
      <c r="AG319">
        <v>47</v>
      </c>
      <c r="AH319" t="s">
        <v>1031</v>
      </c>
      <c r="AI319" t="s">
        <v>1038</v>
      </c>
      <c r="AJ319" t="s">
        <v>1041</v>
      </c>
      <c r="AR319" s="4">
        <v>1317</v>
      </c>
      <c r="AS319" t="s">
        <v>837</v>
      </c>
      <c r="AT319">
        <v>47</v>
      </c>
      <c r="AU319" s="10">
        <v>43290</v>
      </c>
      <c r="AV319" s="27">
        <v>11</v>
      </c>
      <c r="AW319" s="37">
        <f t="shared" ca="1" si="8"/>
        <v>7</v>
      </c>
      <c r="AX319" t="str">
        <f t="shared" ca="1" si="9"/>
        <v>Mid-Level</v>
      </c>
    </row>
    <row r="320" spans="1:50" x14ac:dyDescent="0.25">
      <c r="A320" s="4">
        <v>1318</v>
      </c>
      <c r="B320" t="s">
        <v>838</v>
      </c>
      <c r="C320" t="s">
        <v>1031</v>
      </c>
      <c r="D320">
        <v>8</v>
      </c>
      <c r="I320" s="4">
        <v>1318</v>
      </c>
      <c r="J320" s="15">
        <v>12676</v>
      </c>
      <c r="K320" t="s">
        <v>1046</v>
      </c>
      <c r="L320">
        <v>41</v>
      </c>
      <c r="M320">
        <v>1</v>
      </c>
      <c r="N320">
        <v>1</v>
      </c>
      <c r="O320">
        <v>1</v>
      </c>
      <c r="P320">
        <v>0.25</v>
      </c>
      <c r="Q320">
        <v>48</v>
      </c>
      <c r="R320">
        <v>0.81</v>
      </c>
      <c r="AD320" s="4">
        <v>1318</v>
      </c>
      <c r="AE320" t="s">
        <v>838</v>
      </c>
      <c r="AF320" t="s">
        <v>1022</v>
      </c>
      <c r="AG320">
        <v>48</v>
      </c>
      <c r="AH320" t="s">
        <v>1031</v>
      </c>
      <c r="AI320" t="s">
        <v>1038</v>
      </c>
      <c r="AJ320" t="s">
        <v>1043</v>
      </c>
      <c r="AR320" s="4">
        <v>1318</v>
      </c>
      <c r="AS320" t="s">
        <v>838</v>
      </c>
      <c r="AT320">
        <v>48</v>
      </c>
      <c r="AU320" s="10">
        <v>43178</v>
      </c>
      <c r="AV320" s="27">
        <v>8</v>
      </c>
      <c r="AW320" s="37">
        <f t="shared" ca="1" si="8"/>
        <v>7</v>
      </c>
      <c r="AX320" t="str">
        <f t="shared" ca="1" si="9"/>
        <v>Mid-Level</v>
      </c>
    </row>
    <row r="321" spans="1:50" x14ac:dyDescent="0.25">
      <c r="A321" s="4">
        <v>1319</v>
      </c>
      <c r="B321" t="s">
        <v>839</v>
      </c>
      <c r="C321" t="s">
        <v>1035</v>
      </c>
      <c r="D321">
        <v>11</v>
      </c>
      <c r="I321" s="4">
        <v>1319</v>
      </c>
      <c r="J321" s="15">
        <v>5434</v>
      </c>
      <c r="K321" t="s">
        <v>1045</v>
      </c>
      <c r="L321">
        <v>52</v>
      </c>
      <c r="M321">
        <v>0</v>
      </c>
      <c r="N321">
        <v>1</v>
      </c>
      <c r="O321">
        <v>0</v>
      </c>
      <c r="P321">
        <v>0.41</v>
      </c>
      <c r="Q321">
        <v>29</v>
      </c>
      <c r="R321">
        <v>0.86</v>
      </c>
      <c r="AD321" s="4">
        <v>1319</v>
      </c>
      <c r="AE321" t="s">
        <v>839</v>
      </c>
      <c r="AF321" t="s">
        <v>1022</v>
      </c>
      <c r="AG321">
        <v>30</v>
      </c>
      <c r="AH321" t="s">
        <v>1035</v>
      </c>
      <c r="AI321" t="s">
        <v>1037</v>
      </c>
      <c r="AJ321" t="s">
        <v>1043</v>
      </c>
      <c r="AR321" s="4">
        <v>1319</v>
      </c>
      <c r="AS321" t="s">
        <v>839</v>
      </c>
      <c r="AT321">
        <v>30</v>
      </c>
      <c r="AU321" s="10">
        <v>40949</v>
      </c>
      <c r="AV321" s="27">
        <v>11</v>
      </c>
      <c r="AW321" s="37">
        <f t="shared" ca="1" si="8"/>
        <v>13</v>
      </c>
      <c r="AX321" t="str">
        <f t="shared" ca="1" si="9"/>
        <v>Senior</v>
      </c>
    </row>
    <row r="322" spans="1:50" x14ac:dyDescent="0.25">
      <c r="A322" s="4">
        <v>1320</v>
      </c>
      <c r="B322" t="s">
        <v>840</v>
      </c>
      <c r="C322" t="s">
        <v>1031</v>
      </c>
      <c r="D322">
        <v>10</v>
      </c>
      <c r="I322" s="4">
        <v>1320</v>
      </c>
      <c r="J322" s="15">
        <v>18042</v>
      </c>
      <c r="K322" t="s">
        <v>1044</v>
      </c>
      <c r="L322">
        <v>44</v>
      </c>
      <c r="M322">
        <v>0</v>
      </c>
      <c r="N322">
        <v>1</v>
      </c>
      <c r="O322">
        <v>1</v>
      </c>
      <c r="P322">
        <v>0.93</v>
      </c>
      <c r="Q322">
        <v>71</v>
      </c>
      <c r="R322">
        <v>0.72</v>
      </c>
      <c r="AD322" s="4">
        <v>1320</v>
      </c>
      <c r="AE322" t="s">
        <v>840</v>
      </c>
      <c r="AF322" t="s">
        <v>1021</v>
      </c>
      <c r="AG322">
        <v>47</v>
      </c>
      <c r="AH322" t="s">
        <v>1031</v>
      </c>
      <c r="AI322" t="s">
        <v>1038</v>
      </c>
      <c r="AJ322" t="s">
        <v>1043</v>
      </c>
      <c r="AR322" s="4">
        <v>1320</v>
      </c>
      <c r="AS322" t="s">
        <v>840</v>
      </c>
      <c r="AT322">
        <v>47</v>
      </c>
      <c r="AU322" s="10">
        <v>40976</v>
      </c>
      <c r="AV322" s="27">
        <v>10</v>
      </c>
      <c r="AW322" s="37">
        <f t="shared" ca="1" si="8"/>
        <v>13</v>
      </c>
      <c r="AX322" t="str">
        <f t="shared" ca="1" si="9"/>
        <v>Senior</v>
      </c>
    </row>
    <row r="323" spans="1:50" x14ac:dyDescent="0.25">
      <c r="A323" s="4">
        <v>1321</v>
      </c>
      <c r="B323" t="s">
        <v>841</v>
      </c>
      <c r="C323" t="s">
        <v>1036</v>
      </c>
      <c r="D323">
        <v>8</v>
      </c>
      <c r="I323" s="4">
        <v>1321</v>
      </c>
      <c r="J323" s="15">
        <v>6057</v>
      </c>
      <c r="K323" t="s">
        <v>1046</v>
      </c>
      <c r="L323">
        <v>48</v>
      </c>
      <c r="M323">
        <v>0</v>
      </c>
      <c r="N323">
        <v>1</v>
      </c>
      <c r="O323">
        <v>1</v>
      </c>
      <c r="P323">
        <v>0.71</v>
      </c>
      <c r="Q323">
        <v>62</v>
      </c>
      <c r="R323">
        <v>0.94</v>
      </c>
      <c r="AD323" s="4">
        <v>1321</v>
      </c>
      <c r="AE323" t="s">
        <v>841</v>
      </c>
      <c r="AF323" t="s">
        <v>1020</v>
      </c>
      <c r="AG323">
        <v>43</v>
      </c>
      <c r="AH323" t="s">
        <v>1036</v>
      </c>
      <c r="AI323" t="s">
        <v>1039</v>
      </c>
      <c r="AJ323" t="s">
        <v>1041</v>
      </c>
      <c r="AR323" s="4">
        <v>1321</v>
      </c>
      <c r="AS323" t="s">
        <v>841</v>
      </c>
      <c r="AT323">
        <v>43</v>
      </c>
      <c r="AU323" s="10">
        <v>41896</v>
      </c>
      <c r="AV323" s="27">
        <v>8</v>
      </c>
      <c r="AW323" s="37">
        <f t="shared" ref="AW323:AW386" ca="1" si="10">$AY$2-YEAR(AU323)</f>
        <v>11</v>
      </c>
      <c r="AX323" t="str">
        <f t="shared" ref="AX323:AX386" ca="1" si="11">IF(AW323&lt;=5,"Junior",IF(AND(AW323&gt;5,AW323&lt;=10),"Mid-Level","Senior"))</f>
        <v>Senior</v>
      </c>
    </row>
    <row r="324" spans="1:50" x14ac:dyDescent="0.25">
      <c r="A324" s="4">
        <v>1322</v>
      </c>
      <c r="B324" t="s">
        <v>842</v>
      </c>
      <c r="C324" t="s">
        <v>1033</v>
      </c>
      <c r="D324">
        <v>0</v>
      </c>
      <c r="I324" s="4">
        <v>1322</v>
      </c>
      <c r="J324" s="15">
        <v>5994</v>
      </c>
      <c r="K324" t="s">
        <v>1046</v>
      </c>
      <c r="L324">
        <v>40</v>
      </c>
      <c r="M324">
        <v>0</v>
      </c>
      <c r="N324">
        <v>1</v>
      </c>
      <c r="O324">
        <v>1</v>
      </c>
      <c r="P324">
        <v>0.78</v>
      </c>
      <c r="Q324">
        <v>46</v>
      </c>
      <c r="R324">
        <v>0.77</v>
      </c>
      <c r="AD324" s="4">
        <v>1322</v>
      </c>
      <c r="AE324" t="s">
        <v>842</v>
      </c>
      <c r="AF324" t="s">
        <v>1022</v>
      </c>
      <c r="AG324">
        <v>51</v>
      </c>
      <c r="AH324" t="s">
        <v>1033</v>
      </c>
      <c r="AI324" t="s">
        <v>1037</v>
      </c>
      <c r="AJ324" t="s">
        <v>1041</v>
      </c>
      <c r="AR324" s="4">
        <v>1322</v>
      </c>
      <c r="AS324" t="s">
        <v>842</v>
      </c>
      <c r="AT324">
        <v>51</v>
      </c>
      <c r="AU324" s="10">
        <v>44917</v>
      </c>
      <c r="AV324" s="27">
        <v>0</v>
      </c>
      <c r="AW324" s="37">
        <f t="shared" ca="1" si="10"/>
        <v>3</v>
      </c>
      <c r="AX324" t="str">
        <f t="shared" ca="1" si="11"/>
        <v>Junior</v>
      </c>
    </row>
    <row r="325" spans="1:50" x14ac:dyDescent="0.25">
      <c r="A325" s="4">
        <v>1323</v>
      </c>
      <c r="B325" t="s">
        <v>843</v>
      </c>
      <c r="C325" t="s">
        <v>1034</v>
      </c>
      <c r="D325">
        <v>10</v>
      </c>
      <c r="I325" s="4">
        <v>1323</v>
      </c>
      <c r="J325" s="15">
        <v>5234</v>
      </c>
      <c r="K325" t="s">
        <v>1047</v>
      </c>
      <c r="L325">
        <v>44</v>
      </c>
      <c r="M325">
        <v>1</v>
      </c>
      <c r="N325">
        <v>1</v>
      </c>
      <c r="O325">
        <v>1</v>
      </c>
      <c r="P325">
        <v>0.41</v>
      </c>
      <c r="Q325">
        <v>25</v>
      </c>
      <c r="R325">
        <v>0.9</v>
      </c>
      <c r="AD325" s="4">
        <v>1323</v>
      </c>
      <c r="AE325" t="s">
        <v>843</v>
      </c>
      <c r="AF325" t="s">
        <v>1020</v>
      </c>
      <c r="AG325">
        <v>38</v>
      </c>
      <c r="AH325" t="s">
        <v>1034</v>
      </c>
      <c r="AI325" t="s">
        <v>1037</v>
      </c>
      <c r="AJ325" t="s">
        <v>1043</v>
      </c>
      <c r="AR325" s="4">
        <v>1323</v>
      </c>
      <c r="AS325" t="s">
        <v>843</v>
      </c>
      <c r="AT325">
        <v>38</v>
      </c>
      <c r="AU325" s="10">
        <v>44107</v>
      </c>
      <c r="AV325" s="27">
        <v>10</v>
      </c>
      <c r="AW325" s="37">
        <f t="shared" ca="1" si="10"/>
        <v>5</v>
      </c>
      <c r="AX325" t="str">
        <f t="shared" ca="1" si="11"/>
        <v>Junior</v>
      </c>
    </row>
    <row r="326" spans="1:50" x14ac:dyDescent="0.25">
      <c r="A326" s="4">
        <v>1324</v>
      </c>
      <c r="B326" t="s">
        <v>844</v>
      </c>
      <c r="C326" t="s">
        <v>1036</v>
      </c>
      <c r="D326">
        <v>2</v>
      </c>
      <c r="I326" s="4">
        <v>1324</v>
      </c>
      <c r="J326" s="15">
        <v>4764</v>
      </c>
      <c r="K326" t="s">
        <v>1045</v>
      </c>
      <c r="L326">
        <v>41</v>
      </c>
      <c r="M326">
        <v>0</v>
      </c>
      <c r="N326">
        <v>0</v>
      </c>
      <c r="O326">
        <v>0</v>
      </c>
      <c r="P326">
        <v>0.78</v>
      </c>
      <c r="Q326">
        <v>56</v>
      </c>
      <c r="R326">
        <v>0.94</v>
      </c>
      <c r="AD326" s="4">
        <v>1324</v>
      </c>
      <c r="AE326" t="s">
        <v>844</v>
      </c>
      <c r="AF326" t="s">
        <v>1020</v>
      </c>
      <c r="AG326">
        <v>47</v>
      </c>
      <c r="AH326" t="s">
        <v>1036</v>
      </c>
      <c r="AI326" t="s">
        <v>1037</v>
      </c>
      <c r="AJ326" t="s">
        <v>1043</v>
      </c>
      <c r="AR326" s="4">
        <v>1324</v>
      </c>
      <c r="AS326" t="s">
        <v>844</v>
      </c>
      <c r="AT326">
        <v>47</v>
      </c>
      <c r="AU326" s="10">
        <v>43433</v>
      </c>
      <c r="AV326" s="27">
        <v>2</v>
      </c>
      <c r="AW326" s="37">
        <f t="shared" ca="1" si="10"/>
        <v>7</v>
      </c>
      <c r="AX326" t="str">
        <f t="shared" ca="1" si="11"/>
        <v>Mid-Level</v>
      </c>
    </row>
    <row r="327" spans="1:50" x14ac:dyDescent="0.25">
      <c r="A327" s="4">
        <v>1325</v>
      </c>
      <c r="B327" t="s">
        <v>845</v>
      </c>
      <c r="C327" t="s">
        <v>1030</v>
      </c>
      <c r="D327">
        <v>8</v>
      </c>
      <c r="I327" s="4">
        <v>1325</v>
      </c>
      <c r="J327" s="15">
        <v>12181</v>
      </c>
      <c r="K327" t="s">
        <v>1045</v>
      </c>
      <c r="L327">
        <v>32</v>
      </c>
      <c r="M327">
        <v>0</v>
      </c>
      <c r="N327">
        <v>1</v>
      </c>
      <c r="O327">
        <v>1</v>
      </c>
      <c r="P327">
        <v>0.22</v>
      </c>
      <c r="Q327">
        <v>36</v>
      </c>
      <c r="R327">
        <v>0.87</v>
      </c>
      <c r="AD327" s="4">
        <v>1325</v>
      </c>
      <c r="AE327" t="s">
        <v>845</v>
      </c>
      <c r="AF327" t="s">
        <v>1022</v>
      </c>
      <c r="AG327">
        <v>57</v>
      </c>
      <c r="AH327" t="s">
        <v>1030</v>
      </c>
      <c r="AI327" t="s">
        <v>1037</v>
      </c>
      <c r="AJ327" t="s">
        <v>1041</v>
      </c>
      <c r="AR327" s="4">
        <v>1325</v>
      </c>
      <c r="AS327" t="s">
        <v>845</v>
      </c>
      <c r="AT327">
        <v>57</v>
      </c>
      <c r="AU327" s="10">
        <v>41994</v>
      </c>
      <c r="AV327" s="27">
        <v>8</v>
      </c>
      <c r="AW327" s="37">
        <f t="shared" ca="1" si="10"/>
        <v>11</v>
      </c>
      <c r="AX327" t="str">
        <f t="shared" ca="1" si="11"/>
        <v>Senior</v>
      </c>
    </row>
    <row r="328" spans="1:50" x14ac:dyDescent="0.25">
      <c r="A328" s="4">
        <v>1326</v>
      </c>
      <c r="B328" t="s">
        <v>846</v>
      </c>
      <c r="C328" t="s">
        <v>1031</v>
      </c>
      <c r="D328">
        <v>10</v>
      </c>
      <c r="I328" s="4">
        <v>1326</v>
      </c>
      <c r="J328" s="15">
        <v>5637</v>
      </c>
      <c r="K328" t="s">
        <v>1044</v>
      </c>
      <c r="L328">
        <v>46</v>
      </c>
      <c r="M328">
        <v>0</v>
      </c>
      <c r="N328">
        <v>0</v>
      </c>
      <c r="O328">
        <v>1</v>
      </c>
      <c r="P328">
        <v>0.5</v>
      </c>
      <c r="Q328">
        <v>6</v>
      </c>
      <c r="R328">
        <v>0.92</v>
      </c>
      <c r="AD328" s="4">
        <v>1326</v>
      </c>
      <c r="AE328" t="s">
        <v>846</v>
      </c>
      <c r="AF328" t="s">
        <v>1021</v>
      </c>
      <c r="AG328">
        <v>22</v>
      </c>
      <c r="AH328" t="s">
        <v>1031</v>
      </c>
      <c r="AI328" t="s">
        <v>1039</v>
      </c>
      <c r="AJ328" t="s">
        <v>1041</v>
      </c>
      <c r="AR328" s="4">
        <v>1326</v>
      </c>
      <c r="AS328" t="s">
        <v>846</v>
      </c>
      <c r="AT328">
        <v>22</v>
      </c>
      <c r="AU328" s="10">
        <v>43388</v>
      </c>
      <c r="AV328" s="27">
        <v>10</v>
      </c>
      <c r="AW328" s="37">
        <f t="shared" ca="1" si="10"/>
        <v>7</v>
      </c>
      <c r="AX328" t="str">
        <f t="shared" ca="1" si="11"/>
        <v>Mid-Level</v>
      </c>
    </row>
    <row r="329" spans="1:50" x14ac:dyDescent="0.25">
      <c r="A329" s="4">
        <v>1327</v>
      </c>
      <c r="B329" t="s">
        <v>847</v>
      </c>
      <c r="C329" t="s">
        <v>1036</v>
      </c>
      <c r="D329">
        <v>1</v>
      </c>
      <c r="I329" s="4">
        <v>1327</v>
      </c>
      <c r="J329" s="15">
        <v>3104</v>
      </c>
      <c r="K329" t="s">
        <v>1045</v>
      </c>
      <c r="L329">
        <v>32</v>
      </c>
      <c r="M329">
        <v>0</v>
      </c>
      <c r="N329">
        <v>1</v>
      </c>
      <c r="O329">
        <v>1</v>
      </c>
      <c r="P329">
        <v>0.7</v>
      </c>
      <c r="Q329">
        <v>39</v>
      </c>
      <c r="R329">
        <v>0.9</v>
      </c>
      <c r="AD329" s="4">
        <v>1327</v>
      </c>
      <c r="AE329" t="s">
        <v>847</v>
      </c>
      <c r="AF329" t="s">
        <v>1022</v>
      </c>
      <c r="AG329">
        <v>29</v>
      </c>
      <c r="AH329" t="s">
        <v>1036</v>
      </c>
      <c r="AI329" t="s">
        <v>1037</v>
      </c>
      <c r="AJ329" t="s">
        <v>1043</v>
      </c>
      <c r="AR329" s="4">
        <v>1327</v>
      </c>
      <c r="AS329" t="s">
        <v>847</v>
      </c>
      <c r="AT329">
        <v>29</v>
      </c>
      <c r="AU329" s="10">
        <v>42602</v>
      </c>
      <c r="AV329" s="27">
        <v>1</v>
      </c>
      <c r="AW329" s="37">
        <f t="shared" ca="1" si="10"/>
        <v>9</v>
      </c>
      <c r="AX329" t="str">
        <f t="shared" ca="1" si="11"/>
        <v>Mid-Level</v>
      </c>
    </row>
    <row r="330" spans="1:50" x14ac:dyDescent="0.25">
      <c r="A330" s="4">
        <v>1328</v>
      </c>
      <c r="B330" t="s">
        <v>848</v>
      </c>
      <c r="C330" t="s">
        <v>1036</v>
      </c>
      <c r="D330">
        <v>11</v>
      </c>
      <c r="I330" s="4">
        <v>1328</v>
      </c>
      <c r="J330" s="15">
        <v>10447</v>
      </c>
      <c r="K330" t="s">
        <v>1047</v>
      </c>
      <c r="L330">
        <v>48</v>
      </c>
      <c r="M330">
        <v>0</v>
      </c>
      <c r="N330">
        <v>1</v>
      </c>
      <c r="O330">
        <v>1</v>
      </c>
      <c r="P330">
        <v>0.32</v>
      </c>
      <c r="Q330">
        <v>38</v>
      </c>
      <c r="R330">
        <v>0.81</v>
      </c>
      <c r="AD330" s="4">
        <v>1328</v>
      </c>
      <c r="AE330" t="s">
        <v>848</v>
      </c>
      <c r="AF330" t="s">
        <v>1021</v>
      </c>
      <c r="AG330">
        <v>56</v>
      </c>
      <c r="AH330" t="s">
        <v>1036</v>
      </c>
      <c r="AI330" t="s">
        <v>1038</v>
      </c>
      <c r="AJ330" t="s">
        <v>1043</v>
      </c>
      <c r="AR330" s="4">
        <v>1328</v>
      </c>
      <c r="AS330" t="s">
        <v>848</v>
      </c>
      <c r="AT330">
        <v>56</v>
      </c>
      <c r="AU330" s="10">
        <v>43224</v>
      </c>
      <c r="AV330" s="27">
        <v>11</v>
      </c>
      <c r="AW330" s="37">
        <f t="shared" ca="1" si="10"/>
        <v>7</v>
      </c>
      <c r="AX330" t="str">
        <f t="shared" ca="1" si="11"/>
        <v>Mid-Level</v>
      </c>
    </row>
    <row r="331" spans="1:50" x14ac:dyDescent="0.25">
      <c r="A331" s="4">
        <v>1329</v>
      </c>
      <c r="B331" t="s">
        <v>849</v>
      </c>
      <c r="C331" t="s">
        <v>1030</v>
      </c>
      <c r="D331">
        <v>3</v>
      </c>
      <c r="I331" s="4">
        <v>1329</v>
      </c>
      <c r="J331" s="15">
        <v>11674</v>
      </c>
      <c r="K331" t="s">
        <v>1047</v>
      </c>
      <c r="L331">
        <v>49</v>
      </c>
      <c r="M331">
        <v>1</v>
      </c>
      <c r="N331">
        <v>1</v>
      </c>
      <c r="O331">
        <v>0</v>
      </c>
      <c r="P331">
        <v>0.86</v>
      </c>
      <c r="Q331">
        <v>61</v>
      </c>
      <c r="R331">
        <v>0.94</v>
      </c>
      <c r="AD331" s="4">
        <v>1329</v>
      </c>
      <c r="AE331" t="s">
        <v>849</v>
      </c>
      <c r="AF331" t="s">
        <v>1020</v>
      </c>
      <c r="AG331">
        <v>36</v>
      </c>
      <c r="AH331" t="s">
        <v>1030</v>
      </c>
      <c r="AI331" t="s">
        <v>1039</v>
      </c>
      <c r="AJ331" t="s">
        <v>1043</v>
      </c>
      <c r="AR331" s="4">
        <v>1329</v>
      </c>
      <c r="AS331" t="s">
        <v>849</v>
      </c>
      <c r="AT331">
        <v>36</v>
      </c>
      <c r="AU331" s="10">
        <v>41687</v>
      </c>
      <c r="AV331" s="27">
        <v>3</v>
      </c>
      <c r="AW331" s="37">
        <f t="shared" ca="1" si="10"/>
        <v>11</v>
      </c>
      <c r="AX331" t="str">
        <f t="shared" ca="1" si="11"/>
        <v>Senior</v>
      </c>
    </row>
    <row r="332" spans="1:50" x14ac:dyDescent="0.25">
      <c r="A332" s="4">
        <v>1330</v>
      </c>
      <c r="B332" t="s">
        <v>850</v>
      </c>
      <c r="C332" t="s">
        <v>1032</v>
      </c>
      <c r="D332">
        <v>3</v>
      </c>
      <c r="I332" s="4">
        <v>1330</v>
      </c>
      <c r="J332" s="15">
        <v>19991</v>
      </c>
      <c r="K332" t="s">
        <v>1044</v>
      </c>
      <c r="L332">
        <v>33</v>
      </c>
      <c r="M332">
        <v>0</v>
      </c>
      <c r="N332">
        <v>1</v>
      </c>
      <c r="O332">
        <v>1</v>
      </c>
      <c r="P332">
        <v>0.39</v>
      </c>
      <c r="Q332">
        <v>77</v>
      </c>
      <c r="R332">
        <v>0.79</v>
      </c>
      <c r="AD332" s="4">
        <v>1330</v>
      </c>
      <c r="AE332" t="s">
        <v>850</v>
      </c>
      <c r="AF332" t="s">
        <v>1021</v>
      </c>
      <c r="AG332">
        <v>43</v>
      </c>
      <c r="AH332" t="s">
        <v>1032</v>
      </c>
      <c r="AI332" t="s">
        <v>1040</v>
      </c>
      <c r="AJ332" t="s">
        <v>1042</v>
      </c>
      <c r="AR332" s="4">
        <v>1330</v>
      </c>
      <c r="AS332" t="s">
        <v>850</v>
      </c>
      <c r="AT332">
        <v>43</v>
      </c>
      <c r="AU332" s="10">
        <v>42494</v>
      </c>
      <c r="AV332" s="27">
        <v>3</v>
      </c>
      <c r="AW332" s="37">
        <f t="shared" ca="1" si="10"/>
        <v>9</v>
      </c>
      <c r="AX332" t="str">
        <f t="shared" ca="1" si="11"/>
        <v>Mid-Level</v>
      </c>
    </row>
    <row r="333" spans="1:50" x14ac:dyDescent="0.25">
      <c r="A333" s="4">
        <v>1331</v>
      </c>
      <c r="B333" t="s">
        <v>851</v>
      </c>
      <c r="C333" t="s">
        <v>1033</v>
      </c>
      <c r="D333">
        <v>1</v>
      </c>
      <c r="I333" s="4">
        <v>1331</v>
      </c>
      <c r="J333" s="15">
        <v>9385</v>
      </c>
      <c r="K333" t="s">
        <v>1047</v>
      </c>
      <c r="L333">
        <v>32</v>
      </c>
      <c r="M333">
        <v>1</v>
      </c>
      <c r="N333">
        <v>1</v>
      </c>
      <c r="O333">
        <v>0</v>
      </c>
      <c r="P333">
        <v>0.72</v>
      </c>
      <c r="Q333">
        <v>52</v>
      </c>
      <c r="R333">
        <v>0.87</v>
      </c>
      <c r="AD333" s="4">
        <v>1331</v>
      </c>
      <c r="AE333" t="s">
        <v>851</v>
      </c>
      <c r="AF333" t="s">
        <v>1021</v>
      </c>
      <c r="AG333">
        <v>35</v>
      </c>
      <c r="AH333" t="s">
        <v>1033</v>
      </c>
      <c r="AI333" t="s">
        <v>1040</v>
      </c>
      <c r="AJ333" t="s">
        <v>1041</v>
      </c>
      <c r="AR333" s="4">
        <v>1331</v>
      </c>
      <c r="AS333" t="s">
        <v>851</v>
      </c>
      <c r="AT333">
        <v>35</v>
      </c>
      <c r="AU333" s="10">
        <v>42401</v>
      </c>
      <c r="AV333" s="27">
        <v>1</v>
      </c>
      <c r="AW333" s="37">
        <f t="shared" ca="1" si="10"/>
        <v>9</v>
      </c>
      <c r="AX333" t="str">
        <f t="shared" ca="1" si="11"/>
        <v>Mid-Level</v>
      </c>
    </row>
    <row r="334" spans="1:50" x14ac:dyDescent="0.25">
      <c r="A334" s="4">
        <v>1332</v>
      </c>
      <c r="B334" t="s">
        <v>852</v>
      </c>
      <c r="C334" t="s">
        <v>1034</v>
      </c>
      <c r="D334">
        <v>2</v>
      </c>
      <c r="I334" s="4">
        <v>1332</v>
      </c>
      <c r="J334" s="15">
        <v>12999</v>
      </c>
      <c r="K334" t="s">
        <v>1046</v>
      </c>
      <c r="L334">
        <v>55</v>
      </c>
      <c r="M334">
        <v>0</v>
      </c>
      <c r="N334">
        <v>1</v>
      </c>
      <c r="O334">
        <v>1</v>
      </c>
      <c r="P334">
        <v>0.52</v>
      </c>
      <c r="Q334">
        <v>3</v>
      </c>
      <c r="R334">
        <v>0.92</v>
      </c>
      <c r="AD334" s="4">
        <v>1332</v>
      </c>
      <c r="AE334" t="s">
        <v>852</v>
      </c>
      <c r="AF334" t="s">
        <v>1021</v>
      </c>
      <c r="AG334">
        <v>47</v>
      </c>
      <c r="AH334" t="s">
        <v>1034</v>
      </c>
      <c r="AI334" t="s">
        <v>1038</v>
      </c>
      <c r="AJ334" t="s">
        <v>1042</v>
      </c>
      <c r="AR334" s="4">
        <v>1332</v>
      </c>
      <c r="AS334" t="s">
        <v>852</v>
      </c>
      <c r="AT334">
        <v>47</v>
      </c>
      <c r="AU334" s="10">
        <v>41569</v>
      </c>
      <c r="AV334" s="27">
        <v>2</v>
      </c>
      <c r="AW334" s="37">
        <f t="shared" ca="1" si="10"/>
        <v>12</v>
      </c>
      <c r="AX334" t="str">
        <f t="shared" ca="1" si="11"/>
        <v>Senior</v>
      </c>
    </row>
    <row r="335" spans="1:50" x14ac:dyDescent="0.25">
      <c r="A335" s="4">
        <v>1333</v>
      </c>
      <c r="B335" t="s">
        <v>853</v>
      </c>
      <c r="C335" t="s">
        <v>1035</v>
      </c>
      <c r="D335">
        <v>2</v>
      </c>
      <c r="I335" s="4">
        <v>1333</v>
      </c>
      <c r="J335" s="15">
        <v>4719</v>
      </c>
      <c r="K335" t="s">
        <v>1046</v>
      </c>
      <c r="L335">
        <v>45</v>
      </c>
      <c r="M335">
        <v>1</v>
      </c>
      <c r="N335">
        <v>1</v>
      </c>
      <c r="O335">
        <v>1</v>
      </c>
      <c r="P335">
        <v>0.68</v>
      </c>
      <c r="Q335">
        <v>24</v>
      </c>
      <c r="R335">
        <v>0.81</v>
      </c>
      <c r="AD335" s="4">
        <v>1333</v>
      </c>
      <c r="AE335" t="s">
        <v>853</v>
      </c>
      <c r="AF335" t="s">
        <v>1020</v>
      </c>
      <c r="AG335">
        <v>49</v>
      </c>
      <c r="AH335" t="s">
        <v>1035</v>
      </c>
      <c r="AI335" t="s">
        <v>1038</v>
      </c>
      <c r="AJ335" t="s">
        <v>1041</v>
      </c>
      <c r="AR335" s="4">
        <v>1333</v>
      </c>
      <c r="AS335" t="s">
        <v>853</v>
      </c>
      <c r="AT335">
        <v>49</v>
      </c>
      <c r="AU335" s="10">
        <v>42257</v>
      </c>
      <c r="AV335" s="27">
        <v>2</v>
      </c>
      <c r="AW335" s="37">
        <f t="shared" ca="1" si="10"/>
        <v>10</v>
      </c>
      <c r="AX335" t="str">
        <f t="shared" ca="1" si="11"/>
        <v>Mid-Level</v>
      </c>
    </row>
    <row r="336" spans="1:50" x14ac:dyDescent="0.25">
      <c r="A336" s="4">
        <v>1334</v>
      </c>
      <c r="B336" t="s">
        <v>854</v>
      </c>
      <c r="C336" t="s">
        <v>1032</v>
      </c>
      <c r="D336">
        <v>0</v>
      </c>
      <c r="I336" s="4">
        <v>1334</v>
      </c>
      <c r="J336" s="15">
        <v>3581</v>
      </c>
      <c r="K336" t="s">
        <v>1047</v>
      </c>
      <c r="L336">
        <v>41</v>
      </c>
      <c r="M336">
        <v>1</v>
      </c>
      <c r="N336">
        <v>1</v>
      </c>
      <c r="O336">
        <v>0</v>
      </c>
      <c r="P336">
        <v>0.28999999999999998</v>
      </c>
      <c r="Q336">
        <v>6</v>
      </c>
      <c r="R336">
        <v>0.79</v>
      </c>
      <c r="AD336" s="4">
        <v>1334</v>
      </c>
      <c r="AE336" t="s">
        <v>854</v>
      </c>
      <c r="AF336" t="s">
        <v>1020</v>
      </c>
      <c r="AG336">
        <v>44</v>
      </c>
      <c r="AH336" t="s">
        <v>1032</v>
      </c>
      <c r="AI336" t="s">
        <v>1039</v>
      </c>
      <c r="AJ336" t="s">
        <v>1041</v>
      </c>
      <c r="AR336" s="4">
        <v>1334</v>
      </c>
      <c r="AS336" t="s">
        <v>854</v>
      </c>
      <c r="AT336">
        <v>44</v>
      </c>
      <c r="AU336" s="10">
        <v>42208</v>
      </c>
      <c r="AV336" s="27">
        <v>0</v>
      </c>
      <c r="AW336" s="37">
        <f t="shared" ca="1" si="10"/>
        <v>10</v>
      </c>
      <c r="AX336" t="str">
        <f t="shared" ca="1" si="11"/>
        <v>Mid-Level</v>
      </c>
    </row>
    <row r="337" spans="1:50" x14ac:dyDescent="0.25">
      <c r="A337" s="4">
        <v>1335</v>
      </c>
      <c r="B337" t="s">
        <v>855</v>
      </c>
      <c r="C337" t="s">
        <v>1031</v>
      </c>
      <c r="D337">
        <v>5</v>
      </c>
      <c r="I337" s="4">
        <v>1335</v>
      </c>
      <c r="J337" s="15">
        <v>19949</v>
      </c>
      <c r="K337" t="s">
        <v>1044</v>
      </c>
      <c r="L337">
        <v>37</v>
      </c>
      <c r="M337">
        <v>0</v>
      </c>
      <c r="N337">
        <v>1</v>
      </c>
      <c r="O337">
        <v>1</v>
      </c>
      <c r="P337">
        <v>0.21</v>
      </c>
      <c r="Q337">
        <v>27</v>
      </c>
      <c r="R337">
        <v>0.84</v>
      </c>
      <c r="AD337" s="4">
        <v>1335</v>
      </c>
      <c r="AE337" t="s">
        <v>855</v>
      </c>
      <c r="AF337" t="s">
        <v>1021</v>
      </c>
      <c r="AG337">
        <v>35</v>
      </c>
      <c r="AH337" t="s">
        <v>1031</v>
      </c>
      <c r="AI337" t="s">
        <v>1040</v>
      </c>
      <c r="AJ337" t="s">
        <v>1041</v>
      </c>
      <c r="AR337" s="4">
        <v>1335</v>
      </c>
      <c r="AS337" t="s">
        <v>855</v>
      </c>
      <c r="AT337">
        <v>35</v>
      </c>
      <c r="AU337" s="10">
        <v>44849</v>
      </c>
      <c r="AV337" s="27">
        <v>5</v>
      </c>
      <c r="AW337" s="37">
        <f t="shared" ca="1" si="10"/>
        <v>3</v>
      </c>
      <c r="AX337" t="str">
        <f t="shared" ca="1" si="11"/>
        <v>Junior</v>
      </c>
    </row>
    <row r="338" spans="1:50" x14ac:dyDescent="0.25">
      <c r="A338" s="4">
        <v>1336</v>
      </c>
      <c r="B338" t="s">
        <v>856</v>
      </c>
      <c r="C338" t="s">
        <v>1036</v>
      </c>
      <c r="D338">
        <v>7</v>
      </c>
      <c r="I338" s="4">
        <v>1336</v>
      </c>
      <c r="J338" s="15">
        <v>3763</v>
      </c>
      <c r="K338" t="s">
        <v>1045</v>
      </c>
      <c r="L338">
        <v>53</v>
      </c>
      <c r="M338">
        <v>0</v>
      </c>
      <c r="N338">
        <v>1</v>
      </c>
      <c r="O338">
        <v>0</v>
      </c>
      <c r="P338">
        <v>0.93</v>
      </c>
      <c r="Q338">
        <v>68</v>
      </c>
      <c r="R338">
        <v>0.95</v>
      </c>
      <c r="AD338" s="4">
        <v>1336</v>
      </c>
      <c r="AE338" t="s">
        <v>856</v>
      </c>
      <c r="AF338" t="s">
        <v>1021</v>
      </c>
      <c r="AG338">
        <v>45</v>
      </c>
      <c r="AH338" t="s">
        <v>1036</v>
      </c>
      <c r="AI338" t="s">
        <v>1040</v>
      </c>
      <c r="AJ338" t="s">
        <v>1041</v>
      </c>
      <c r="AR338" s="4">
        <v>1336</v>
      </c>
      <c r="AS338" t="s">
        <v>856</v>
      </c>
      <c r="AT338">
        <v>45</v>
      </c>
      <c r="AU338" s="10">
        <v>42895</v>
      </c>
      <c r="AV338" s="27">
        <v>7</v>
      </c>
      <c r="AW338" s="37">
        <f t="shared" ca="1" si="10"/>
        <v>8</v>
      </c>
      <c r="AX338" t="str">
        <f t="shared" ca="1" si="11"/>
        <v>Mid-Level</v>
      </c>
    </row>
    <row r="339" spans="1:50" x14ac:dyDescent="0.25">
      <c r="A339" s="4">
        <v>1337</v>
      </c>
      <c r="B339" t="s">
        <v>857</v>
      </c>
      <c r="C339" t="s">
        <v>1030</v>
      </c>
      <c r="D339">
        <v>11</v>
      </c>
      <c r="I339" s="4">
        <v>1337</v>
      </c>
      <c r="J339" s="15">
        <v>6991</v>
      </c>
      <c r="K339" t="s">
        <v>1044</v>
      </c>
      <c r="L339">
        <v>58</v>
      </c>
      <c r="M339">
        <v>0</v>
      </c>
      <c r="N339">
        <v>0</v>
      </c>
      <c r="O339">
        <v>0</v>
      </c>
      <c r="P339">
        <v>0.42</v>
      </c>
      <c r="Q339">
        <v>66</v>
      </c>
      <c r="R339">
        <v>0.98</v>
      </c>
      <c r="AD339" s="4">
        <v>1337</v>
      </c>
      <c r="AE339" t="s">
        <v>857</v>
      </c>
      <c r="AF339" t="s">
        <v>1022</v>
      </c>
      <c r="AG339">
        <v>23</v>
      </c>
      <c r="AH339" t="s">
        <v>1030</v>
      </c>
      <c r="AI339" t="s">
        <v>1040</v>
      </c>
      <c r="AJ339" t="s">
        <v>1041</v>
      </c>
      <c r="AR339" s="4">
        <v>1337</v>
      </c>
      <c r="AS339" t="s">
        <v>857</v>
      </c>
      <c r="AT339">
        <v>23</v>
      </c>
      <c r="AU339" s="10">
        <v>42953</v>
      </c>
      <c r="AV339" s="27">
        <v>11</v>
      </c>
      <c r="AW339" s="37">
        <f t="shared" ca="1" si="10"/>
        <v>8</v>
      </c>
      <c r="AX339" t="str">
        <f t="shared" ca="1" si="11"/>
        <v>Mid-Level</v>
      </c>
    </row>
    <row r="340" spans="1:50" x14ac:dyDescent="0.25">
      <c r="A340" s="4">
        <v>1338</v>
      </c>
      <c r="B340" t="s">
        <v>858</v>
      </c>
      <c r="C340" t="s">
        <v>1030</v>
      </c>
      <c r="D340">
        <v>2</v>
      </c>
      <c r="I340" s="4">
        <v>1338</v>
      </c>
      <c r="J340" s="15">
        <v>11531</v>
      </c>
      <c r="K340" t="s">
        <v>1045</v>
      </c>
      <c r="L340">
        <v>58</v>
      </c>
      <c r="M340">
        <v>0</v>
      </c>
      <c r="N340">
        <v>0</v>
      </c>
      <c r="O340">
        <v>1</v>
      </c>
      <c r="P340">
        <v>0.86</v>
      </c>
      <c r="Q340">
        <v>19</v>
      </c>
      <c r="R340">
        <v>0.86</v>
      </c>
      <c r="AD340" s="4">
        <v>1338</v>
      </c>
      <c r="AE340" t="s">
        <v>858</v>
      </c>
      <c r="AF340" t="s">
        <v>1021</v>
      </c>
      <c r="AG340">
        <v>47</v>
      </c>
      <c r="AH340" t="s">
        <v>1030</v>
      </c>
      <c r="AI340" t="s">
        <v>1040</v>
      </c>
      <c r="AJ340" t="s">
        <v>1041</v>
      </c>
      <c r="AR340" s="4">
        <v>1338</v>
      </c>
      <c r="AS340" t="s">
        <v>858</v>
      </c>
      <c r="AT340">
        <v>47</v>
      </c>
      <c r="AU340" s="10">
        <v>44425</v>
      </c>
      <c r="AV340" s="27">
        <v>2</v>
      </c>
      <c r="AW340" s="37">
        <f t="shared" ca="1" si="10"/>
        <v>4</v>
      </c>
      <c r="AX340" t="str">
        <f t="shared" ca="1" si="11"/>
        <v>Junior</v>
      </c>
    </row>
    <row r="341" spans="1:50" x14ac:dyDescent="0.25">
      <c r="A341" s="4">
        <v>1339</v>
      </c>
      <c r="B341" t="s">
        <v>859</v>
      </c>
      <c r="C341" t="s">
        <v>1033</v>
      </c>
      <c r="D341">
        <v>4</v>
      </c>
      <c r="I341" s="4">
        <v>1339</v>
      </c>
      <c r="J341" s="15">
        <v>12064</v>
      </c>
      <c r="K341" t="s">
        <v>1047</v>
      </c>
      <c r="L341">
        <v>46</v>
      </c>
      <c r="M341">
        <v>0</v>
      </c>
      <c r="N341">
        <v>1</v>
      </c>
      <c r="O341">
        <v>1</v>
      </c>
      <c r="P341">
        <v>1</v>
      </c>
      <c r="Q341">
        <v>10</v>
      </c>
      <c r="R341">
        <v>0.9</v>
      </c>
      <c r="AD341" s="4">
        <v>1339</v>
      </c>
      <c r="AE341" t="s">
        <v>859</v>
      </c>
      <c r="AF341" t="s">
        <v>1022</v>
      </c>
      <c r="AG341">
        <v>35</v>
      </c>
      <c r="AH341" t="s">
        <v>1033</v>
      </c>
      <c r="AI341" t="s">
        <v>1040</v>
      </c>
      <c r="AJ341" t="s">
        <v>1041</v>
      </c>
      <c r="AR341" s="4">
        <v>1339</v>
      </c>
      <c r="AS341" t="s">
        <v>859</v>
      </c>
      <c r="AT341">
        <v>35</v>
      </c>
      <c r="AU341" s="10">
        <v>41967</v>
      </c>
      <c r="AV341" s="27">
        <v>4</v>
      </c>
      <c r="AW341" s="37">
        <f t="shared" ca="1" si="10"/>
        <v>11</v>
      </c>
      <c r="AX341" t="str">
        <f t="shared" ca="1" si="11"/>
        <v>Senior</v>
      </c>
    </row>
    <row r="342" spans="1:50" x14ac:dyDescent="0.25">
      <c r="A342" s="4">
        <v>1340</v>
      </c>
      <c r="B342" t="s">
        <v>860</v>
      </c>
      <c r="C342" t="s">
        <v>1032</v>
      </c>
      <c r="D342">
        <v>0</v>
      </c>
      <c r="I342" s="4">
        <v>1340</v>
      </c>
      <c r="J342" s="15">
        <v>12312</v>
      </c>
      <c r="K342" t="s">
        <v>1047</v>
      </c>
      <c r="L342">
        <v>36</v>
      </c>
      <c r="M342">
        <v>0</v>
      </c>
      <c r="N342">
        <v>1</v>
      </c>
      <c r="O342">
        <v>0</v>
      </c>
      <c r="P342">
        <v>0.37</v>
      </c>
      <c r="Q342">
        <v>66</v>
      </c>
      <c r="R342">
        <v>0.97</v>
      </c>
      <c r="AD342" s="4">
        <v>1340</v>
      </c>
      <c r="AE342" t="s">
        <v>860</v>
      </c>
      <c r="AF342" t="s">
        <v>1021</v>
      </c>
      <c r="AG342">
        <v>28</v>
      </c>
      <c r="AH342" t="s">
        <v>1032</v>
      </c>
      <c r="AI342" t="s">
        <v>1037</v>
      </c>
      <c r="AJ342" t="s">
        <v>1042</v>
      </c>
      <c r="AR342" s="4">
        <v>1340</v>
      </c>
      <c r="AS342" t="s">
        <v>860</v>
      </c>
      <c r="AT342">
        <v>28</v>
      </c>
      <c r="AU342" s="10">
        <v>41885</v>
      </c>
      <c r="AV342" s="27">
        <v>0</v>
      </c>
      <c r="AW342" s="37">
        <f t="shared" ca="1" si="10"/>
        <v>11</v>
      </c>
      <c r="AX342" t="str">
        <f t="shared" ca="1" si="11"/>
        <v>Senior</v>
      </c>
    </row>
    <row r="343" spans="1:50" x14ac:dyDescent="0.25">
      <c r="A343" s="4">
        <v>1341</v>
      </c>
      <c r="B343" t="s">
        <v>861</v>
      </c>
      <c r="C343" t="s">
        <v>1035</v>
      </c>
      <c r="D343">
        <v>9</v>
      </c>
      <c r="I343" s="4">
        <v>1341</v>
      </c>
      <c r="J343" s="15">
        <v>5780</v>
      </c>
      <c r="K343" t="s">
        <v>1046</v>
      </c>
      <c r="L343">
        <v>40</v>
      </c>
      <c r="M343">
        <v>0</v>
      </c>
      <c r="N343">
        <v>1</v>
      </c>
      <c r="O343">
        <v>1</v>
      </c>
      <c r="P343">
        <v>0.41</v>
      </c>
      <c r="Q343">
        <v>6</v>
      </c>
      <c r="R343">
        <v>0.73</v>
      </c>
      <c r="AD343" s="4">
        <v>1341</v>
      </c>
      <c r="AE343" t="s">
        <v>861</v>
      </c>
      <c r="AF343" t="s">
        <v>1022</v>
      </c>
      <c r="AG343">
        <v>24</v>
      </c>
      <c r="AH343" t="s">
        <v>1035</v>
      </c>
      <c r="AI343" t="s">
        <v>1038</v>
      </c>
      <c r="AJ343" t="s">
        <v>1043</v>
      </c>
      <c r="AR343" s="4">
        <v>1341</v>
      </c>
      <c r="AS343" t="s">
        <v>861</v>
      </c>
      <c r="AT343">
        <v>24</v>
      </c>
      <c r="AU343" s="10">
        <v>41636</v>
      </c>
      <c r="AV343" s="27">
        <v>9</v>
      </c>
      <c r="AW343" s="37">
        <f t="shared" ca="1" si="10"/>
        <v>12</v>
      </c>
      <c r="AX343" t="str">
        <f t="shared" ca="1" si="11"/>
        <v>Senior</v>
      </c>
    </row>
    <row r="344" spans="1:50" x14ac:dyDescent="0.25">
      <c r="A344" s="4">
        <v>1342</v>
      </c>
      <c r="B344" t="s">
        <v>862</v>
      </c>
      <c r="C344" t="s">
        <v>1033</v>
      </c>
      <c r="D344">
        <v>6</v>
      </c>
      <c r="I344" s="4">
        <v>1342</v>
      </c>
      <c r="J344" s="15">
        <v>5177</v>
      </c>
      <c r="K344" t="s">
        <v>1045</v>
      </c>
      <c r="L344">
        <v>47</v>
      </c>
      <c r="M344">
        <v>1</v>
      </c>
      <c r="N344">
        <v>0</v>
      </c>
      <c r="O344">
        <v>1</v>
      </c>
      <c r="P344">
        <v>0.73</v>
      </c>
      <c r="Q344">
        <v>22</v>
      </c>
      <c r="R344">
        <v>0.77</v>
      </c>
      <c r="AD344" s="4">
        <v>1342</v>
      </c>
      <c r="AE344" t="s">
        <v>862</v>
      </c>
      <c r="AF344" t="s">
        <v>1020</v>
      </c>
      <c r="AG344">
        <v>44</v>
      </c>
      <c r="AH344" t="s">
        <v>1033</v>
      </c>
      <c r="AI344" t="s">
        <v>1037</v>
      </c>
      <c r="AJ344" t="s">
        <v>1043</v>
      </c>
      <c r="AR344" s="4">
        <v>1342</v>
      </c>
      <c r="AS344" t="s">
        <v>862</v>
      </c>
      <c r="AT344">
        <v>44</v>
      </c>
      <c r="AU344" s="10">
        <v>43436</v>
      </c>
      <c r="AV344" s="27">
        <v>6</v>
      </c>
      <c r="AW344" s="37">
        <f t="shared" ca="1" si="10"/>
        <v>7</v>
      </c>
      <c r="AX344" t="str">
        <f t="shared" ca="1" si="11"/>
        <v>Mid-Level</v>
      </c>
    </row>
    <row r="345" spans="1:50" x14ac:dyDescent="0.25">
      <c r="A345" s="4">
        <v>1343</v>
      </c>
      <c r="B345" t="s">
        <v>863</v>
      </c>
      <c r="C345" t="s">
        <v>1036</v>
      </c>
      <c r="D345">
        <v>9</v>
      </c>
      <c r="I345" s="4">
        <v>1343</v>
      </c>
      <c r="J345" s="15">
        <v>16169</v>
      </c>
      <c r="K345" t="s">
        <v>1044</v>
      </c>
      <c r="L345">
        <v>30</v>
      </c>
      <c r="M345">
        <v>0</v>
      </c>
      <c r="N345">
        <v>1</v>
      </c>
      <c r="O345">
        <v>1</v>
      </c>
      <c r="P345">
        <v>0.97</v>
      </c>
      <c r="Q345">
        <v>60</v>
      </c>
      <c r="R345">
        <v>0.91</v>
      </c>
      <c r="AD345" s="4">
        <v>1343</v>
      </c>
      <c r="AE345" t="s">
        <v>863</v>
      </c>
      <c r="AF345" t="s">
        <v>1021</v>
      </c>
      <c r="AG345">
        <v>39</v>
      </c>
      <c r="AH345" t="s">
        <v>1036</v>
      </c>
      <c r="AI345" t="s">
        <v>1040</v>
      </c>
      <c r="AJ345" t="s">
        <v>1042</v>
      </c>
      <c r="AR345" s="4">
        <v>1343</v>
      </c>
      <c r="AS345" t="s">
        <v>863</v>
      </c>
      <c r="AT345">
        <v>39</v>
      </c>
      <c r="AU345" s="10">
        <v>44045</v>
      </c>
      <c r="AV345" s="27">
        <v>9</v>
      </c>
      <c r="AW345" s="37">
        <f t="shared" ca="1" si="10"/>
        <v>5</v>
      </c>
      <c r="AX345" t="str">
        <f t="shared" ca="1" si="11"/>
        <v>Junior</v>
      </c>
    </row>
    <row r="346" spans="1:50" x14ac:dyDescent="0.25">
      <c r="A346" s="4">
        <v>1344</v>
      </c>
      <c r="B346" t="s">
        <v>864</v>
      </c>
      <c r="C346" t="s">
        <v>1033</v>
      </c>
      <c r="D346">
        <v>0</v>
      </c>
      <c r="I346" s="4">
        <v>1344</v>
      </c>
      <c r="J346" s="15">
        <v>7476</v>
      </c>
      <c r="K346" t="s">
        <v>1047</v>
      </c>
      <c r="L346">
        <v>32</v>
      </c>
      <c r="M346">
        <v>0</v>
      </c>
      <c r="N346">
        <v>1</v>
      </c>
      <c r="O346">
        <v>1</v>
      </c>
      <c r="P346">
        <v>0.93</v>
      </c>
      <c r="Q346">
        <v>70</v>
      </c>
      <c r="R346">
        <v>0.95</v>
      </c>
      <c r="AD346" s="4">
        <v>1344</v>
      </c>
      <c r="AE346" t="s">
        <v>864</v>
      </c>
      <c r="AF346" t="s">
        <v>1021</v>
      </c>
      <c r="AG346">
        <v>59</v>
      </c>
      <c r="AH346" t="s">
        <v>1033</v>
      </c>
      <c r="AI346" t="s">
        <v>1039</v>
      </c>
      <c r="AJ346" t="s">
        <v>1042</v>
      </c>
      <c r="AR346" s="4">
        <v>1344</v>
      </c>
      <c r="AS346" t="s">
        <v>864</v>
      </c>
      <c r="AT346">
        <v>59</v>
      </c>
      <c r="AU346" s="10">
        <v>41251</v>
      </c>
      <c r="AV346" s="27">
        <v>0</v>
      </c>
      <c r="AW346" s="37">
        <f t="shared" ca="1" si="10"/>
        <v>13</v>
      </c>
      <c r="AX346" t="str">
        <f t="shared" ca="1" si="11"/>
        <v>Senior</v>
      </c>
    </row>
    <row r="347" spans="1:50" x14ac:dyDescent="0.25">
      <c r="A347" s="4">
        <v>1345</v>
      </c>
      <c r="B347" t="s">
        <v>865</v>
      </c>
      <c r="C347" t="s">
        <v>1034</v>
      </c>
      <c r="D347">
        <v>11</v>
      </c>
      <c r="I347" s="4">
        <v>1345</v>
      </c>
      <c r="J347" s="15">
        <v>19988</v>
      </c>
      <c r="K347" t="s">
        <v>1044</v>
      </c>
      <c r="L347">
        <v>33</v>
      </c>
      <c r="M347">
        <v>0</v>
      </c>
      <c r="N347">
        <v>1</v>
      </c>
      <c r="O347">
        <v>0</v>
      </c>
      <c r="P347">
        <v>0.6</v>
      </c>
      <c r="Q347">
        <v>33</v>
      </c>
      <c r="R347">
        <v>0.96</v>
      </c>
      <c r="AD347" s="4">
        <v>1345</v>
      </c>
      <c r="AE347" t="s">
        <v>865</v>
      </c>
      <c r="AF347" t="s">
        <v>1021</v>
      </c>
      <c r="AG347">
        <v>56</v>
      </c>
      <c r="AH347" t="s">
        <v>1034</v>
      </c>
      <c r="AI347" t="s">
        <v>1039</v>
      </c>
      <c r="AJ347" t="s">
        <v>1042</v>
      </c>
      <c r="AR347" s="4">
        <v>1345</v>
      </c>
      <c r="AS347" t="s">
        <v>865</v>
      </c>
      <c r="AT347">
        <v>56</v>
      </c>
      <c r="AU347" s="10">
        <v>42356</v>
      </c>
      <c r="AV347" s="27">
        <v>11</v>
      </c>
      <c r="AW347" s="37">
        <f t="shared" ca="1" si="10"/>
        <v>10</v>
      </c>
      <c r="AX347" t="str">
        <f t="shared" ca="1" si="11"/>
        <v>Mid-Level</v>
      </c>
    </row>
    <row r="348" spans="1:50" x14ac:dyDescent="0.25">
      <c r="A348" s="4">
        <v>1346</v>
      </c>
      <c r="B348" t="s">
        <v>866</v>
      </c>
      <c r="C348" t="s">
        <v>1030</v>
      </c>
      <c r="D348">
        <v>10</v>
      </c>
      <c r="I348" s="4">
        <v>1346</v>
      </c>
      <c r="J348" s="15">
        <v>3382</v>
      </c>
      <c r="K348" t="s">
        <v>1046</v>
      </c>
      <c r="L348">
        <v>42</v>
      </c>
      <c r="M348">
        <v>1</v>
      </c>
      <c r="N348">
        <v>1</v>
      </c>
      <c r="O348">
        <v>1</v>
      </c>
      <c r="P348">
        <v>0.84</v>
      </c>
      <c r="Q348">
        <v>18</v>
      </c>
      <c r="R348">
        <v>0.82</v>
      </c>
      <c r="AD348" s="4">
        <v>1346</v>
      </c>
      <c r="AE348" t="s">
        <v>866</v>
      </c>
      <c r="AF348" t="s">
        <v>1021</v>
      </c>
      <c r="AG348">
        <v>36</v>
      </c>
      <c r="AH348" t="s">
        <v>1030</v>
      </c>
      <c r="AI348" t="s">
        <v>1040</v>
      </c>
      <c r="AJ348" t="s">
        <v>1042</v>
      </c>
      <c r="AR348" s="4">
        <v>1346</v>
      </c>
      <c r="AS348" t="s">
        <v>866</v>
      </c>
      <c r="AT348">
        <v>36</v>
      </c>
      <c r="AU348" s="10">
        <v>43288</v>
      </c>
      <c r="AV348" s="27">
        <v>10</v>
      </c>
      <c r="AW348" s="37">
        <f t="shared" ca="1" si="10"/>
        <v>7</v>
      </c>
      <c r="AX348" t="str">
        <f t="shared" ca="1" si="11"/>
        <v>Mid-Level</v>
      </c>
    </row>
    <row r="349" spans="1:50" x14ac:dyDescent="0.25">
      <c r="A349" s="4">
        <v>1347</v>
      </c>
      <c r="B349" t="s">
        <v>867</v>
      </c>
      <c r="C349" t="s">
        <v>1030</v>
      </c>
      <c r="D349">
        <v>8</v>
      </c>
      <c r="I349" s="4">
        <v>1347</v>
      </c>
      <c r="J349" s="15">
        <v>17915</v>
      </c>
      <c r="K349" t="s">
        <v>1045</v>
      </c>
      <c r="L349">
        <v>35</v>
      </c>
      <c r="M349">
        <v>1</v>
      </c>
      <c r="N349">
        <v>1</v>
      </c>
      <c r="O349">
        <v>1</v>
      </c>
      <c r="P349">
        <v>0.31</v>
      </c>
      <c r="Q349">
        <v>57</v>
      </c>
      <c r="R349">
        <v>0.73</v>
      </c>
      <c r="AD349" s="4">
        <v>1347</v>
      </c>
      <c r="AE349" t="s">
        <v>867</v>
      </c>
      <c r="AF349" t="s">
        <v>1022</v>
      </c>
      <c r="AG349">
        <v>46</v>
      </c>
      <c r="AH349" t="s">
        <v>1030</v>
      </c>
      <c r="AI349" t="s">
        <v>1040</v>
      </c>
      <c r="AJ349" t="s">
        <v>1041</v>
      </c>
      <c r="AR349" s="4">
        <v>1347</v>
      </c>
      <c r="AS349" t="s">
        <v>867</v>
      </c>
      <c r="AT349">
        <v>46</v>
      </c>
      <c r="AU349" s="10">
        <v>44568</v>
      </c>
      <c r="AV349" s="27">
        <v>8</v>
      </c>
      <c r="AW349" s="37">
        <f t="shared" ca="1" si="10"/>
        <v>3</v>
      </c>
      <c r="AX349" t="str">
        <f t="shared" ca="1" si="11"/>
        <v>Junior</v>
      </c>
    </row>
    <row r="350" spans="1:50" x14ac:dyDescent="0.25">
      <c r="A350" s="4">
        <v>1348</v>
      </c>
      <c r="B350" t="s">
        <v>868</v>
      </c>
      <c r="C350" t="s">
        <v>1031</v>
      </c>
      <c r="D350">
        <v>7</v>
      </c>
      <c r="I350" s="4">
        <v>1348</v>
      </c>
      <c r="J350" s="15">
        <v>13508</v>
      </c>
      <c r="K350" t="s">
        <v>1045</v>
      </c>
      <c r="L350">
        <v>55</v>
      </c>
      <c r="M350">
        <v>1</v>
      </c>
      <c r="N350">
        <v>1</v>
      </c>
      <c r="O350">
        <v>1</v>
      </c>
      <c r="P350">
        <v>0.98</v>
      </c>
      <c r="Q350">
        <v>8</v>
      </c>
      <c r="R350">
        <v>0.83</v>
      </c>
      <c r="AD350" s="4">
        <v>1348</v>
      </c>
      <c r="AE350" t="s">
        <v>868</v>
      </c>
      <c r="AF350" t="s">
        <v>1021</v>
      </c>
      <c r="AG350">
        <v>58</v>
      </c>
      <c r="AH350" t="s">
        <v>1031</v>
      </c>
      <c r="AI350" t="s">
        <v>1039</v>
      </c>
      <c r="AJ350" t="s">
        <v>1043</v>
      </c>
      <c r="AR350" s="4">
        <v>1348</v>
      </c>
      <c r="AS350" t="s">
        <v>868</v>
      </c>
      <c r="AT350">
        <v>58</v>
      </c>
      <c r="AU350" s="10">
        <v>41435</v>
      </c>
      <c r="AV350" s="27">
        <v>7</v>
      </c>
      <c r="AW350" s="37">
        <f t="shared" ca="1" si="10"/>
        <v>12</v>
      </c>
      <c r="AX350" t="str">
        <f t="shared" ca="1" si="11"/>
        <v>Senior</v>
      </c>
    </row>
    <row r="351" spans="1:50" x14ac:dyDescent="0.25">
      <c r="A351" s="4">
        <v>1349</v>
      </c>
      <c r="B351" t="s">
        <v>869</v>
      </c>
      <c r="C351" t="s">
        <v>1031</v>
      </c>
      <c r="D351">
        <v>6</v>
      </c>
      <c r="I351" s="4">
        <v>1349</v>
      </c>
      <c r="J351" s="15">
        <v>1634</v>
      </c>
      <c r="K351" t="s">
        <v>1047</v>
      </c>
      <c r="L351">
        <v>43</v>
      </c>
      <c r="M351">
        <v>0</v>
      </c>
      <c r="N351">
        <v>1</v>
      </c>
      <c r="O351">
        <v>1</v>
      </c>
      <c r="P351">
        <v>0.97</v>
      </c>
      <c r="Q351">
        <v>47</v>
      </c>
      <c r="R351">
        <v>0.77</v>
      </c>
      <c r="AD351" s="4">
        <v>1349</v>
      </c>
      <c r="AE351" t="s">
        <v>869</v>
      </c>
      <c r="AF351" t="s">
        <v>1020</v>
      </c>
      <c r="AG351">
        <v>49</v>
      </c>
      <c r="AH351" t="s">
        <v>1031</v>
      </c>
      <c r="AI351" t="s">
        <v>1037</v>
      </c>
      <c r="AJ351" t="s">
        <v>1041</v>
      </c>
      <c r="AR351" s="4">
        <v>1349</v>
      </c>
      <c r="AS351" t="s">
        <v>869</v>
      </c>
      <c r="AT351">
        <v>49</v>
      </c>
      <c r="AU351" s="10">
        <v>42805</v>
      </c>
      <c r="AV351" s="27">
        <v>6</v>
      </c>
      <c r="AW351" s="37">
        <f t="shared" ca="1" si="10"/>
        <v>8</v>
      </c>
      <c r="AX351" t="str">
        <f t="shared" ca="1" si="11"/>
        <v>Mid-Level</v>
      </c>
    </row>
    <row r="352" spans="1:50" x14ac:dyDescent="0.25">
      <c r="A352" s="4">
        <v>1350</v>
      </c>
      <c r="B352" t="s">
        <v>870</v>
      </c>
      <c r="C352" t="s">
        <v>1035</v>
      </c>
      <c r="D352">
        <v>9</v>
      </c>
      <c r="I352" s="4">
        <v>1350</v>
      </c>
      <c r="J352" s="15">
        <v>12996</v>
      </c>
      <c r="K352" t="s">
        <v>1045</v>
      </c>
      <c r="L352">
        <v>34</v>
      </c>
      <c r="M352">
        <v>0</v>
      </c>
      <c r="N352">
        <v>1</v>
      </c>
      <c r="O352">
        <v>1</v>
      </c>
      <c r="P352">
        <v>0.33</v>
      </c>
      <c r="Q352">
        <v>40</v>
      </c>
      <c r="R352">
        <v>0.79</v>
      </c>
      <c r="AD352" s="4">
        <v>1350</v>
      </c>
      <c r="AE352" t="s">
        <v>870</v>
      </c>
      <c r="AF352" t="s">
        <v>1020</v>
      </c>
      <c r="AG352">
        <v>31</v>
      </c>
      <c r="AH352" t="s">
        <v>1035</v>
      </c>
      <c r="AI352" t="s">
        <v>1037</v>
      </c>
      <c r="AJ352" t="s">
        <v>1043</v>
      </c>
      <c r="AR352" s="4">
        <v>1350</v>
      </c>
      <c r="AS352" t="s">
        <v>870</v>
      </c>
      <c r="AT352">
        <v>31</v>
      </c>
      <c r="AU352" s="10">
        <v>42982</v>
      </c>
      <c r="AV352" s="27">
        <v>9</v>
      </c>
      <c r="AW352" s="37">
        <f t="shared" ca="1" si="10"/>
        <v>8</v>
      </c>
      <c r="AX352" t="str">
        <f t="shared" ca="1" si="11"/>
        <v>Mid-Level</v>
      </c>
    </row>
    <row r="353" spans="1:50" x14ac:dyDescent="0.25">
      <c r="A353" s="4">
        <v>1351</v>
      </c>
      <c r="B353" t="s">
        <v>871</v>
      </c>
      <c r="C353" t="s">
        <v>1036</v>
      </c>
      <c r="D353">
        <v>6</v>
      </c>
      <c r="I353" s="4">
        <v>1351</v>
      </c>
      <c r="J353" s="15">
        <v>15162</v>
      </c>
      <c r="K353" t="s">
        <v>1047</v>
      </c>
      <c r="L353">
        <v>45</v>
      </c>
      <c r="M353">
        <v>1</v>
      </c>
      <c r="N353">
        <v>1</v>
      </c>
      <c r="O353">
        <v>0</v>
      </c>
      <c r="P353">
        <v>0.44</v>
      </c>
      <c r="Q353">
        <v>47</v>
      </c>
      <c r="R353">
        <v>0.93</v>
      </c>
      <c r="AD353" s="4">
        <v>1351</v>
      </c>
      <c r="AE353" t="s">
        <v>871</v>
      </c>
      <c r="AF353" t="s">
        <v>1021</v>
      </c>
      <c r="AG353">
        <v>38</v>
      </c>
      <c r="AH353" t="s">
        <v>1036</v>
      </c>
      <c r="AI353" t="s">
        <v>1040</v>
      </c>
      <c r="AJ353" t="s">
        <v>1043</v>
      </c>
      <c r="AR353" s="4">
        <v>1351</v>
      </c>
      <c r="AS353" t="s">
        <v>871</v>
      </c>
      <c r="AT353">
        <v>38</v>
      </c>
      <c r="AU353" s="10">
        <v>41314</v>
      </c>
      <c r="AV353" s="27">
        <v>6</v>
      </c>
      <c r="AW353" s="37">
        <f t="shared" ca="1" si="10"/>
        <v>12</v>
      </c>
      <c r="AX353" t="str">
        <f t="shared" ca="1" si="11"/>
        <v>Senior</v>
      </c>
    </row>
    <row r="354" spans="1:50" x14ac:dyDescent="0.25">
      <c r="A354" s="4">
        <v>1352</v>
      </c>
      <c r="B354" t="s">
        <v>872</v>
      </c>
      <c r="C354" t="s">
        <v>1034</v>
      </c>
      <c r="D354">
        <v>4</v>
      </c>
      <c r="I354" s="4">
        <v>1352</v>
      </c>
      <c r="J354" s="15">
        <v>17386</v>
      </c>
      <c r="K354" t="s">
        <v>1046</v>
      </c>
      <c r="L354">
        <v>44</v>
      </c>
      <c r="M354">
        <v>0</v>
      </c>
      <c r="N354">
        <v>1</v>
      </c>
      <c r="O354">
        <v>1</v>
      </c>
      <c r="P354">
        <v>0.28000000000000003</v>
      </c>
      <c r="Q354">
        <v>44</v>
      </c>
      <c r="R354">
        <v>0.72</v>
      </c>
      <c r="AD354" s="4">
        <v>1352</v>
      </c>
      <c r="AE354" t="s">
        <v>872</v>
      </c>
      <c r="AF354" t="s">
        <v>1020</v>
      </c>
      <c r="AG354">
        <v>43</v>
      </c>
      <c r="AH354" t="s">
        <v>1034</v>
      </c>
      <c r="AI354" t="s">
        <v>1037</v>
      </c>
      <c r="AJ354" t="s">
        <v>1042</v>
      </c>
      <c r="AR354" s="4">
        <v>1352</v>
      </c>
      <c r="AS354" t="s">
        <v>872</v>
      </c>
      <c r="AT354">
        <v>43</v>
      </c>
      <c r="AU354" s="10">
        <v>42482</v>
      </c>
      <c r="AV354" s="27">
        <v>4</v>
      </c>
      <c r="AW354" s="37">
        <f t="shared" ca="1" si="10"/>
        <v>9</v>
      </c>
      <c r="AX354" t="str">
        <f t="shared" ca="1" si="11"/>
        <v>Mid-Level</v>
      </c>
    </row>
    <row r="355" spans="1:50" x14ac:dyDescent="0.25">
      <c r="A355" s="4">
        <v>1353</v>
      </c>
      <c r="B355" t="s">
        <v>873</v>
      </c>
      <c r="C355" t="s">
        <v>1032</v>
      </c>
      <c r="D355">
        <v>4</v>
      </c>
      <c r="I355" s="4">
        <v>1353</v>
      </c>
      <c r="J355" s="15">
        <v>15005</v>
      </c>
      <c r="K355" t="s">
        <v>1045</v>
      </c>
      <c r="L355">
        <v>44</v>
      </c>
      <c r="M355">
        <v>0</v>
      </c>
      <c r="N355">
        <v>0</v>
      </c>
      <c r="O355">
        <v>0</v>
      </c>
      <c r="P355">
        <v>0.42</v>
      </c>
      <c r="Q355">
        <v>24</v>
      </c>
      <c r="R355">
        <v>0.95</v>
      </c>
      <c r="AD355" s="4">
        <v>1353</v>
      </c>
      <c r="AE355" t="s">
        <v>873</v>
      </c>
      <c r="AF355" t="s">
        <v>1021</v>
      </c>
      <c r="AG355">
        <v>47</v>
      </c>
      <c r="AH355" t="s">
        <v>1032</v>
      </c>
      <c r="AI355" t="s">
        <v>1039</v>
      </c>
      <c r="AJ355" t="s">
        <v>1041</v>
      </c>
      <c r="AR355" s="4">
        <v>1353</v>
      </c>
      <c r="AS355" t="s">
        <v>873</v>
      </c>
      <c r="AT355">
        <v>47</v>
      </c>
      <c r="AU355" s="10">
        <v>44649</v>
      </c>
      <c r="AV355" s="27">
        <v>4</v>
      </c>
      <c r="AW355" s="37">
        <f t="shared" ca="1" si="10"/>
        <v>3</v>
      </c>
      <c r="AX355" t="str">
        <f t="shared" ca="1" si="11"/>
        <v>Junior</v>
      </c>
    </row>
    <row r="356" spans="1:50" x14ac:dyDescent="0.25">
      <c r="A356" s="4">
        <v>1354</v>
      </c>
      <c r="B356" t="s">
        <v>874</v>
      </c>
      <c r="C356" t="s">
        <v>1033</v>
      </c>
      <c r="D356">
        <v>10</v>
      </c>
      <c r="I356" s="4">
        <v>1354</v>
      </c>
      <c r="J356" s="15">
        <v>9397</v>
      </c>
      <c r="K356" t="s">
        <v>1047</v>
      </c>
      <c r="L356">
        <v>59</v>
      </c>
      <c r="M356">
        <v>0</v>
      </c>
      <c r="N356">
        <v>1</v>
      </c>
      <c r="O356">
        <v>0</v>
      </c>
      <c r="P356">
        <v>0.85</v>
      </c>
      <c r="Q356">
        <v>77</v>
      </c>
      <c r="R356">
        <v>0.83</v>
      </c>
      <c r="AD356" s="4">
        <v>1354</v>
      </c>
      <c r="AE356" t="s">
        <v>874</v>
      </c>
      <c r="AF356" t="s">
        <v>1021</v>
      </c>
      <c r="AG356">
        <v>46</v>
      </c>
      <c r="AH356" t="s">
        <v>1033</v>
      </c>
      <c r="AI356" t="s">
        <v>1037</v>
      </c>
      <c r="AJ356" t="s">
        <v>1042</v>
      </c>
      <c r="AR356" s="4">
        <v>1354</v>
      </c>
      <c r="AS356" t="s">
        <v>874</v>
      </c>
      <c r="AT356">
        <v>46</v>
      </c>
      <c r="AU356" s="10">
        <v>45183</v>
      </c>
      <c r="AV356" s="27">
        <v>10</v>
      </c>
      <c r="AW356" s="37">
        <f t="shared" ca="1" si="10"/>
        <v>2</v>
      </c>
      <c r="AX356" t="str">
        <f t="shared" ca="1" si="11"/>
        <v>Junior</v>
      </c>
    </row>
    <row r="357" spans="1:50" x14ac:dyDescent="0.25">
      <c r="A357" s="4">
        <v>1355</v>
      </c>
      <c r="B357" t="s">
        <v>875</v>
      </c>
      <c r="C357" t="s">
        <v>1035</v>
      </c>
      <c r="D357">
        <v>4</v>
      </c>
      <c r="I357" s="4">
        <v>1355</v>
      </c>
      <c r="J357" s="15">
        <v>13327</v>
      </c>
      <c r="K357" t="s">
        <v>1044</v>
      </c>
      <c r="L357">
        <v>33</v>
      </c>
      <c r="M357">
        <v>0</v>
      </c>
      <c r="N357">
        <v>0</v>
      </c>
      <c r="O357">
        <v>1</v>
      </c>
      <c r="P357">
        <v>0.5</v>
      </c>
      <c r="Q357">
        <v>24</v>
      </c>
      <c r="R357">
        <v>0.88</v>
      </c>
      <c r="AD357" s="4">
        <v>1355</v>
      </c>
      <c r="AE357" t="s">
        <v>875</v>
      </c>
      <c r="AF357" t="s">
        <v>1020</v>
      </c>
      <c r="AG357">
        <v>38</v>
      </c>
      <c r="AH357" t="s">
        <v>1035</v>
      </c>
      <c r="AI357" t="s">
        <v>1040</v>
      </c>
      <c r="AJ357" t="s">
        <v>1041</v>
      </c>
      <c r="AR357" s="4">
        <v>1355</v>
      </c>
      <c r="AS357" t="s">
        <v>875</v>
      </c>
      <c r="AT357">
        <v>38</v>
      </c>
      <c r="AU357" s="10">
        <v>45136</v>
      </c>
      <c r="AV357" s="27">
        <v>4</v>
      </c>
      <c r="AW357" s="37">
        <f t="shared" ca="1" si="10"/>
        <v>2</v>
      </c>
      <c r="AX357" t="str">
        <f t="shared" ca="1" si="11"/>
        <v>Junior</v>
      </c>
    </row>
    <row r="358" spans="1:50" x14ac:dyDescent="0.25">
      <c r="A358" s="4">
        <v>1356</v>
      </c>
      <c r="B358" t="s">
        <v>876</v>
      </c>
      <c r="C358" t="s">
        <v>1036</v>
      </c>
      <c r="D358">
        <v>0</v>
      </c>
      <c r="I358" s="4">
        <v>1356</v>
      </c>
      <c r="J358" s="15">
        <v>15394</v>
      </c>
      <c r="K358" t="s">
        <v>1047</v>
      </c>
      <c r="L358">
        <v>37</v>
      </c>
      <c r="M358">
        <v>1</v>
      </c>
      <c r="N358">
        <v>1</v>
      </c>
      <c r="O358">
        <v>1</v>
      </c>
      <c r="P358">
        <v>0.27</v>
      </c>
      <c r="Q358">
        <v>18</v>
      </c>
      <c r="R358">
        <v>0.73</v>
      </c>
      <c r="AD358" s="4">
        <v>1356</v>
      </c>
      <c r="AE358" t="s">
        <v>876</v>
      </c>
      <c r="AF358" t="s">
        <v>1021</v>
      </c>
      <c r="AG358">
        <v>34</v>
      </c>
      <c r="AH358" t="s">
        <v>1036</v>
      </c>
      <c r="AI358" t="s">
        <v>1039</v>
      </c>
      <c r="AJ358" t="s">
        <v>1043</v>
      </c>
      <c r="AR358" s="4">
        <v>1356</v>
      </c>
      <c r="AS358" t="s">
        <v>876</v>
      </c>
      <c r="AT358">
        <v>34</v>
      </c>
      <c r="AU358" s="10">
        <v>42755</v>
      </c>
      <c r="AV358" s="27">
        <v>0</v>
      </c>
      <c r="AW358" s="37">
        <f t="shared" ca="1" si="10"/>
        <v>8</v>
      </c>
      <c r="AX358" t="str">
        <f t="shared" ca="1" si="11"/>
        <v>Mid-Level</v>
      </c>
    </row>
    <row r="359" spans="1:50" x14ac:dyDescent="0.25">
      <c r="A359" s="4">
        <v>1357</v>
      </c>
      <c r="B359" t="s">
        <v>877</v>
      </c>
      <c r="C359" t="s">
        <v>1031</v>
      </c>
      <c r="D359">
        <v>7</v>
      </c>
      <c r="I359" s="4">
        <v>1357</v>
      </c>
      <c r="J359" s="15">
        <v>3890</v>
      </c>
      <c r="K359" t="s">
        <v>1045</v>
      </c>
      <c r="L359">
        <v>56</v>
      </c>
      <c r="M359">
        <v>0</v>
      </c>
      <c r="N359">
        <v>1</v>
      </c>
      <c r="O359">
        <v>1</v>
      </c>
      <c r="P359">
        <v>0.47</v>
      </c>
      <c r="Q359">
        <v>38</v>
      </c>
      <c r="R359">
        <v>0.8</v>
      </c>
      <c r="AD359" s="4">
        <v>1357</v>
      </c>
      <c r="AE359" t="s">
        <v>877</v>
      </c>
      <c r="AF359" t="s">
        <v>1020</v>
      </c>
      <c r="AG359">
        <v>41</v>
      </c>
      <c r="AH359" t="s">
        <v>1031</v>
      </c>
      <c r="AI359" t="s">
        <v>1037</v>
      </c>
      <c r="AJ359" t="s">
        <v>1042</v>
      </c>
      <c r="AR359" s="4">
        <v>1357</v>
      </c>
      <c r="AS359" t="s">
        <v>877</v>
      </c>
      <c r="AT359">
        <v>41</v>
      </c>
      <c r="AU359" s="10">
        <v>42387</v>
      </c>
      <c r="AV359" s="27">
        <v>7</v>
      </c>
      <c r="AW359" s="37">
        <f t="shared" ca="1" si="10"/>
        <v>9</v>
      </c>
      <c r="AX359" t="str">
        <f t="shared" ca="1" si="11"/>
        <v>Mid-Level</v>
      </c>
    </row>
    <row r="360" spans="1:50" x14ac:dyDescent="0.25">
      <c r="A360" s="4">
        <v>1358</v>
      </c>
      <c r="B360" t="s">
        <v>878</v>
      </c>
      <c r="C360" t="s">
        <v>1033</v>
      </c>
      <c r="D360">
        <v>11</v>
      </c>
      <c r="I360" s="4">
        <v>1358</v>
      </c>
      <c r="J360" s="15">
        <v>11858</v>
      </c>
      <c r="K360" t="s">
        <v>1046</v>
      </c>
      <c r="L360">
        <v>45</v>
      </c>
      <c r="M360">
        <v>0</v>
      </c>
      <c r="N360">
        <v>0</v>
      </c>
      <c r="O360">
        <v>1</v>
      </c>
      <c r="P360">
        <v>0.99</v>
      </c>
      <c r="Q360">
        <v>78</v>
      </c>
      <c r="R360">
        <v>0.73</v>
      </c>
      <c r="AD360" s="4">
        <v>1358</v>
      </c>
      <c r="AE360" t="s">
        <v>878</v>
      </c>
      <c r="AF360" t="s">
        <v>1022</v>
      </c>
      <c r="AG360">
        <v>46</v>
      </c>
      <c r="AH360" t="s">
        <v>1033</v>
      </c>
      <c r="AI360" t="s">
        <v>1038</v>
      </c>
      <c r="AJ360" t="s">
        <v>1042</v>
      </c>
      <c r="AR360" s="4">
        <v>1358</v>
      </c>
      <c r="AS360" t="s">
        <v>878</v>
      </c>
      <c r="AT360">
        <v>46</v>
      </c>
      <c r="AU360" s="10">
        <v>43304</v>
      </c>
      <c r="AV360" s="27">
        <v>11</v>
      </c>
      <c r="AW360" s="37">
        <f t="shared" ca="1" si="10"/>
        <v>7</v>
      </c>
      <c r="AX360" t="str">
        <f t="shared" ca="1" si="11"/>
        <v>Mid-Level</v>
      </c>
    </row>
    <row r="361" spans="1:50" x14ac:dyDescent="0.25">
      <c r="A361" s="4">
        <v>1359</v>
      </c>
      <c r="B361" t="s">
        <v>879</v>
      </c>
      <c r="C361" t="s">
        <v>1031</v>
      </c>
      <c r="D361">
        <v>10</v>
      </c>
      <c r="I361" s="4">
        <v>1359</v>
      </c>
      <c r="J361" s="15">
        <v>9026</v>
      </c>
      <c r="K361" t="s">
        <v>1045</v>
      </c>
      <c r="L361">
        <v>57</v>
      </c>
      <c r="M361">
        <v>0</v>
      </c>
      <c r="N361">
        <v>1</v>
      </c>
      <c r="O361">
        <v>0</v>
      </c>
      <c r="P361">
        <v>0.7</v>
      </c>
      <c r="Q361">
        <v>79</v>
      </c>
      <c r="R361">
        <v>0.99</v>
      </c>
      <c r="AD361" s="4">
        <v>1359</v>
      </c>
      <c r="AE361" t="s">
        <v>879</v>
      </c>
      <c r="AF361" t="s">
        <v>1021</v>
      </c>
      <c r="AG361">
        <v>25</v>
      </c>
      <c r="AH361" t="s">
        <v>1031</v>
      </c>
      <c r="AI361" t="s">
        <v>1039</v>
      </c>
      <c r="AJ361" t="s">
        <v>1043</v>
      </c>
      <c r="AR361" s="4">
        <v>1359</v>
      </c>
      <c r="AS361" t="s">
        <v>879</v>
      </c>
      <c r="AT361">
        <v>25</v>
      </c>
      <c r="AU361" s="10">
        <v>41680</v>
      </c>
      <c r="AV361" s="27">
        <v>10</v>
      </c>
      <c r="AW361" s="37">
        <f t="shared" ca="1" si="10"/>
        <v>11</v>
      </c>
      <c r="AX361" t="str">
        <f t="shared" ca="1" si="11"/>
        <v>Senior</v>
      </c>
    </row>
    <row r="362" spans="1:50" x14ac:dyDescent="0.25">
      <c r="A362" s="4">
        <v>1360</v>
      </c>
      <c r="B362" t="s">
        <v>880</v>
      </c>
      <c r="C362" t="s">
        <v>1033</v>
      </c>
      <c r="D362">
        <v>0</v>
      </c>
      <c r="I362" s="4">
        <v>1360</v>
      </c>
      <c r="J362" s="15">
        <v>4306</v>
      </c>
      <c r="K362" t="s">
        <v>1045</v>
      </c>
      <c r="L362">
        <v>45</v>
      </c>
      <c r="M362">
        <v>0</v>
      </c>
      <c r="N362">
        <v>0</v>
      </c>
      <c r="O362">
        <v>0</v>
      </c>
      <c r="P362">
        <v>0.53</v>
      </c>
      <c r="Q362">
        <v>26</v>
      </c>
      <c r="R362">
        <v>0.94</v>
      </c>
      <c r="AD362" s="4">
        <v>1360</v>
      </c>
      <c r="AE362" t="s">
        <v>880</v>
      </c>
      <c r="AF362" t="s">
        <v>1022</v>
      </c>
      <c r="AG362">
        <v>31</v>
      </c>
      <c r="AH362" t="s">
        <v>1033</v>
      </c>
      <c r="AI362" t="s">
        <v>1039</v>
      </c>
      <c r="AJ362" t="s">
        <v>1043</v>
      </c>
      <c r="AR362" s="4">
        <v>1360</v>
      </c>
      <c r="AS362" t="s">
        <v>880</v>
      </c>
      <c r="AT362">
        <v>31</v>
      </c>
      <c r="AU362" s="10">
        <v>41487</v>
      </c>
      <c r="AV362" s="27">
        <v>0</v>
      </c>
      <c r="AW362" s="37">
        <f t="shared" ca="1" si="10"/>
        <v>12</v>
      </c>
      <c r="AX362" t="str">
        <f t="shared" ca="1" si="11"/>
        <v>Senior</v>
      </c>
    </row>
    <row r="363" spans="1:50" x14ac:dyDescent="0.25">
      <c r="A363" s="4">
        <v>1361</v>
      </c>
      <c r="B363" t="s">
        <v>881</v>
      </c>
      <c r="C363" t="s">
        <v>1032</v>
      </c>
      <c r="D363">
        <v>3</v>
      </c>
      <c r="I363" s="4">
        <v>1361</v>
      </c>
      <c r="J363" s="15">
        <v>1897</v>
      </c>
      <c r="K363" t="s">
        <v>1047</v>
      </c>
      <c r="L363">
        <v>59</v>
      </c>
      <c r="M363">
        <v>1</v>
      </c>
      <c r="N363">
        <v>1</v>
      </c>
      <c r="O363">
        <v>1</v>
      </c>
      <c r="P363">
        <v>0.33</v>
      </c>
      <c r="Q363">
        <v>73</v>
      </c>
      <c r="R363">
        <v>0.84</v>
      </c>
      <c r="AD363" s="4">
        <v>1361</v>
      </c>
      <c r="AE363" t="s">
        <v>881</v>
      </c>
      <c r="AF363" t="s">
        <v>1020</v>
      </c>
      <c r="AG363">
        <v>24</v>
      </c>
      <c r="AH363" t="s">
        <v>1032</v>
      </c>
      <c r="AI363" t="s">
        <v>1038</v>
      </c>
      <c r="AJ363" t="s">
        <v>1043</v>
      </c>
      <c r="AR363" s="4">
        <v>1361</v>
      </c>
      <c r="AS363" t="s">
        <v>881</v>
      </c>
      <c r="AT363">
        <v>24</v>
      </c>
      <c r="AU363" s="10">
        <v>43810</v>
      </c>
      <c r="AV363" s="27">
        <v>3</v>
      </c>
      <c r="AW363" s="37">
        <f t="shared" ca="1" si="10"/>
        <v>6</v>
      </c>
      <c r="AX363" t="str">
        <f t="shared" ca="1" si="11"/>
        <v>Mid-Level</v>
      </c>
    </row>
    <row r="364" spans="1:50" x14ac:dyDescent="0.25">
      <c r="A364" s="4">
        <v>1362</v>
      </c>
      <c r="B364" t="s">
        <v>882</v>
      </c>
      <c r="C364" t="s">
        <v>1036</v>
      </c>
      <c r="D364">
        <v>8</v>
      </c>
      <c r="I364" s="4">
        <v>1362</v>
      </c>
      <c r="J364" s="15">
        <v>10277</v>
      </c>
      <c r="K364" t="s">
        <v>1044</v>
      </c>
      <c r="L364">
        <v>33</v>
      </c>
      <c r="M364">
        <v>0</v>
      </c>
      <c r="N364">
        <v>0</v>
      </c>
      <c r="O364">
        <v>1</v>
      </c>
      <c r="P364">
        <v>0.99</v>
      </c>
      <c r="Q364">
        <v>62</v>
      </c>
      <c r="R364">
        <v>0.77</v>
      </c>
      <c r="AD364" s="4">
        <v>1362</v>
      </c>
      <c r="AE364" t="s">
        <v>882</v>
      </c>
      <c r="AF364" t="s">
        <v>1022</v>
      </c>
      <c r="AG364">
        <v>39</v>
      </c>
      <c r="AH364" t="s">
        <v>1036</v>
      </c>
      <c r="AI364" t="s">
        <v>1038</v>
      </c>
      <c r="AJ364" t="s">
        <v>1042</v>
      </c>
      <c r="AR364" s="4">
        <v>1362</v>
      </c>
      <c r="AS364" t="s">
        <v>882</v>
      </c>
      <c r="AT364">
        <v>39</v>
      </c>
      <c r="AU364" s="10">
        <v>41102</v>
      </c>
      <c r="AV364" s="27">
        <v>8</v>
      </c>
      <c r="AW364" s="37">
        <f t="shared" ca="1" si="10"/>
        <v>13</v>
      </c>
      <c r="AX364" t="str">
        <f t="shared" ca="1" si="11"/>
        <v>Senior</v>
      </c>
    </row>
    <row r="365" spans="1:50" x14ac:dyDescent="0.25">
      <c r="A365" s="4">
        <v>1363</v>
      </c>
      <c r="B365" t="s">
        <v>883</v>
      </c>
      <c r="C365" t="s">
        <v>1033</v>
      </c>
      <c r="D365">
        <v>8</v>
      </c>
      <c r="I365" s="4">
        <v>1363</v>
      </c>
      <c r="J365" s="15">
        <v>10471</v>
      </c>
      <c r="K365" t="s">
        <v>1045</v>
      </c>
      <c r="L365">
        <v>42</v>
      </c>
      <c r="M365">
        <v>1</v>
      </c>
      <c r="N365">
        <v>1</v>
      </c>
      <c r="O365">
        <v>0</v>
      </c>
      <c r="P365">
        <v>0.86</v>
      </c>
      <c r="Q365">
        <v>67</v>
      </c>
      <c r="R365">
        <v>0.98</v>
      </c>
      <c r="AD365" s="4">
        <v>1363</v>
      </c>
      <c r="AE365" t="s">
        <v>883</v>
      </c>
      <c r="AF365" t="s">
        <v>1022</v>
      </c>
      <c r="AG365">
        <v>57</v>
      </c>
      <c r="AH365" t="s">
        <v>1033</v>
      </c>
      <c r="AI365" t="s">
        <v>1039</v>
      </c>
      <c r="AJ365" t="s">
        <v>1041</v>
      </c>
      <c r="AR365" s="4">
        <v>1363</v>
      </c>
      <c r="AS365" t="s">
        <v>883</v>
      </c>
      <c r="AT365">
        <v>57</v>
      </c>
      <c r="AU365" s="10">
        <v>42916</v>
      </c>
      <c r="AV365" s="27">
        <v>8</v>
      </c>
      <c r="AW365" s="37">
        <f t="shared" ca="1" si="10"/>
        <v>8</v>
      </c>
      <c r="AX365" t="str">
        <f t="shared" ca="1" si="11"/>
        <v>Mid-Level</v>
      </c>
    </row>
    <row r="366" spans="1:50" x14ac:dyDescent="0.25">
      <c r="A366" s="4">
        <v>1364</v>
      </c>
      <c r="B366" t="s">
        <v>884</v>
      </c>
      <c r="C366" t="s">
        <v>1034</v>
      </c>
      <c r="D366">
        <v>4</v>
      </c>
      <c r="I366" s="4">
        <v>1364</v>
      </c>
      <c r="J366" s="15">
        <v>15896</v>
      </c>
      <c r="K366" t="s">
        <v>1044</v>
      </c>
      <c r="L366">
        <v>55</v>
      </c>
      <c r="M366">
        <v>0</v>
      </c>
      <c r="N366">
        <v>1</v>
      </c>
      <c r="O366">
        <v>0</v>
      </c>
      <c r="P366">
        <v>0.43</v>
      </c>
      <c r="Q366">
        <v>18</v>
      </c>
      <c r="R366">
        <v>0.8</v>
      </c>
      <c r="AD366" s="4">
        <v>1364</v>
      </c>
      <c r="AE366" t="s">
        <v>884</v>
      </c>
      <c r="AF366" t="s">
        <v>1020</v>
      </c>
      <c r="AG366">
        <v>43</v>
      </c>
      <c r="AH366" t="s">
        <v>1034</v>
      </c>
      <c r="AI366" t="s">
        <v>1038</v>
      </c>
      <c r="AJ366" t="s">
        <v>1042</v>
      </c>
      <c r="AR366" s="4">
        <v>1364</v>
      </c>
      <c r="AS366" t="s">
        <v>884</v>
      </c>
      <c r="AT366">
        <v>43</v>
      </c>
      <c r="AU366" s="10">
        <v>42094</v>
      </c>
      <c r="AV366" s="27">
        <v>4</v>
      </c>
      <c r="AW366" s="37">
        <f t="shared" ca="1" si="10"/>
        <v>10</v>
      </c>
      <c r="AX366" t="str">
        <f t="shared" ca="1" si="11"/>
        <v>Mid-Level</v>
      </c>
    </row>
    <row r="367" spans="1:50" x14ac:dyDescent="0.25">
      <c r="A367" s="4">
        <v>1365</v>
      </c>
      <c r="B367" t="s">
        <v>885</v>
      </c>
      <c r="C367" t="s">
        <v>1035</v>
      </c>
      <c r="D367">
        <v>3</v>
      </c>
      <c r="I367" s="4">
        <v>1365</v>
      </c>
      <c r="J367" s="15">
        <v>16240</v>
      </c>
      <c r="K367" t="s">
        <v>1047</v>
      </c>
      <c r="L367">
        <v>57</v>
      </c>
      <c r="M367">
        <v>0</v>
      </c>
      <c r="N367">
        <v>1</v>
      </c>
      <c r="O367">
        <v>1</v>
      </c>
      <c r="P367">
        <v>0.26</v>
      </c>
      <c r="Q367">
        <v>27</v>
      </c>
      <c r="R367">
        <v>0.75</v>
      </c>
      <c r="AD367" s="4">
        <v>1365</v>
      </c>
      <c r="AE367" t="s">
        <v>885</v>
      </c>
      <c r="AF367" t="s">
        <v>1022</v>
      </c>
      <c r="AG367">
        <v>55</v>
      </c>
      <c r="AH367" t="s">
        <v>1035</v>
      </c>
      <c r="AI367" t="s">
        <v>1040</v>
      </c>
      <c r="AJ367" t="s">
        <v>1041</v>
      </c>
      <c r="AR367" s="4">
        <v>1365</v>
      </c>
      <c r="AS367" t="s">
        <v>885</v>
      </c>
      <c r="AT367">
        <v>55</v>
      </c>
      <c r="AU367" s="10">
        <v>43303</v>
      </c>
      <c r="AV367" s="27">
        <v>3</v>
      </c>
      <c r="AW367" s="37">
        <f t="shared" ca="1" si="10"/>
        <v>7</v>
      </c>
      <c r="AX367" t="str">
        <f t="shared" ca="1" si="11"/>
        <v>Mid-Level</v>
      </c>
    </row>
    <row r="368" spans="1:50" x14ac:dyDescent="0.25">
      <c r="A368" s="4">
        <v>1366</v>
      </c>
      <c r="B368" t="s">
        <v>886</v>
      </c>
      <c r="C368" t="s">
        <v>1030</v>
      </c>
      <c r="D368">
        <v>2</v>
      </c>
      <c r="I368" s="4">
        <v>1366</v>
      </c>
      <c r="J368" s="15">
        <v>15683</v>
      </c>
      <c r="K368" t="s">
        <v>1044</v>
      </c>
      <c r="L368">
        <v>42</v>
      </c>
      <c r="M368">
        <v>1</v>
      </c>
      <c r="N368">
        <v>0</v>
      </c>
      <c r="O368">
        <v>1</v>
      </c>
      <c r="P368">
        <v>0.25</v>
      </c>
      <c r="Q368">
        <v>77</v>
      </c>
      <c r="R368">
        <v>0.87</v>
      </c>
      <c r="AD368" s="4">
        <v>1366</v>
      </c>
      <c r="AE368" t="s">
        <v>886</v>
      </c>
      <c r="AF368" t="s">
        <v>1022</v>
      </c>
      <c r="AG368">
        <v>29</v>
      </c>
      <c r="AH368" t="s">
        <v>1030</v>
      </c>
      <c r="AI368" t="s">
        <v>1040</v>
      </c>
      <c r="AJ368" t="s">
        <v>1042</v>
      </c>
      <c r="AR368" s="4">
        <v>1366</v>
      </c>
      <c r="AS368" t="s">
        <v>886</v>
      </c>
      <c r="AT368">
        <v>29</v>
      </c>
      <c r="AU368" s="10">
        <v>43907</v>
      </c>
      <c r="AV368" s="27">
        <v>2</v>
      </c>
      <c r="AW368" s="37">
        <f t="shared" ca="1" si="10"/>
        <v>5</v>
      </c>
      <c r="AX368" t="str">
        <f t="shared" ca="1" si="11"/>
        <v>Junior</v>
      </c>
    </row>
    <row r="369" spans="1:50" x14ac:dyDescent="0.25">
      <c r="A369" s="4">
        <v>1367</v>
      </c>
      <c r="B369" t="s">
        <v>887</v>
      </c>
      <c r="C369" t="s">
        <v>1034</v>
      </c>
      <c r="D369">
        <v>2</v>
      </c>
      <c r="I369" s="4">
        <v>1367</v>
      </c>
      <c r="J369" s="15">
        <v>1670</v>
      </c>
      <c r="K369" t="s">
        <v>1047</v>
      </c>
      <c r="L369">
        <v>31</v>
      </c>
      <c r="M369">
        <v>0</v>
      </c>
      <c r="N369">
        <v>0</v>
      </c>
      <c r="O369">
        <v>1</v>
      </c>
      <c r="P369">
        <v>0.3</v>
      </c>
      <c r="Q369">
        <v>32</v>
      </c>
      <c r="R369">
        <v>0.98</v>
      </c>
      <c r="AD369" s="4">
        <v>1367</v>
      </c>
      <c r="AE369" t="s">
        <v>887</v>
      </c>
      <c r="AF369" t="s">
        <v>1020</v>
      </c>
      <c r="AG369">
        <v>40</v>
      </c>
      <c r="AH369" t="s">
        <v>1034</v>
      </c>
      <c r="AI369" t="s">
        <v>1040</v>
      </c>
      <c r="AJ369" t="s">
        <v>1042</v>
      </c>
      <c r="AR369" s="4">
        <v>1367</v>
      </c>
      <c r="AS369" t="s">
        <v>887</v>
      </c>
      <c r="AT369">
        <v>40</v>
      </c>
      <c r="AU369" s="10">
        <v>42701</v>
      </c>
      <c r="AV369" s="27">
        <v>2</v>
      </c>
      <c r="AW369" s="37">
        <f t="shared" ca="1" si="10"/>
        <v>9</v>
      </c>
      <c r="AX369" t="str">
        <f t="shared" ca="1" si="11"/>
        <v>Mid-Level</v>
      </c>
    </row>
    <row r="370" spans="1:50" x14ac:dyDescent="0.25">
      <c r="A370" s="4">
        <v>1368</v>
      </c>
      <c r="B370" t="s">
        <v>888</v>
      </c>
      <c r="C370" t="s">
        <v>1034</v>
      </c>
      <c r="D370">
        <v>11</v>
      </c>
      <c r="I370" s="4">
        <v>1368</v>
      </c>
      <c r="J370" s="15">
        <v>18889</v>
      </c>
      <c r="K370" t="s">
        <v>1046</v>
      </c>
      <c r="L370">
        <v>32</v>
      </c>
      <c r="M370">
        <v>1</v>
      </c>
      <c r="N370">
        <v>0</v>
      </c>
      <c r="O370">
        <v>0</v>
      </c>
      <c r="P370">
        <v>0.66</v>
      </c>
      <c r="Q370">
        <v>9</v>
      </c>
      <c r="R370">
        <v>0.7</v>
      </c>
      <c r="AD370" s="4">
        <v>1368</v>
      </c>
      <c r="AE370" t="s">
        <v>888</v>
      </c>
      <c r="AF370" t="s">
        <v>1022</v>
      </c>
      <c r="AG370">
        <v>58</v>
      </c>
      <c r="AH370" t="s">
        <v>1034</v>
      </c>
      <c r="AI370" t="s">
        <v>1039</v>
      </c>
      <c r="AJ370" t="s">
        <v>1043</v>
      </c>
      <c r="AR370" s="4">
        <v>1368</v>
      </c>
      <c r="AS370" t="s">
        <v>888</v>
      </c>
      <c r="AT370">
        <v>58</v>
      </c>
      <c r="AU370" s="10">
        <v>42019</v>
      </c>
      <c r="AV370" s="27">
        <v>11</v>
      </c>
      <c r="AW370" s="37">
        <f t="shared" ca="1" si="10"/>
        <v>10</v>
      </c>
      <c r="AX370" t="str">
        <f t="shared" ca="1" si="11"/>
        <v>Mid-Level</v>
      </c>
    </row>
    <row r="371" spans="1:50" x14ac:dyDescent="0.25">
      <c r="A371" s="4">
        <v>1369</v>
      </c>
      <c r="B371" t="s">
        <v>889</v>
      </c>
      <c r="C371" t="s">
        <v>1035</v>
      </c>
      <c r="D371">
        <v>4</v>
      </c>
      <c r="I371" s="4">
        <v>1369</v>
      </c>
      <c r="J371" s="15">
        <v>12767</v>
      </c>
      <c r="K371" t="s">
        <v>1044</v>
      </c>
      <c r="L371">
        <v>51</v>
      </c>
      <c r="M371">
        <v>0</v>
      </c>
      <c r="N371">
        <v>0</v>
      </c>
      <c r="O371">
        <v>1</v>
      </c>
      <c r="P371">
        <v>0.94</v>
      </c>
      <c r="Q371">
        <v>29</v>
      </c>
      <c r="R371">
        <v>0.77</v>
      </c>
      <c r="AD371" s="4">
        <v>1369</v>
      </c>
      <c r="AE371" t="s">
        <v>889</v>
      </c>
      <c r="AF371" t="s">
        <v>1020</v>
      </c>
      <c r="AG371">
        <v>27</v>
      </c>
      <c r="AH371" t="s">
        <v>1035</v>
      </c>
      <c r="AI371" t="s">
        <v>1038</v>
      </c>
      <c r="AJ371" t="s">
        <v>1041</v>
      </c>
      <c r="AR371" s="4">
        <v>1369</v>
      </c>
      <c r="AS371" t="s">
        <v>889</v>
      </c>
      <c r="AT371">
        <v>27</v>
      </c>
      <c r="AU371" s="10">
        <v>44914</v>
      </c>
      <c r="AV371" s="27">
        <v>4</v>
      </c>
      <c r="AW371" s="37">
        <f t="shared" ca="1" si="10"/>
        <v>3</v>
      </c>
      <c r="AX371" t="str">
        <f t="shared" ca="1" si="11"/>
        <v>Junior</v>
      </c>
    </row>
    <row r="372" spans="1:50" x14ac:dyDescent="0.25">
      <c r="A372" s="4">
        <v>1370</v>
      </c>
      <c r="B372" t="s">
        <v>890</v>
      </c>
      <c r="C372" t="s">
        <v>1030</v>
      </c>
      <c r="D372">
        <v>9</v>
      </c>
      <c r="I372" s="4">
        <v>1370</v>
      </c>
      <c r="J372" s="15">
        <v>14006</v>
      </c>
      <c r="K372" t="s">
        <v>1044</v>
      </c>
      <c r="L372">
        <v>37</v>
      </c>
      <c r="M372">
        <v>0</v>
      </c>
      <c r="N372">
        <v>1</v>
      </c>
      <c r="O372">
        <v>1</v>
      </c>
      <c r="P372">
        <v>0.6</v>
      </c>
      <c r="Q372">
        <v>21</v>
      </c>
      <c r="R372">
        <v>0.98</v>
      </c>
      <c r="AD372" s="4">
        <v>1370</v>
      </c>
      <c r="AE372" t="s">
        <v>890</v>
      </c>
      <c r="AF372" t="s">
        <v>1022</v>
      </c>
      <c r="AG372">
        <v>47</v>
      </c>
      <c r="AH372" t="s">
        <v>1030</v>
      </c>
      <c r="AI372" t="s">
        <v>1038</v>
      </c>
      <c r="AJ372" t="s">
        <v>1042</v>
      </c>
      <c r="AR372" s="4">
        <v>1370</v>
      </c>
      <c r="AS372" t="s">
        <v>890</v>
      </c>
      <c r="AT372">
        <v>47</v>
      </c>
      <c r="AU372" s="10">
        <v>43170</v>
      </c>
      <c r="AV372" s="27">
        <v>9</v>
      </c>
      <c r="AW372" s="37">
        <f t="shared" ca="1" si="10"/>
        <v>7</v>
      </c>
      <c r="AX372" t="str">
        <f t="shared" ca="1" si="11"/>
        <v>Mid-Level</v>
      </c>
    </row>
    <row r="373" spans="1:50" x14ac:dyDescent="0.25">
      <c r="A373" s="4">
        <v>1371</v>
      </c>
      <c r="B373" t="s">
        <v>891</v>
      </c>
      <c r="C373" t="s">
        <v>1034</v>
      </c>
      <c r="D373">
        <v>0</v>
      </c>
      <c r="I373" s="4">
        <v>1371</v>
      </c>
      <c r="J373" s="15">
        <v>16768</v>
      </c>
      <c r="K373" t="s">
        <v>1046</v>
      </c>
      <c r="L373">
        <v>53</v>
      </c>
      <c r="M373">
        <v>0</v>
      </c>
      <c r="N373">
        <v>1</v>
      </c>
      <c r="O373">
        <v>1</v>
      </c>
      <c r="P373">
        <v>0.87</v>
      </c>
      <c r="Q373">
        <v>2</v>
      </c>
      <c r="R373">
        <v>0.75</v>
      </c>
      <c r="AD373" s="4">
        <v>1371</v>
      </c>
      <c r="AE373" t="s">
        <v>891</v>
      </c>
      <c r="AF373" t="s">
        <v>1020</v>
      </c>
      <c r="AG373">
        <v>55</v>
      </c>
      <c r="AH373" t="s">
        <v>1034</v>
      </c>
      <c r="AI373" t="s">
        <v>1037</v>
      </c>
      <c r="AJ373" t="s">
        <v>1042</v>
      </c>
      <c r="AR373" s="4">
        <v>1371</v>
      </c>
      <c r="AS373" t="s">
        <v>891</v>
      </c>
      <c r="AT373">
        <v>55</v>
      </c>
      <c r="AU373" s="10">
        <v>44645</v>
      </c>
      <c r="AV373" s="27">
        <v>0</v>
      </c>
      <c r="AW373" s="37">
        <f t="shared" ca="1" si="10"/>
        <v>3</v>
      </c>
      <c r="AX373" t="str">
        <f t="shared" ca="1" si="11"/>
        <v>Junior</v>
      </c>
    </row>
    <row r="374" spans="1:50" x14ac:dyDescent="0.25">
      <c r="A374" s="4">
        <v>1372</v>
      </c>
      <c r="B374" t="s">
        <v>892</v>
      </c>
      <c r="C374" t="s">
        <v>1033</v>
      </c>
      <c r="D374">
        <v>4</v>
      </c>
      <c r="I374" s="4">
        <v>1372</v>
      </c>
      <c r="J374" s="15">
        <v>17633</v>
      </c>
      <c r="K374" t="s">
        <v>1044</v>
      </c>
      <c r="L374">
        <v>44</v>
      </c>
      <c r="M374">
        <v>0</v>
      </c>
      <c r="N374">
        <v>1</v>
      </c>
      <c r="O374">
        <v>1</v>
      </c>
      <c r="P374">
        <v>0.56000000000000005</v>
      </c>
      <c r="Q374">
        <v>74</v>
      </c>
      <c r="R374">
        <v>0.73</v>
      </c>
      <c r="AD374" s="4">
        <v>1372</v>
      </c>
      <c r="AE374" t="s">
        <v>892</v>
      </c>
      <c r="AF374" t="s">
        <v>1020</v>
      </c>
      <c r="AG374">
        <v>27</v>
      </c>
      <c r="AH374" t="s">
        <v>1033</v>
      </c>
      <c r="AI374" t="s">
        <v>1037</v>
      </c>
      <c r="AJ374" t="s">
        <v>1043</v>
      </c>
      <c r="AR374" s="4">
        <v>1372</v>
      </c>
      <c r="AS374" t="s">
        <v>892</v>
      </c>
      <c r="AT374">
        <v>27</v>
      </c>
      <c r="AU374" s="10">
        <v>44702</v>
      </c>
      <c r="AV374" s="27">
        <v>4</v>
      </c>
      <c r="AW374" s="37">
        <f t="shared" ca="1" si="10"/>
        <v>3</v>
      </c>
      <c r="AX374" t="str">
        <f t="shared" ca="1" si="11"/>
        <v>Junior</v>
      </c>
    </row>
    <row r="375" spans="1:50" x14ac:dyDescent="0.25">
      <c r="A375" s="4">
        <v>1373</v>
      </c>
      <c r="B375" t="s">
        <v>893</v>
      </c>
      <c r="C375" t="s">
        <v>1033</v>
      </c>
      <c r="D375">
        <v>5</v>
      </c>
      <c r="I375" s="4">
        <v>1373</v>
      </c>
      <c r="J375" s="15">
        <v>2892</v>
      </c>
      <c r="K375" t="s">
        <v>1046</v>
      </c>
      <c r="L375">
        <v>40</v>
      </c>
      <c r="M375">
        <v>0</v>
      </c>
      <c r="N375">
        <v>1</v>
      </c>
      <c r="O375">
        <v>1</v>
      </c>
      <c r="P375">
        <v>0.77</v>
      </c>
      <c r="Q375">
        <v>47</v>
      </c>
      <c r="R375">
        <v>0.87</v>
      </c>
      <c r="AD375" s="4">
        <v>1373</v>
      </c>
      <c r="AE375" t="s">
        <v>893</v>
      </c>
      <c r="AF375" t="s">
        <v>1022</v>
      </c>
      <c r="AG375">
        <v>58</v>
      </c>
      <c r="AH375" t="s">
        <v>1033</v>
      </c>
      <c r="AI375" t="s">
        <v>1038</v>
      </c>
      <c r="AJ375" t="s">
        <v>1043</v>
      </c>
      <c r="AR375" s="4">
        <v>1373</v>
      </c>
      <c r="AS375" t="s">
        <v>893</v>
      </c>
      <c r="AT375">
        <v>58</v>
      </c>
      <c r="AU375" s="10">
        <v>42845</v>
      </c>
      <c r="AV375" s="27">
        <v>5</v>
      </c>
      <c r="AW375" s="37">
        <f t="shared" ca="1" si="10"/>
        <v>8</v>
      </c>
      <c r="AX375" t="str">
        <f t="shared" ca="1" si="11"/>
        <v>Mid-Level</v>
      </c>
    </row>
    <row r="376" spans="1:50" x14ac:dyDescent="0.25">
      <c r="A376" s="4">
        <v>1374</v>
      </c>
      <c r="B376" t="s">
        <v>894</v>
      </c>
      <c r="C376" t="s">
        <v>1033</v>
      </c>
      <c r="D376">
        <v>6</v>
      </c>
      <c r="I376" s="4">
        <v>1374</v>
      </c>
      <c r="J376" s="15">
        <v>4439</v>
      </c>
      <c r="K376" t="s">
        <v>1045</v>
      </c>
      <c r="L376">
        <v>38</v>
      </c>
      <c r="M376">
        <v>0</v>
      </c>
      <c r="N376">
        <v>1</v>
      </c>
      <c r="O376">
        <v>0</v>
      </c>
      <c r="P376">
        <v>0.79</v>
      </c>
      <c r="Q376">
        <v>1</v>
      </c>
      <c r="R376">
        <v>0.96</v>
      </c>
      <c r="AD376" s="4">
        <v>1374</v>
      </c>
      <c r="AE376" t="s">
        <v>894</v>
      </c>
      <c r="AF376" t="s">
        <v>1022</v>
      </c>
      <c r="AG376">
        <v>54</v>
      </c>
      <c r="AH376" t="s">
        <v>1033</v>
      </c>
      <c r="AI376" t="s">
        <v>1038</v>
      </c>
      <c r="AJ376" t="s">
        <v>1041</v>
      </c>
      <c r="AR376" s="4">
        <v>1374</v>
      </c>
      <c r="AS376" t="s">
        <v>894</v>
      </c>
      <c r="AT376">
        <v>54</v>
      </c>
      <c r="AU376" s="10">
        <v>45266</v>
      </c>
      <c r="AV376" s="27">
        <v>6</v>
      </c>
      <c r="AW376" s="37">
        <f t="shared" ca="1" si="10"/>
        <v>2</v>
      </c>
      <c r="AX376" t="str">
        <f t="shared" ca="1" si="11"/>
        <v>Junior</v>
      </c>
    </row>
    <row r="377" spans="1:50" x14ac:dyDescent="0.25">
      <c r="A377" s="4">
        <v>1375</v>
      </c>
      <c r="B377" t="s">
        <v>895</v>
      </c>
      <c r="C377" t="s">
        <v>1030</v>
      </c>
      <c r="D377">
        <v>11</v>
      </c>
      <c r="I377" s="4">
        <v>1375</v>
      </c>
      <c r="J377" s="15">
        <v>3854</v>
      </c>
      <c r="K377" t="s">
        <v>1047</v>
      </c>
      <c r="L377">
        <v>36</v>
      </c>
      <c r="M377">
        <v>0</v>
      </c>
      <c r="N377">
        <v>1</v>
      </c>
      <c r="O377">
        <v>1</v>
      </c>
      <c r="P377">
        <v>0.34</v>
      </c>
      <c r="Q377">
        <v>75</v>
      </c>
      <c r="R377">
        <v>0.84</v>
      </c>
      <c r="AD377" s="4">
        <v>1375</v>
      </c>
      <c r="AE377" t="s">
        <v>895</v>
      </c>
      <c r="AF377" t="s">
        <v>1022</v>
      </c>
      <c r="AG377">
        <v>43</v>
      </c>
      <c r="AH377" t="s">
        <v>1030</v>
      </c>
      <c r="AI377" t="s">
        <v>1038</v>
      </c>
      <c r="AJ377" t="s">
        <v>1042</v>
      </c>
      <c r="AR377" s="4">
        <v>1375</v>
      </c>
      <c r="AS377" t="s">
        <v>895</v>
      </c>
      <c r="AT377">
        <v>43</v>
      </c>
      <c r="AU377" s="10">
        <v>41638</v>
      </c>
      <c r="AV377" s="27">
        <v>11</v>
      </c>
      <c r="AW377" s="37">
        <f t="shared" ca="1" si="10"/>
        <v>12</v>
      </c>
      <c r="AX377" t="str">
        <f t="shared" ca="1" si="11"/>
        <v>Senior</v>
      </c>
    </row>
    <row r="378" spans="1:50" x14ac:dyDescent="0.25">
      <c r="A378" s="4">
        <v>1376</v>
      </c>
      <c r="B378" t="s">
        <v>896</v>
      </c>
      <c r="C378" t="s">
        <v>1034</v>
      </c>
      <c r="D378">
        <v>8</v>
      </c>
      <c r="I378" s="4">
        <v>1376</v>
      </c>
      <c r="J378" s="15">
        <v>12577</v>
      </c>
      <c r="K378" t="s">
        <v>1046</v>
      </c>
      <c r="L378">
        <v>42</v>
      </c>
      <c r="M378">
        <v>0</v>
      </c>
      <c r="N378">
        <v>1</v>
      </c>
      <c r="O378">
        <v>1</v>
      </c>
      <c r="P378">
        <v>0.49</v>
      </c>
      <c r="Q378">
        <v>53</v>
      </c>
      <c r="R378">
        <v>1</v>
      </c>
      <c r="AD378" s="4">
        <v>1376</v>
      </c>
      <c r="AE378" t="s">
        <v>896</v>
      </c>
      <c r="AF378" t="s">
        <v>1021</v>
      </c>
      <c r="AG378">
        <v>42</v>
      </c>
      <c r="AH378" t="s">
        <v>1034</v>
      </c>
      <c r="AI378" t="s">
        <v>1039</v>
      </c>
      <c r="AJ378" t="s">
        <v>1041</v>
      </c>
      <c r="AR378" s="4">
        <v>1376</v>
      </c>
      <c r="AS378" t="s">
        <v>896</v>
      </c>
      <c r="AT378">
        <v>42</v>
      </c>
      <c r="AU378" s="10">
        <v>45287</v>
      </c>
      <c r="AV378" s="27">
        <v>8</v>
      </c>
      <c r="AW378" s="37">
        <f t="shared" ca="1" si="10"/>
        <v>2</v>
      </c>
      <c r="AX378" t="str">
        <f t="shared" ca="1" si="11"/>
        <v>Junior</v>
      </c>
    </row>
    <row r="379" spans="1:50" x14ac:dyDescent="0.25">
      <c r="A379" s="4">
        <v>1377</v>
      </c>
      <c r="B379" t="s">
        <v>897</v>
      </c>
      <c r="C379" t="s">
        <v>1030</v>
      </c>
      <c r="D379">
        <v>2</v>
      </c>
      <c r="I379" s="4">
        <v>1377</v>
      </c>
      <c r="J379" s="15">
        <v>12763</v>
      </c>
      <c r="K379" t="s">
        <v>1044</v>
      </c>
      <c r="L379">
        <v>31</v>
      </c>
      <c r="M379">
        <v>1</v>
      </c>
      <c r="N379">
        <v>1</v>
      </c>
      <c r="O379">
        <v>1</v>
      </c>
      <c r="P379">
        <v>0.71</v>
      </c>
      <c r="Q379">
        <v>5</v>
      </c>
      <c r="R379">
        <v>0.9</v>
      </c>
      <c r="AD379" s="4">
        <v>1377</v>
      </c>
      <c r="AE379" t="s">
        <v>897</v>
      </c>
      <c r="AF379" t="s">
        <v>1021</v>
      </c>
      <c r="AG379">
        <v>27</v>
      </c>
      <c r="AH379" t="s">
        <v>1030</v>
      </c>
      <c r="AI379" t="s">
        <v>1038</v>
      </c>
      <c r="AJ379" t="s">
        <v>1042</v>
      </c>
      <c r="AR379" s="4">
        <v>1377</v>
      </c>
      <c r="AS379" t="s">
        <v>897</v>
      </c>
      <c r="AT379">
        <v>27</v>
      </c>
      <c r="AU379" s="10">
        <v>44360</v>
      </c>
      <c r="AV379" s="27">
        <v>2</v>
      </c>
      <c r="AW379" s="37">
        <f t="shared" ca="1" si="10"/>
        <v>4</v>
      </c>
      <c r="AX379" t="str">
        <f t="shared" ca="1" si="11"/>
        <v>Junior</v>
      </c>
    </row>
    <row r="380" spans="1:50" x14ac:dyDescent="0.25">
      <c r="A380" s="4">
        <v>1378</v>
      </c>
      <c r="B380" t="s">
        <v>898</v>
      </c>
      <c r="C380" t="s">
        <v>1033</v>
      </c>
      <c r="D380">
        <v>1</v>
      </c>
      <c r="I380" s="4">
        <v>1378</v>
      </c>
      <c r="J380" s="15">
        <v>12618</v>
      </c>
      <c r="K380" t="s">
        <v>1046</v>
      </c>
      <c r="L380">
        <v>37</v>
      </c>
      <c r="M380">
        <v>0</v>
      </c>
      <c r="N380">
        <v>1</v>
      </c>
      <c r="O380">
        <v>1</v>
      </c>
      <c r="P380">
        <v>0.26</v>
      </c>
      <c r="Q380">
        <v>39</v>
      </c>
      <c r="R380">
        <v>0.72</v>
      </c>
      <c r="AD380" s="4">
        <v>1378</v>
      </c>
      <c r="AE380" t="s">
        <v>898</v>
      </c>
      <c r="AF380" t="s">
        <v>1021</v>
      </c>
      <c r="AG380">
        <v>27</v>
      </c>
      <c r="AH380" t="s">
        <v>1033</v>
      </c>
      <c r="AI380" t="s">
        <v>1037</v>
      </c>
      <c r="AJ380" t="s">
        <v>1041</v>
      </c>
      <c r="AR380" s="4">
        <v>1378</v>
      </c>
      <c r="AS380" t="s">
        <v>898</v>
      </c>
      <c r="AT380">
        <v>27</v>
      </c>
      <c r="AU380" s="10">
        <v>43049</v>
      </c>
      <c r="AV380" s="27">
        <v>1</v>
      </c>
      <c r="AW380" s="37">
        <f t="shared" ca="1" si="10"/>
        <v>8</v>
      </c>
      <c r="AX380" t="str">
        <f t="shared" ca="1" si="11"/>
        <v>Mid-Level</v>
      </c>
    </row>
    <row r="381" spans="1:50" x14ac:dyDescent="0.25">
      <c r="A381" s="4">
        <v>1379</v>
      </c>
      <c r="B381" t="s">
        <v>899</v>
      </c>
      <c r="C381" t="s">
        <v>1035</v>
      </c>
      <c r="D381">
        <v>2</v>
      </c>
      <c r="I381" s="4">
        <v>1379</v>
      </c>
      <c r="J381" s="15">
        <v>9235</v>
      </c>
      <c r="K381" t="s">
        <v>1044</v>
      </c>
      <c r="L381">
        <v>36</v>
      </c>
      <c r="M381">
        <v>1</v>
      </c>
      <c r="N381">
        <v>1</v>
      </c>
      <c r="O381">
        <v>1</v>
      </c>
      <c r="P381">
        <v>0.49</v>
      </c>
      <c r="Q381">
        <v>1</v>
      </c>
      <c r="R381">
        <v>1</v>
      </c>
      <c r="AD381" s="4">
        <v>1379</v>
      </c>
      <c r="AE381" t="s">
        <v>899</v>
      </c>
      <c r="AF381" t="s">
        <v>1020</v>
      </c>
      <c r="AG381">
        <v>25</v>
      </c>
      <c r="AH381" t="s">
        <v>1035</v>
      </c>
      <c r="AI381" t="s">
        <v>1039</v>
      </c>
      <c r="AJ381" t="s">
        <v>1043</v>
      </c>
      <c r="AR381" s="4">
        <v>1379</v>
      </c>
      <c r="AS381" t="s">
        <v>899</v>
      </c>
      <c r="AT381">
        <v>25</v>
      </c>
      <c r="AU381" s="10">
        <v>42553</v>
      </c>
      <c r="AV381" s="27">
        <v>2</v>
      </c>
      <c r="AW381" s="37">
        <f t="shared" ca="1" si="10"/>
        <v>9</v>
      </c>
      <c r="AX381" t="str">
        <f t="shared" ca="1" si="11"/>
        <v>Mid-Level</v>
      </c>
    </row>
    <row r="382" spans="1:50" x14ac:dyDescent="0.25">
      <c r="A382" s="4">
        <v>1380</v>
      </c>
      <c r="B382" t="s">
        <v>900</v>
      </c>
      <c r="C382" t="s">
        <v>1034</v>
      </c>
      <c r="D382">
        <v>11</v>
      </c>
      <c r="I382" s="4">
        <v>1380</v>
      </c>
      <c r="J382" s="15">
        <v>3618</v>
      </c>
      <c r="K382" t="s">
        <v>1045</v>
      </c>
      <c r="L382">
        <v>53</v>
      </c>
      <c r="M382">
        <v>0</v>
      </c>
      <c r="N382">
        <v>1</v>
      </c>
      <c r="O382">
        <v>1</v>
      </c>
      <c r="P382">
        <v>0.63</v>
      </c>
      <c r="Q382">
        <v>72</v>
      </c>
      <c r="R382">
        <v>0.82</v>
      </c>
      <c r="AD382" s="4">
        <v>1380</v>
      </c>
      <c r="AE382" t="s">
        <v>900</v>
      </c>
      <c r="AF382" t="s">
        <v>1022</v>
      </c>
      <c r="AG382">
        <v>51</v>
      </c>
      <c r="AH382" t="s">
        <v>1034</v>
      </c>
      <c r="AI382" t="s">
        <v>1038</v>
      </c>
      <c r="AJ382" t="s">
        <v>1042</v>
      </c>
      <c r="AR382" s="4">
        <v>1380</v>
      </c>
      <c r="AS382" t="s">
        <v>900</v>
      </c>
      <c r="AT382">
        <v>51</v>
      </c>
      <c r="AU382" s="10">
        <v>43709</v>
      </c>
      <c r="AV382" s="27">
        <v>11</v>
      </c>
      <c r="AW382" s="37">
        <f t="shared" ca="1" si="10"/>
        <v>6</v>
      </c>
      <c r="AX382" t="str">
        <f t="shared" ca="1" si="11"/>
        <v>Mid-Level</v>
      </c>
    </row>
    <row r="383" spans="1:50" x14ac:dyDescent="0.25">
      <c r="A383" s="4">
        <v>1381</v>
      </c>
      <c r="B383" t="s">
        <v>901</v>
      </c>
      <c r="C383" t="s">
        <v>1034</v>
      </c>
      <c r="D383">
        <v>8</v>
      </c>
      <c r="I383" s="4">
        <v>1381</v>
      </c>
      <c r="J383" s="15">
        <v>4163</v>
      </c>
      <c r="K383" t="s">
        <v>1046</v>
      </c>
      <c r="L383">
        <v>41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0.79</v>
      </c>
      <c r="AD383" s="4">
        <v>1381</v>
      </c>
      <c r="AE383" t="s">
        <v>901</v>
      </c>
      <c r="AF383" t="s">
        <v>1020</v>
      </c>
      <c r="AG383">
        <v>32</v>
      </c>
      <c r="AH383" t="s">
        <v>1034</v>
      </c>
      <c r="AI383" t="s">
        <v>1037</v>
      </c>
      <c r="AJ383" t="s">
        <v>1041</v>
      </c>
      <c r="AR383" s="4">
        <v>1381</v>
      </c>
      <c r="AS383" t="s">
        <v>901</v>
      </c>
      <c r="AT383">
        <v>32</v>
      </c>
      <c r="AU383" s="10">
        <v>41050</v>
      </c>
      <c r="AV383" s="27">
        <v>8</v>
      </c>
      <c r="AW383" s="37">
        <f t="shared" ca="1" si="10"/>
        <v>13</v>
      </c>
      <c r="AX383" t="str">
        <f t="shared" ca="1" si="11"/>
        <v>Senior</v>
      </c>
    </row>
    <row r="384" spans="1:50" x14ac:dyDescent="0.25">
      <c r="A384" s="4">
        <v>1382</v>
      </c>
      <c r="B384" t="s">
        <v>902</v>
      </c>
      <c r="C384" t="s">
        <v>1031</v>
      </c>
      <c r="D384">
        <v>11</v>
      </c>
      <c r="I384" s="4">
        <v>1382</v>
      </c>
      <c r="J384" s="15">
        <v>3942</v>
      </c>
      <c r="K384" t="s">
        <v>1045</v>
      </c>
      <c r="L384">
        <v>48</v>
      </c>
      <c r="M384">
        <v>1</v>
      </c>
      <c r="N384">
        <v>1</v>
      </c>
      <c r="O384">
        <v>1</v>
      </c>
      <c r="P384">
        <v>0.57999999999999996</v>
      </c>
      <c r="Q384">
        <v>73</v>
      </c>
      <c r="R384">
        <v>0.87</v>
      </c>
      <c r="AD384" s="4">
        <v>1382</v>
      </c>
      <c r="AE384" t="s">
        <v>902</v>
      </c>
      <c r="AF384" t="s">
        <v>1021</v>
      </c>
      <c r="AG384">
        <v>51</v>
      </c>
      <c r="AH384" t="s">
        <v>1031</v>
      </c>
      <c r="AI384" t="s">
        <v>1039</v>
      </c>
      <c r="AJ384" t="s">
        <v>1043</v>
      </c>
      <c r="AR384" s="4">
        <v>1382</v>
      </c>
      <c r="AS384" t="s">
        <v>902</v>
      </c>
      <c r="AT384">
        <v>51</v>
      </c>
      <c r="AU384" s="10">
        <v>42364</v>
      </c>
      <c r="AV384" s="27">
        <v>11</v>
      </c>
      <c r="AW384" s="37">
        <f t="shared" ca="1" si="10"/>
        <v>10</v>
      </c>
      <c r="AX384" t="str">
        <f t="shared" ca="1" si="11"/>
        <v>Mid-Level</v>
      </c>
    </row>
    <row r="385" spans="1:50" x14ac:dyDescent="0.25">
      <c r="A385" s="4">
        <v>1383</v>
      </c>
      <c r="B385" t="s">
        <v>903</v>
      </c>
      <c r="C385" t="s">
        <v>1031</v>
      </c>
      <c r="D385">
        <v>6</v>
      </c>
      <c r="I385" s="4">
        <v>1383</v>
      </c>
      <c r="J385" s="15">
        <v>2925</v>
      </c>
      <c r="K385" t="s">
        <v>1047</v>
      </c>
      <c r="L385">
        <v>36</v>
      </c>
      <c r="M385">
        <v>0</v>
      </c>
      <c r="N385">
        <v>1</v>
      </c>
      <c r="O385">
        <v>1</v>
      </c>
      <c r="P385">
        <v>0.85</v>
      </c>
      <c r="Q385">
        <v>54</v>
      </c>
      <c r="R385">
        <v>0.79</v>
      </c>
      <c r="AD385" s="4">
        <v>1383</v>
      </c>
      <c r="AE385" t="s">
        <v>903</v>
      </c>
      <c r="AF385" t="s">
        <v>1022</v>
      </c>
      <c r="AG385">
        <v>52</v>
      </c>
      <c r="AH385" t="s">
        <v>1031</v>
      </c>
      <c r="AI385" t="s">
        <v>1038</v>
      </c>
      <c r="AJ385" t="s">
        <v>1043</v>
      </c>
      <c r="AR385" s="4">
        <v>1383</v>
      </c>
      <c r="AS385" t="s">
        <v>903</v>
      </c>
      <c r="AT385">
        <v>52</v>
      </c>
      <c r="AU385" s="10">
        <v>43005</v>
      </c>
      <c r="AV385" s="27">
        <v>6</v>
      </c>
      <c r="AW385" s="37">
        <f t="shared" ca="1" si="10"/>
        <v>8</v>
      </c>
      <c r="AX385" t="str">
        <f t="shared" ca="1" si="11"/>
        <v>Mid-Level</v>
      </c>
    </row>
    <row r="386" spans="1:50" x14ac:dyDescent="0.25">
      <c r="A386" s="4">
        <v>1384</v>
      </c>
      <c r="B386" t="s">
        <v>904</v>
      </c>
      <c r="C386" t="s">
        <v>1032</v>
      </c>
      <c r="D386">
        <v>8</v>
      </c>
      <c r="I386" s="4">
        <v>1384</v>
      </c>
      <c r="J386" s="15">
        <v>3972</v>
      </c>
      <c r="K386" t="s">
        <v>1044</v>
      </c>
      <c r="L386">
        <v>39</v>
      </c>
      <c r="M386">
        <v>0</v>
      </c>
      <c r="N386">
        <v>1</v>
      </c>
      <c r="O386">
        <v>1</v>
      </c>
      <c r="P386">
        <v>0.55000000000000004</v>
      </c>
      <c r="Q386">
        <v>71</v>
      </c>
      <c r="R386">
        <v>0.73</v>
      </c>
      <c r="AD386" s="4">
        <v>1384</v>
      </c>
      <c r="AE386" t="s">
        <v>904</v>
      </c>
      <c r="AF386" t="s">
        <v>1020</v>
      </c>
      <c r="AG386">
        <v>45</v>
      </c>
      <c r="AH386" t="s">
        <v>1032</v>
      </c>
      <c r="AI386" t="s">
        <v>1038</v>
      </c>
      <c r="AJ386" t="s">
        <v>1041</v>
      </c>
      <c r="AR386" s="4">
        <v>1384</v>
      </c>
      <c r="AS386" t="s">
        <v>904</v>
      </c>
      <c r="AT386">
        <v>45</v>
      </c>
      <c r="AU386" s="10">
        <v>42234</v>
      </c>
      <c r="AV386" s="27">
        <v>8</v>
      </c>
      <c r="AW386" s="37">
        <f t="shared" ca="1" si="10"/>
        <v>10</v>
      </c>
      <c r="AX386" t="str">
        <f t="shared" ca="1" si="11"/>
        <v>Mid-Level</v>
      </c>
    </row>
    <row r="387" spans="1:50" x14ac:dyDescent="0.25">
      <c r="A387" s="4">
        <v>1385</v>
      </c>
      <c r="B387" t="s">
        <v>905</v>
      </c>
      <c r="C387" t="s">
        <v>1036</v>
      </c>
      <c r="D387">
        <v>1</v>
      </c>
      <c r="I387" s="4">
        <v>1385</v>
      </c>
      <c r="J387" s="15">
        <v>12705</v>
      </c>
      <c r="K387" t="s">
        <v>1044</v>
      </c>
      <c r="L387">
        <v>58</v>
      </c>
      <c r="M387">
        <v>0</v>
      </c>
      <c r="N387">
        <v>1</v>
      </c>
      <c r="O387">
        <v>0</v>
      </c>
      <c r="P387">
        <v>0.84</v>
      </c>
      <c r="Q387">
        <v>59</v>
      </c>
      <c r="R387">
        <v>0.7</v>
      </c>
      <c r="AD387" s="4">
        <v>1385</v>
      </c>
      <c r="AE387" t="s">
        <v>905</v>
      </c>
      <c r="AF387" t="s">
        <v>1022</v>
      </c>
      <c r="AG387">
        <v>30</v>
      </c>
      <c r="AH387" t="s">
        <v>1036</v>
      </c>
      <c r="AI387" t="s">
        <v>1038</v>
      </c>
      <c r="AJ387" t="s">
        <v>1042</v>
      </c>
      <c r="AR387" s="4">
        <v>1385</v>
      </c>
      <c r="AS387" t="s">
        <v>905</v>
      </c>
      <c r="AT387">
        <v>30</v>
      </c>
      <c r="AU387" s="10">
        <v>42122</v>
      </c>
      <c r="AV387" s="27">
        <v>1</v>
      </c>
      <c r="AW387" s="37">
        <f t="shared" ref="AW387:AW450" ca="1" si="12">$AY$2-YEAR(AU387)</f>
        <v>10</v>
      </c>
      <c r="AX387" t="str">
        <f t="shared" ref="AX387:AX450" ca="1" si="13">IF(AW387&lt;=5,"Junior",IF(AND(AW387&gt;5,AW387&lt;=10),"Mid-Level","Senior"))</f>
        <v>Mid-Level</v>
      </c>
    </row>
    <row r="388" spans="1:50" x14ac:dyDescent="0.25">
      <c r="A388" s="4">
        <v>1386</v>
      </c>
      <c r="B388" t="s">
        <v>906</v>
      </c>
      <c r="C388" t="s">
        <v>1031</v>
      </c>
      <c r="D388">
        <v>4</v>
      </c>
      <c r="I388" s="4">
        <v>1386</v>
      </c>
      <c r="J388" s="15">
        <v>11640</v>
      </c>
      <c r="K388" t="s">
        <v>1045</v>
      </c>
      <c r="L388">
        <v>54</v>
      </c>
      <c r="M388">
        <v>1</v>
      </c>
      <c r="N388">
        <v>1</v>
      </c>
      <c r="O388">
        <v>0</v>
      </c>
      <c r="P388">
        <v>0.68</v>
      </c>
      <c r="Q388">
        <v>5</v>
      </c>
      <c r="R388">
        <v>0.83</v>
      </c>
      <c r="AD388" s="4">
        <v>1386</v>
      </c>
      <c r="AE388" t="s">
        <v>906</v>
      </c>
      <c r="AF388" t="s">
        <v>1020</v>
      </c>
      <c r="AG388">
        <v>24</v>
      </c>
      <c r="AH388" t="s">
        <v>1031</v>
      </c>
      <c r="AI388" t="s">
        <v>1039</v>
      </c>
      <c r="AJ388" t="s">
        <v>1042</v>
      </c>
      <c r="AR388" s="4">
        <v>1386</v>
      </c>
      <c r="AS388" t="s">
        <v>906</v>
      </c>
      <c r="AT388">
        <v>24</v>
      </c>
      <c r="AU388" s="10">
        <v>42068</v>
      </c>
      <c r="AV388" s="27">
        <v>4</v>
      </c>
      <c r="AW388" s="37">
        <f t="shared" ca="1" si="12"/>
        <v>10</v>
      </c>
      <c r="AX388" t="str">
        <f t="shared" ca="1" si="13"/>
        <v>Mid-Level</v>
      </c>
    </row>
    <row r="389" spans="1:50" x14ac:dyDescent="0.25">
      <c r="A389" s="4">
        <v>1387</v>
      </c>
      <c r="B389" t="s">
        <v>907</v>
      </c>
      <c r="C389" t="s">
        <v>1030</v>
      </c>
      <c r="D389">
        <v>3</v>
      </c>
      <c r="I389" s="4">
        <v>1387</v>
      </c>
      <c r="J389" s="15">
        <v>11966</v>
      </c>
      <c r="K389" t="s">
        <v>1047</v>
      </c>
      <c r="L389">
        <v>45</v>
      </c>
      <c r="M389">
        <v>0</v>
      </c>
      <c r="N389">
        <v>1</v>
      </c>
      <c r="O389">
        <v>1</v>
      </c>
      <c r="P389">
        <v>0.91</v>
      </c>
      <c r="Q389">
        <v>18</v>
      </c>
      <c r="R389">
        <v>0.95</v>
      </c>
      <c r="AD389" s="4">
        <v>1387</v>
      </c>
      <c r="AE389" t="s">
        <v>907</v>
      </c>
      <c r="AF389" t="s">
        <v>1022</v>
      </c>
      <c r="AG389">
        <v>52</v>
      </c>
      <c r="AH389" t="s">
        <v>1030</v>
      </c>
      <c r="AI389" t="s">
        <v>1037</v>
      </c>
      <c r="AJ389" t="s">
        <v>1043</v>
      </c>
      <c r="AR389" s="4">
        <v>1387</v>
      </c>
      <c r="AS389" t="s">
        <v>907</v>
      </c>
      <c r="AT389">
        <v>52</v>
      </c>
      <c r="AU389" s="10">
        <v>41249</v>
      </c>
      <c r="AV389" s="27">
        <v>3</v>
      </c>
      <c r="AW389" s="37">
        <f t="shared" ca="1" si="12"/>
        <v>13</v>
      </c>
      <c r="AX389" t="str">
        <f t="shared" ca="1" si="13"/>
        <v>Senior</v>
      </c>
    </row>
    <row r="390" spans="1:50" x14ac:dyDescent="0.25">
      <c r="A390" s="4">
        <v>1388</v>
      </c>
      <c r="B390" t="s">
        <v>908</v>
      </c>
      <c r="C390" t="s">
        <v>1031</v>
      </c>
      <c r="D390">
        <v>1</v>
      </c>
      <c r="I390" s="4">
        <v>1388</v>
      </c>
      <c r="J390" s="15">
        <v>18374</v>
      </c>
      <c r="K390" t="s">
        <v>1046</v>
      </c>
      <c r="L390">
        <v>32</v>
      </c>
      <c r="M390">
        <v>0</v>
      </c>
      <c r="N390">
        <v>1</v>
      </c>
      <c r="O390">
        <v>1</v>
      </c>
      <c r="P390">
        <v>0.53</v>
      </c>
      <c r="Q390">
        <v>26</v>
      </c>
      <c r="R390">
        <v>0.87</v>
      </c>
      <c r="AD390" s="4">
        <v>1388</v>
      </c>
      <c r="AE390" t="s">
        <v>908</v>
      </c>
      <c r="AF390" t="s">
        <v>1021</v>
      </c>
      <c r="AG390">
        <v>58</v>
      </c>
      <c r="AH390" t="s">
        <v>1031</v>
      </c>
      <c r="AI390" t="s">
        <v>1037</v>
      </c>
      <c r="AJ390" t="s">
        <v>1042</v>
      </c>
      <c r="AR390" s="4">
        <v>1388</v>
      </c>
      <c r="AS390" t="s">
        <v>908</v>
      </c>
      <c r="AT390">
        <v>58</v>
      </c>
      <c r="AU390" s="10">
        <v>44737</v>
      </c>
      <c r="AV390" s="27">
        <v>1</v>
      </c>
      <c r="AW390" s="37">
        <f t="shared" ca="1" si="12"/>
        <v>3</v>
      </c>
      <c r="AX390" t="str">
        <f t="shared" ca="1" si="13"/>
        <v>Junior</v>
      </c>
    </row>
    <row r="391" spans="1:50" x14ac:dyDescent="0.25">
      <c r="A391" s="4">
        <v>1389</v>
      </c>
      <c r="B391" t="s">
        <v>909</v>
      </c>
      <c r="C391" t="s">
        <v>1032</v>
      </c>
      <c r="D391">
        <v>8</v>
      </c>
      <c r="I391" s="4">
        <v>1389</v>
      </c>
      <c r="J391" s="15">
        <v>12138</v>
      </c>
      <c r="K391" t="s">
        <v>1046</v>
      </c>
      <c r="L391">
        <v>59</v>
      </c>
      <c r="M391">
        <v>0</v>
      </c>
      <c r="N391">
        <v>1</v>
      </c>
      <c r="O391">
        <v>0</v>
      </c>
      <c r="P391">
        <v>0.68</v>
      </c>
      <c r="Q391">
        <v>0</v>
      </c>
      <c r="R391">
        <v>1</v>
      </c>
      <c r="AD391" s="4">
        <v>1389</v>
      </c>
      <c r="AE391" t="s">
        <v>909</v>
      </c>
      <c r="AF391" t="s">
        <v>1021</v>
      </c>
      <c r="AG391">
        <v>57</v>
      </c>
      <c r="AH391" t="s">
        <v>1032</v>
      </c>
      <c r="AI391" t="s">
        <v>1040</v>
      </c>
      <c r="AJ391" t="s">
        <v>1042</v>
      </c>
      <c r="AR391" s="4">
        <v>1389</v>
      </c>
      <c r="AS391" t="s">
        <v>909</v>
      </c>
      <c r="AT391">
        <v>57</v>
      </c>
      <c r="AU391" s="10">
        <v>42877</v>
      </c>
      <c r="AV391" s="27">
        <v>8</v>
      </c>
      <c r="AW391" s="37">
        <f t="shared" ca="1" si="12"/>
        <v>8</v>
      </c>
      <c r="AX391" t="str">
        <f t="shared" ca="1" si="13"/>
        <v>Mid-Level</v>
      </c>
    </row>
    <row r="392" spans="1:50" x14ac:dyDescent="0.25">
      <c r="A392" s="4">
        <v>1390</v>
      </c>
      <c r="B392" t="s">
        <v>910</v>
      </c>
      <c r="C392" t="s">
        <v>1034</v>
      </c>
      <c r="D392">
        <v>8</v>
      </c>
      <c r="I392" s="4">
        <v>1390</v>
      </c>
      <c r="J392" s="15">
        <v>19196</v>
      </c>
      <c r="K392" t="s">
        <v>1044</v>
      </c>
      <c r="L392">
        <v>39</v>
      </c>
      <c r="M392">
        <v>1</v>
      </c>
      <c r="N392">
        <v>1</v>
      </c>
      <c r="O392">
        <v>1</v>
      </c>
      <c r="P392">
        <v>0.7</v>
      </c>
      <c r="Q392">
        <v>32</v>
      </c>
      <c r="R392">
        <v>0.79</v>
      </c>
      <c r="AD392" s="4">
        <v>1390</v>
      </c>
      <c r="AE392" t="s">
        <v>910</v>
      </c>
      <c r="AF392" t="s">
        <v>1022</v>
      </c>
      <c r="AG392">
        <v>45</v>
      </c>
      <c r="AH392" t="s">
        <v>1034</v>
      </c>
      <c r="AI392" t="s">
        <v>1038</v>
      </c>
      <c r="AJ392" t="s">
        <v>1042</v>
      </c>
      <c r="AR392" s="4">
        <v>1390</v>
      </c>
      <c r="AS392" t="s">
        <v>910</v>
      </c>
      <c r="AT392">
        <v>45</v>
      </c>
      <c r="AU392" s="10">
        <v>41612</v>
      </c>
      <c r="AV392" s="27">
        <v>8</v>
      </c>
      <c r="AW392" s="37">
        <f t="shared" ca="1" si="12"/>
        <v>12</v>
      </c>
      <c r="AX392" t="str">
        <f t="shared" ca="1" si="13"/>
        <v>Senior</v>
      </c>
    </row>
    <row r="393" spans="1:50" x14ac:dyDescent="0.25">
      <c r="A393" s="4">
        <v>1391</v>
      </c>
      <c r="B393" t="s">
        <v>911</v>
      </c>
      <c r="C393" t="s">
        <v>1032</v>
      </c>
      <c r="D393">
        <v>5</v>
      </c>
      <c r="I393" s="4">
        <v>1391</v>
      </c>
      <c r="J393" s="15">
        <v>16935</v>
      </c>
      <c r="K393" t="s">
        <v>1045</v>
      </c>
      <c r="L393">
        <v>35</v>
      </c>
      <c r="M393">
        <v>0</v>
      </c>
      <c r="N393">
        <v>0</v>
      </c>
      <c r="O393">
        <v>0</v>
      </c>
      <c r="P393">
        <v>0.53</v>
      </c>
      <c r="Q393">
        <v>39</v>
      </c>
      <c r="R393">
        <v>0.78</v>
      </c>
      <c r="AD393" s="4">
        <v>1391</v>
      </c>
      <c r="AE393" t="s">
        <v>911</v>
      </c>
      <c r="AF393" t="s">
        <v>1020</v>
      </c>
      <c r="AG393">
        <v>52</v>
      </c>
      <c r="AH393" t="s">
        <v>1032</v>
      </c>
      <c r="AI393" t="s">
        <v>1040</v>
      </c>
      <c r="AJ393" t="s">
        <v>1043</v>
      </c>
      <c r="AR393" s="4">
        <v>1391</v>
      </c>
      <c r="AS393" t="s">
        <v>911</v>
      </c>
      <c r="AT393">
        <v>52</v>
      </c>
      <c r="AU393" s="10">
        <v>43338</v>
      </c>
      <c r="AV393" s="27">
        <v>5</v>
      </c>
      <c r="AW393" s="37">
        <f t="shared" ca="1" si="12"/>
        <v>7</v>
      </c>
      <c r="AX393" t="str">
        <f t="shared" ca="1" si="13"/>
        <v>Mid-Level</v>
      </c>
    </row>
    <row r="394" spans="1:50" x14ac:dyDescent="0.25">
      <c r="A394" s="4">
        <v>1392</v>
      </c>
      <c r="B394" t="s">
        <v>912</v>
      </c>
      <c r="C394" t="s">
        <v>1034</v>
      </c>
      <c r="D394">
        <v>10</v>
      </c>
      <c r="I394" s="4">
        <v>1392</v>
      </c>
      <c r="J394" s="15">
        <v>14145</v>
      </c>
      <c r="K394" t="s">
        <v>1045</v>
      </c>
      <c r="L394">
        <v>47</v>
      </c>
      <c r="M394">
        <v>1</v>
      </c>
      <c r="N394">
        <v>0</v>
      </c>
      <c r="O394">
        <v>0</v>
      </c>
      <c r="P394">
        <v>0.32</v>
      </c>
      <c r="Q394">
        <v>31</v>
      </c>
      <c r="R394">
        <v>0.75</v>
      </c>
      <c r="AD394" s="4">
        <v>1392</v>
      </c>
      <c r="AE394" t="s">
        <v>912</v>
      </c>
      <c r="AF394" t="s">
        <v>1021</v>
      </c>
      <c r="AG394">
        <v>27</v>
      </c>
      <c r="AH394" t="s">
        <v>1034</v>
      </c>
      <c r="AI394" t="s">
        <v>1040</v>
      </c>
      <c r="AJ394" t="s">
        <v>1041</v>
      </c>
      <c r="AR394" s="4">
        <v>1392</v>
      </c>
      <c r="AS394" t="s">
        <v>912</v>
      </c>
      <c r="AT394">
        <v>27</v>
      </c>
      <c r="AU394" s="10">
        <v>42709</v>
      </c>
      <c r="AV394" s="27">
        <v>10</v>
      </c>
      <c r="AW394" s="37">
        <f t="shared" ca="1" si="12"/>
        <v>9</v>
      </c>
      <c r="AX394" t="str">
        <f t="shared" ca="1" si="13"/>
        <v>Mid-Level</v>
      </c>
    </row>
    <row r="395" spans="1:50" x14ac:dyDescent="0.25">
      <c r="A395" s="4">
        <v>1393</v>
      </c>
      <c r="B395" t="s">
        <v>913</v>
      </c>
      <c r="C395" t="s">
        <v>1035</v>
      </c>
      <c r="D395">
        <v>5</v>
      </c>
      <c r="I395" s="4">
        <v>1393</v>
      </c>
      <c r="J395" s="15">
        <v>1489</v>
      </c>
      <c r="K395" t="s">
        <v>1046</v>
      </c>
      <c r="L395">
        <v>47</v>
      </c>
      <c r="M395">
        <v>0</v>
      </c>
      <c r="N395">
        <v>1</v>
      </c>
      <c r="O395">
        <v>1</v>
      </c>
      <c r="P395">
        <v>0.27</v>
      </c>
      <c r="Q395">
        <v>68</v>
      </c>
      <c r="R395">
        <v>0.75</v>
      </c>
      <c r="AD395" s="4">
        <v>1393</v>
      </c>
      <c r="AE395" t="s">
        <v>913</v>
      </c>
      <c r="AF395" t="s">
        <v>1021</v>
      </c>
      <c r="AG395">
        <v>23</v>
      </c>
      <c r="AH395" t="s">
        <v>1035</v>
      </c>
      <c r="AI395" t="s">
        <v>1037</v>
      </c>
      <c r="AJ395" t="s">
        <v>1042</v>
      </c>
      <c r="AR395" s="4">
        <v>1393</v>
      </c>
      <c r="AS395" t="s">
        <v>913</v>
      </c>
      <c r="AT395">
        <v>23</v>
      </c>
      <c r="AU395" s="10">
        <v>41764</v>
      </c>
      <c r="AV395" s="27">
        <v>5</v>
      </c>
      <c r="AW395" s="37">
        <f t="shared" ca="1" si="12"/>
        <v>11</v>
      </c>
      <c r="AX395" t="str">
        <f t="shared" ca="1" si="13"/>
        <v>Senior</v>
      </c>
    </row>
    <row r="396" spans="1:50" x14ac:dyDescent="0.25">
      <c r="A396" s="4">
        <v>1394</v>
      </c>
      <c r="B396" t="s">
        <v>914</v>
      </c>
      <c r="C396" t="s">
        <v>1035</v>
      </c>
      <c r="D396">
        <v>7</v>
      </c>
      <c r="I396" s="4">
        <v>1394</v>
      </c>
      <c r="J396" s="15">
        <v>12748</v>
      </c>
      <c r="K396" t="s">
        <v>1047</v>
      </c>
      <c r="L396">
        <v>34</v>
      </c>
      <c r="M396">
        <v>0</v>
      </c>
      <c r="N396">
        <v>1</v>
      </c>
      <c r="O396">
        <v>1</v>
      </c>
      <c r="P396">
        <v>0.21</v>
      </c>
      <c r="Q396">
        <v>16</v>
      </c>
      <c r="R396">
        <v>0.79</v>
      </c>
      <c r="AD396" s="4">
        <v>1394</v>
      </c>
      <c r="AE396" t="s">
        <v>914</v>
      </c>
      <c r="AF396" t="s">
        <v>1021</v>
      </c>
      <c r="AG396">
        <v>41</v>
      </c>
      <c r="AH396" t="s">
        <v>1035</v>
      </c>
      <c r="AI396" t="s">
        <v>1039</v>
      </c>
      <c r="AJ396" t="s">
        <v>1043</v>
      </c>
      <c r="AR396" s="4">
        <v>1394</v>
      </c>
      <c r="AS396" t="s">
        <v>914</v>
      </c>
      <c r="AT396">
        <v>41</v>
      </c>
      <c r="AU396" s="10">
        <v>42721</v>
      </c>
      <c r="AV396" s="27">
        <v>7</v>
      </c>
      <c r="AW396" s="37">
        <f t="shared" ca="1" si="12"/>
        <v>9</v>
      </c>
      <c r="AX396" t="str">
        <f t="shared" ca="1" si="13"/>
        <v>Mid-Level</v>
      </c>
    </row>
    <row r="397" spans="1:50" x14ac:dyDescent="0.25">
      <c r="A397" s="4">
        <v>1395</v>
      </c>
      <c r="B397" t="s">
        <v>915</v>
      </c>
      <c r="C397" t="s">
        <v>1034</v>
      </c>
      <c r="D397">
        <v>5</v>
      </c>
      <c r="I397" s="4">
        <v>1395</v>
      </c>
      <c r="J397" s="15">
        <v>4516</v>
      </c>
      <c r="K397" t="s">
        <v>1047</v>
      </c>
      <c r="L397">
        <v>50</v>
      </c>
      <c r="M397">
        <v>0</v>
      </c>
      <c r="N397">
        <v>1</v>
      </c>
      <c r="O397">
        <v>0</v>
      </c>
      <c r="P397">
        <v>0.9</v>
      </c>
      <c r="Q397">
        <v>7</v>
      </c>
      <c r="R397">
        <v>0.94</v>
      </c>
      <c r="AD397" s="4">
        <v>1395</v>
      </c>
      <c r="AE397" t="s">
        <v>915</v>
      </c>
      <c r="AF397" t="s">
        <v>1022</v>
      </c>
      <c r="AG397">
        <v>49</v>
      </c>
      <c r="AH397" t="s">
        <v>1034</v>
      </c>
      <c r="AI397" t="s">
        <v>1039</v>
      </c>
      <c r="AJ397" t="s">
        <v>1043</v>
      </c>
      <c r="AR397" s="4">
        <v>1395</v>
      </c>
      <c r="AS397" t="s">
        <v>915</v>
      </c>
      <c r="AT397">
        <v>49</v>
      </c>
      <c r="AU397" s="10">
        <v>43775</v>
      </c>
      <c r="AV397" s="27">
        <v>5</v>
      </c>
      <c r="AW397" s="37">
        <f t="shared" ca="1" si="12"/>
        <v>6</v>
      </c>
      <c r="AX397" t="str">
        <f t="shared" ca="1" si="13"/>
        <v>Mid-Level</v>
      </c>
    </row>
    <row r="398" spans="1:50" x14ac:dyDescent="0.25">
      <c r="A398" s="4">
        <v>1396</v>
      </c>
      <c r="B398" t="s">
        <v>916</v>
      </c>
      <c r="C398" t="s">
        <v>1036</v>
      </c>
      <c r="D398">
        <v>0</v>
      </c>
      <c r="I398" s="4">
        <v>1396</v>
      </c>
      <c r="J398" s="15">
        <v>7410</v>
      </c>
      <c r="K398" t="s">
        <v>1046</v>
      </c>
      <c r="L398">
        <v>58</v>
      </c>
      <c r="M398">
        <v>0</v>
      </c>
      <c r="N398">
        <v>1</v>
      </c>
      <c r="O398">
        <v>1</v>
      </c>
      <c r="P398">
        <v>0.39</v>
      </c>
      <c r="Q398">
        <v>56</v>
      </c>
      <c r="R398">
        <v>0.97</v>
      </c>
      <c r="AD398" s="4">
        <v>1396</v>
      </c>
      <c r="AE398" t="s">
        <v>916</v>
      </c>
      <c r="AF398" t="s">
        <v>1022</v>
      </c>
      <c r="AG398">
        <v>32</v>
      </c>
      <c r="AH398" t="s">
        <v>1036</v>
      </c>
      <c r="AI398" t="s">
        <v>1037</v>
      </c>
      <c r="AJ398" t="s">
        <v>1041</v>
      </c>
      <c r="AR398" s="4">
        <v>1396</v>
      </c>
      <c r="AS398" t="s">
        <v>916</v>
      </c>
      <c r="AT398">
        <v>32</v>
      </c>
      <c r="AU398" s="10">
        <v>44551</v>
      </c>
      <c r="AV398" s="27">
        <v>0</v>
      </c>
      <c r="AW398" s="37">
        <f t="shared" ca="1" si="12"/>
        <v>4</v>
      </c>
      <c r="AX398" t="str">
        <f t="shared" ca="1" si="13"/>
        <v>Junior</v>
      </c>
    </row>
    <row r="399" spans="1:50" x14ac:dyDescent="0.25">
      <c r="A399" s="4">
        <v>1397</v>
      </c>
      <c r="B399" t="s">
        <v>917</v>
      </c>
      <c r="C399" t="s">
        <v>1031</v>
      </c>
      <c r="D399">
        <v>3</v>
      </c>
      <c r="I399" s="4">
        <v>1397</v>
      </c>
      <c r="J399" s="15">
        <v>1053</v>
      </c>
      <c r="K399" t="s">
        <v>1046</v>
      </c>
      <c r="L399">
        <v>36</v>
      </c>
      <c r="M399">
        <v>0</v>
      </c>
      <c r="N399">
        <v>0</v>
      </c>
      <c r="O399">
        <v>1</v>
      </c>
      <c r="P399">
        <v>0.37</v>
      </c>
      <c r="Q399">
        <v>41</v>
      </c>
      <c r="R399">
        <v>0.99</v>
      </c>
      <c r="AD399" s="4">
        <v>1397</v>
      </c>
      <c r="AE399" t="s">
        <v>917</v>
      </c>
      <c r="AF399" t="s">
        <v>1020</v>
      </c>
      <c r="AG399">
        <v>25</v>
      </c>
      <c r="AH399" t="s">
        <v>1031</v>
      </c>
      <c r="AI399" t="s">
        <v>1039</v>
      </c>
      <c r="AJ399" t="s">
        <v>1042</v>
      </c>
      <c r="AR399" s="4">
        <v>1397</v>
      </c>
      <c r="AS399" t="s">
        <v>917</v>
      </c>
      <c r="AT399">
        <v>25</v>
      </c>
      <c r="AU399" s="10">
        <v>41091</v>
      </c>
      <c r="AV399" s="27">
        <v>3</v>
      </c>
      <c r="AW399" s="37">
        <f t="shared" ca="1" si="12"/>
        <v>13</v>
      </c>
      <c r="AX399" t="str">
        <f t="shared" ca="1" si="13"/>
        <v>Senior</v>
      </c>
    </row>
    <row r="400" spans="1:50" x14ac:dyDescent="0.25">
      <c r="A400" s="4">
        <v>1398</v>
      </c>
      <c r="B400" t="s">
        <v>918</v>
      </c>
      <c r="C400" t="s">
        <v>1030</v>
      </c>
      <c r="D400">
        <v>6</v>
      </c>
      <c r="I400" s="4">
        <v>1398</v>
      </c>
      <c r="J400" s="15">
        <v>19959</v>
      </c>
      <c r="K400" t="s">
        <v>1045</v>
      </c>
      <c r="L400">
        <v>57</v>
      </c>
      <c r="M400">
        <v>0</v>
      </c>
      <c r="N400">
        <v>1</v>
      </c>
      <c r="O400">
        <v>1</v>
      </c>
      <c r="P400">
        <v>0.79</v>
      </c>
      <c r="Q400">
        <v>8</v>
      </c>
      <c r="R400">
        <v>0.77</v>
      </c>
      <c r="AD400" s="4">
        <v>1398</v>
      </c>
      <c r="AE400" t="s">
        <v>918</v>
      </c>
      <c r="AF400" t="s">
        <v>1020</v>
      </c>
      <c r="AG400">
        <v>36</v>
      </c>
      <c r="AH400" t="s">
        <v>1030</v>
      </c>
      <c r="AI400" t="s">
        <v>1040</v>
      </c>
      <c r="AJ400" t="s">
        <v>1042</v>
      </c>
      <c r="AR400" s="4">
        <v>1398</v>
      </c>
      <c r="AS400" t="s">
        <v>918</v>
      </c>
      <c r="AT400">
        <v>36</v>
      </c>
      <c r="AU400" s="10">
        <v>44021</v>
      </c>
      <c r="AV400" s="27">
        <v>6</v>
      </c>
      <c r="AW400" s="37">
        <f t="shared" ca="1" si="12"/>
        <v>5</v>
      </c>
      <c r="AX400" t="str">
        <f t="shared" ca="1" si="13"/>
        <v>Junior</v>
      </c>
    </row>
    <row r="401" spans="1:50" x14ac:dyDescent="0.25">
      <c r="A401" s="4">
        <v>1399</v>
      </c>
      <c r="B401" t="s">
        <v>919</v>
      </c>
      <c r="C401" t="s">
        <v>1030</v>
      </c>
      <c r="D401">
        <v>1</v>
      </c>
      <c r="I401" s="4">
        <v>1399</v>
      </c>
      <c r="J401" s="15">
        <v>17999</v>
      </c>
      <c r="K401" t="s">
        <v>1047</v>
      </c>
      <c r="L401">
        <v>31</v>
      </c>
      <c r="M401">
        <v>0</v>
      </c>
      <c r="N401">
        <v>1</v>
      </c>
      <c r="O401">
        <v>1</v>
      </c>
      <c r="P401">
        <v>0.46</v>
      </c>
      <c r="Q401">
        <v>34</v>
      </c>
      <c r="R401">
        <v>0.96</v>
      </c>
      <c r="AD401" s="4">
        <v>1399</v>
      </c>
      <c r="AE401" t="s">
        <v>919</v>
      </c>
      <c r="AF401" t="s">
        <v>1020</v>
      </c>
      <c r="AG401">
        <v>27</v>
      </c>
      <c r="AH401" t="s">
        <v>1030</v>
      </c>
      <c r="AI401" t="s">
        <v>1038</v>
      </c>
      <c r="AJ401" t="s">
        <v>1041</v>
      </c>
      <c r="AR401" s="4">
        <v>1399</v>
      </c>
      <c r="AS401" t="s">
        <v>919</v>
      </c>
      <c r="AT401">
        <v>27</v>
      </c>
      <c r="AU401" s="10">
        <v>42426</v>
      </c>
      <c r="AV401" s="27">
        <v>1</v>
      </c>
      <c r="AW401" s="37">
        <f t="shared" ca="1" si="12"/>
        <v>9</v>
      </c>
      <c r="AX401" t="str">
        <f t="shared" ca="1" si="13"/>
        <v>Mid-Level</v>
      </c>
    </row>
    <row r="402" spans="1:50" x14ac:dyDescent="0.25">
      <c r="A402" s="4">
        <v>1400</v>
      </c>
      <c r="B402" t="s">
        <v>920</v>
      </c>
      <c r="C402" t="s">
        <v>1033</v>
      </c>
      <c r="D402">
        <v>8</v>
      </c>
      <c r="I402" s="4">
        <v>1400</v>
      </c>
      <c r="J402" s="15">
        <v>6944</v>
      </c>
      <c r="K402" t="s">
        <v>1046</v>
      </c>
      <c r="L402">
        <v>40</v>
      </c>
      <c r="M402">
        <v>0</v>
      </c>
      <c r="N402">
        <v>1</v>
      </c>
      <c r="O402">
        <v>1</v>
      </c>
      <c r="P402">
        <v>0.6</v>
      </c>
      <c r="Q402">
        <v>70</v>
      </c>
      <c r="R402">
        <v>0.8</v>
      </c>
      <c r="AD402" s="4">
        <v>1400</v>
      </c>
      <c r="AE402" t="s">
        <v>920</v>
      </c>
      <c r="AF402" t="s">
        <v>1022</v>
      </c>
      <c r="AG402">
        <v>51</v>
      </c>
      <c r="AH402" t="s">
        <v>1033</v>
      </c>
      <c r="AI402" t="s">
        <v>1037</v>
      </c>
      <c r="AJ402" t="s">
        <v>1041</v>
      </c>
      <c r="AR402" s="4">
        <v>1400</v>
      </c>
      <c r="AS402" t="s">
        <v>920</v>
      </c>
      <c r="AT402">
        <v>51</v>
      </c>
      <c r="AU402" s="10">
        <v>42265</v>
      </c>
      <c r="AV402" s="27">
        <v>8</v>
      </c>
      <c r="AW402" s="37">
        <f t="shared" ca="1" si="12"/>
        <v>10</v>
      </c>
      <c r="AX402" t="str">
        <f t="shared" ca="1" si="13"/>
        <v>Mid-Level</v>
      </c>
    </row>
    <row r="403" spans="1:50" x14ac:dyDescent="0.25">
      <c r="A403" s="4">
        <v>1401</v>
      </c>
      <c r="B403" t="s">
        <v>921</v>
      </c>
      <c r="C403" t="s">
        <v>1034</v>
      </c>
      <c r="D403">
        <v>7</v>
      </c>
      <c r="I403" s="4">
        <v>1401</v>
      </c>
      <c r="J403" s="15">
        <v>8404</v>
      </c>
      <c r="K403" t="s">
        <v>1046</v>
      </c>
      <c r="L403">
        <v>59</v>
      </c>
      <c r="M403">
        <v>0</v>
      </c>
      <c r="N403">
        <v>0</v>
      </c>
      <c r="O403">
        <v>0</v>
      </c>
      <c r="P403">
        <v>0.33</v>
      </c>
      <c r="Q403">
        <v>78</v>
      </c>
      <c r="R403">
        <v>0.73</v>
      </c>
      <c r="AD403" s="4">
        <v>1401</v>
      </c>
      <c r="AE403" t="s">
        <v>921</v>
      </c>
      <c r="AF403" t="s">
        <v>1022</v>
      </c>
      <c r="AG403">
        <v>59</v>
      </c>
      <c r="AH403" t="s">
        <v>1034</v>
      </c>
      <c r="AI403" t="s">
        <v>1038</v>
      </c>
      <c r="AJ403" t="s">
        <v>1043</v>
      </c>
      <c r="AR403" s="4">
        <v>1401</v>
      </c>
      <c r="AS403" t="s">
        <v>921</v>
      </c>
      <c r="AT403">
        <v>59</v>
      </c>
      <c r="AU403" s="10">
        <v>43083</v>
      </c>
      <c r="AV403" s="27">
        <v>7</v>
      </c>
      <c r="AW403" s="37">
        <f t="shared" ca="1" si="12"/>
        <v>8</v>
      </c>
      <c r="AX403" t="str">
        <f t="shared" ca="1" si="13"/>
        <v>Mid-Level</v>
      </c>
    </row>
    <row r="404" spans="1:50" x14ac:dyDescent="0.25">
      <c r="A404" s="4">
        <v>1402</v>
      </c>
      <c r="B404" t="s">
        <v>922</v>
      </c>
      <c r="C404" t="s">
        <v>1030</v>
      </c>
      <c r="D404">
        <v>7</v>
      </c>
      <c r="I404" s="4">
        <v>1402</v>
      </c>
      <c r="J404" s="15">
        <v>1954</v>
      </c>
      <c r="K404" t="s">
        <v>1044</v>
      </c>
      <c r="L404">
        <v>42</v>
      </c>
      <c r="M404">
        <v>0</v>
      </c>
      <c r="N404">
        <v>1</v>
      </c>
      <c r="O404">
        <v>0</v>
      </c>
      <c r="P404">
        <v>0.97</v>
      </c>
      <c r="Q404">
        <v>52</v>
      </c>
      <c r="R404">
        <v>0.96</v>
      </c>
      <c r="AD404" s="4">
        <v>1402</v>
      </c>
      <c r="AE404" t="s">
        <v>922</v>
      </c>
      <c r="AF404" t="s">
        <v>1020</v>
      </c>
      <c r="AG404">
        <v>23</v>
      </c>
      <c r="AH404" t="s">
        <v>1030</v>
      </c>
      <c r="AI404" t="s">
        <v>1039</v>
      </c>
      <c r="AJ404" t="s">
        <v>1043</v>
      </c>
      <c r="AR404" s="4">
        <v>1402</v>
      </c>
      <c r="AS404" t="s">
        <v>922</v>
      </c>
      <c r="AT404">
        <v>23</v>
      </c>
      <c r="AU404" s="10">
        <v>44538</v>
      </c>
      <c r="AV404" s="27">
        <v>7</v>
      </c>
      <c r="AW404" s="37">
        <f t="shared" ca="1" si="12"/>
        <v>4</v>
      </c>
      <c r="AX404" t="str">
        <f t="shared" ca="1" si="13"/>
        <v>Junior</v>
      </c>
    </row>
    <row r="405" spans="1:50" x14ac:dyDescent="0.25">
      <c r="A405" s="4">
        <v>1403</v>
      </c>
      <c r="B405" t="s">
        <v>923</v>
      </c>
      <c r="C405" t="s">
        <v>1036</v>
      </c>
      <c r="D405">
        <v>6</v>
      </c>
      <c r="I405" s="4">
        <v>1403</v>
      </c>
      <c r="J405" s="15">
        <v>11625</v>
      </c>
      <c r="K405" t="s">
        <v>1046</v>
      </c>
      <c r="L405">
        <v>52</v>
      </c>
      <c r="M405">
        <v>0</v>
      </c>
      <c r="N405">
        <v>1</v>
      </c>
      <c r="O405">
        <v>1</v>
      </c>
      <c r="P405">
        <v>0.88</v>
      </c>
      <c r="Q405">
        <v>53</v>
      </c>
      <c r="R405">
        <v>0.89</v>
      </c>
      <c r="AD405" s="4">
        <v>1403</v>
      </c>
      <c r="AE405" t="s">
        <v>923</v>
      </c>
      <c r="AF405" t="s">
        <v>1020</v>
      </c>
      <c r="AG405">
        <v>36</v>
      </c>
      <c r="AH405" t="s">
        <v>1036</v>
      </c>
      <c r="AI405" t="s">
        <v>1038</v>
      </c>
      <c r="AJ405" t="s">
        <v>1041</v>
      </c>
      <c r="AR405" s="4">
        <v>1403</v>
      </c>
      <c r="AS405" t="s">
        <v>923</v>
      </c>
      <c r="AT405">
        <v>36</v>
      </c>
      <c r="AU405" s="10">
        <v>44537</v>
      </c>
      <c r="AV405" s="27">
        <v>6</v>
      </c>
      <c r="AW405" s="37">
        <f t="shared" ca="1" si="12"/>
        <v>4</v>
      </c>
      <c r="AX405" t="str">
        <f t="shared" ca="1" si="13"/>
        <v>Junior</v>
      </c>
    </row>
    <row r="406" spans="1:50" x14ac:dyDescent="0.25">
      <c r="A406" s="4">
        <v>1404</v>
      </c>
      <c r="B406" t="s">
        <v>924</v>
      </c>
      <c r="C406" t="s">
        <v>1034</v>
      </c>
      <c r="D406">
        <v>3</v>
      </c>
      <c r="I406" s="4">
        <v>1404</v>
      </c>
      <c r="J406" s="15">
        <v>2629</v>
      </c>
      <c r="K406" t="s">
        <v>1046</v>
      </c>
      <c r="L406">
        <v>34</v>
      </c>
      <c r="M406">
        <v>0</v>
      </c>
      <c r="N406">
        <v>1</v>
      </c>
      <c r="O406">
        <v>1</v>
      </c>
      <c r="P406">
        <v>0.89</v>
      </c>
      <c r="Q406">
        <v>24</v>
      </c>
      <c r="R406">
        <v>0.75</v>
      </c>
      <c r="AD406" s="4">
        <v>1404</v>
      </c>
      <c r="AE406" t="s">
        <v>924</v>
      </c>
      <c r="AF406" t="s">
        <v>1022</v>
      </c>
      <c r="AG406">
        <v>32</v>
      </c>
      <c r="AH406" t="s">
        <v>1034</v>
      </c>
      <c r="AI406" t="s">
        <v>1039</v>
      </c>
      <c r="AJ406" t="s">
        <v>1042</v>
      </c>
      <c r="AR406" s="4">
        <v>1404</v>
      </c>
      <c r="AS406" t="s">
        <v>924</v>
      </c>
      <c r="AT406">
        <v>32</v>
      </c>
      <c r="AU406" s="10">
        <v>45005</v>
      </c>
      <c r="AV406" s="27">
        <v>3</v>
      </c>
      <c r="AW406" s="37">
        <f t="shared" ca="1" si="12"/>
        <v>2</v>
      </c>
      <c r="AX406" t="str">
        <f t="shared" ca="1" si="13"/>
        <v>Junior</v>
      </c>
    </row>
    <row r="407" spans="1:50" x14ac:dyDescent="0.25">
      <c r="A407" s="4">
        <v>1405</v>
      </c>
      <c r="B407" t="s">
        <v>925</v>
      </c>
      <c r="C407" t="s">
        <v>1036</v>
      </c>
      <c r="D407">
        <v>1</v>
      </c>
      <c r="I407" s="4">
        <v>1405</v>
      </c>
      <c r="J407" s="15">
        <v>11973</v>
      </c>
      <c r="K407" t="s">
        <v>1047</v>
      </c>
      <c r="L407">
        <v>59</v>
      </c>
      <c r="M407">
        <v>0</v>
      </c>
      <c r="N407">
        <v>1</v>
      </c>
      <c r="O407">
        <v>1</v>
      </c>
      <c r="P407">
        <v>0.53</v>
      </c>
      <c r="Q407">
        <v>66</v>
      </c>
      <c r="R407">
        <v>0.83</v>
      </c>
      <c r="AD407" s="4">
        <v>1405</v>
      </c>
      <c r="AE407" t="s">
        <v>925</v>
      </c>
      <c r="AF407" t="s">
        <v>1020</v>
      </c>
      <c r="AG407">
        <v>29</v>
      </c>
      <c r="AH407" t="s">
        <v>1036</v>
      </c>
      <c r="AI407" t="s">
        <v>1039</v>
      </c>
      <c r="AJ407" t="s">
        <v>1043</v>
      </c>
      <c r="AR407" s="4">
        <v>1405</v>
      </c>
      <c r="AS407" t="s">
        <v>925</v>
      </c>
      <c r="AT407">
        <v>29</v>
      </c>
      <c r="AU407" s="10">
        <v>44148</v>
      </c>
      <c r="AV407" s="27">
        <v>1</v>
      </c>
      <c r="AW407" s="37">
        <f t="shared" ca="1" si="12"/>
        <v>5</v>
      </c>
      <c r="AX407" t="str">
        <f t="shared" ca="1" si="13"/>
        <v>Junior</v>
      </c>
    </row>
    <row r="408" spans="1:50" x14ac:dyDescent="0.25">
      <c r="A408" s="4">
        <v>1406</v>
      </c>
      <c r="B408" t="s">
        <v>926</v>
      </c>
      <c r="C408" t="s">
        <v>1030</v>
      </c>
      <c r="D408">
        <v>2</v>
      </c>
      <c r="I408" s="4">
        <v>1406</v>
      </c>
      <c r="J408" s="15">
        <v>7859</v>
      </c>
      <c r="K408" t="s">
        <v>1045</v>
      </c>
      <c r="L408">
        <v>35</v>
      </c>
      <c r="M408">
        <v>0</v>
      </c>
      <c r="N408">
        <v>1</v>
      </c>
      <c r="O408">
        <v>1</v>
      </c>
      <c r="P408">
        <v>0.81</v>
      </c>
      <c r="Q408">
        <v>61</v>
      </c>
      <c r="R408">
        <v>0.79</v>
      </c>
      <c r="AD408" s="4">
        <v>1406</v>
      </c>
      <c r="AE408" t="s">
        <v>926</v>
      </c>
      <c r="AF408" t="s">
        <v>1021</v>
      </c>
      <c r="AG408">
        <v>47</v>
      </c>
      <c r="AH408" t="s">
        <v>1030</v>
      </c>
      <c r="AI408" t="s">
        <v>1040</v>
      </c>
      <c r="AJ408" t="s">
        <v>1043</v>
      </c>
      <c r="AR408" s="4">
        <v>1406</v>
      </c>
      <c r="AS408" t="s">
        <v>926</v>
      </c>
      <c r="AT408">
        <v>47</v>
      </c>
      <c r="AU408" s="10">
        <v>44600</v>
      </c>
      <c r="AV408" s="27">
        <v>2</v>
      </c>
      <c r="AW408" s="37">
        <f t="shared" ca="1" si="12"/>
        <v>3</v>
      </c>
      <c r="AX408" t="str">
        <f t="shared" ca="1" si="13"/>
        <v>Junior</v>
      </c>
    </row>
    <row r="409" spans="1:50" x14ac:dyDescent="0.25">
      <c r="A409" s="4">
        <v>1407</v>
      </c>
      <c r="B409" t="s">
        <v>927</v>
      </c>
      <c r="C409" t="s">
        <v>1030</v>
      </c>
      <c r="D409">
        <v>11</v>
      </c>
      <c r="I409" s="4">
        <v>1407</v>
      </c>
      <c r="J409" s="15">
        <v>9841</v>
      </c>
      <c r="K409" t="s">
        <v>1047</v>
      </c>
      <c r="L409">
        <v>53</v>
      </c>
      <c r="M409">
        <v>1</v>
      </c>
      <c r="N409">
        <v>1</v>
      </c>
      <c r="O409">
        <v>1</v>
      </c>
      <c r="P409">
        <v>0.32</v>
      </c>
      <c r="Q409">
        <v>54</v>
      </c>
      <c r="R409">
        <v>0.92</v>
      </c>
      <c r="AD409" s="4">
        <v>1407</v>
      </c>
      <c r="AE409" t="s">
        <v>927</v>
      </c>
      <c r="AF409" t="s">
        <v>1022</v>
      </c>
      <c r="AG409">
        <v>26</v>
      </c>
      <c r="AH409" t="s">
        <v>1030</v>
      </c>
      <c r="AI409" t="s">
        <v>1039</v>
      </c>
      <c r="AJ409" t="s">
        <v>1042</v>
      </c>
      <c r="AR409" s="4">
        <v>1407</v>
      </c>
      <c r="AS409" t="s">
        <v>927</v>
      </c>
      <c r="AT409">
        <v>26</v>
      </c>
      <c r="AU409" s="10">
        <v>40927</v>
      </c>
      <c r="AV409" s="27">
        <v>11</v>
      </c>
      <c r="AW409" s="37">
        <f t="shared" ca="1" si="12"/>
        <v>13</v>
      </c>
      <c r="AX409" t="str">
        <f t="shared" ca="1" si="13"/>
        <v>Senior</v>
      </c>
    </row>
    <row r="410" spans="1:50" x14ac:dyDescent="0.25">
      <c r="A410" s="4">
        <v>1408</v>
      </c>
      <c r="B410" t="s">
        <v>928</v>
      </c>
      <c r="C410" t="s">
        <v>1033</v>
      </c>
      <c r="D410">
        <v>5</v>
      </c>
      <c r="I410" s="4">
        <v>1408</v>
      </c>
      <c r="J410" s="15">
        <v>11539</v>
      </c>
      <c r="K410" t="s">
        <v>1045</v>
      </c>
      <c r="L410">
        <v>55</v>
      </c>
      <c r="M410">
        <v>0</v>
      </c>
      <c r="N410">
        <v>0</v>
      </c>
      <c r="O410">
        <v>0</v>
      </c>
      <c r="P410">
        <v>0.21</v>
      </c>
      <c r="Q410">
        <v>45</v>
      </c>
      <c r="R410">
        <v>0.84</v>
      </c>
      <c r="AD410" s="4">
        <v>1408</v>
      </c>
      <c r="AE410" t="s">
        <v>928</v>
      </c>
      <c r="AF410" t="s">
        <v>1020</v>
      </c>
      <c r="AG410">
        <v>27</v>
      </c>
      <c r="AH410" t="s">
        <v>1033</v>
      </c>
      <c r="AI410" t="s">
        <v>1040</v>
      </c>
      <c r="AJ410" t="s">
        <v>1043</v>
      </c>
      <c r="AR410" s="4">
        <v>1408</v>
      </c>
      <c r="AS410" t="s">
        <v>928</v>
      </c>
      <c r="AT410">
        <v>27</v>
      </c>
      <c r="AU410" s="10">
        <v>44312</v>
      </c>
      <c r="AV410" s="27">
        <v>5</v>
      </c>
      <c r="AW410" s="37">
        <f t="shared" ca="1" si="12"/>
        <v>4</v>
      </c>
      <c r="AX410" t="str">
        <f t="shared" ca="1" si="13"/>
        <v>Junior</v>
      </c>
    </row>
    <row r="411" spans="1:50" x14ac:dyDescent="0.25">
      <c r="A411" s="4">
        <v>1409</v>
      </c>
      <c r="B411" t="s">
        <v>929</v>
      </c>
      <c r="C411" t="s">
        <v>1030</v>
      </c>
      <c r="D411">
        <v>11</v>
      </c>
      <c r="I411" s="4">
        <v>1409</v>
      </c>
      <c r="J411" s="15">
        <v>13682</v>
      </c>
      <c r="K411" t="s">
        <v>1044</v>
      </c>
      <c r="L411">
        <v>58</v>
      </c>
      <c r="M411">
        <v>0</v>
      </c>
      <c r="N411">
        <v>0</v>
      </c>
      <c r="O411">
        <v>0</v>
      </c>
      <c r="P411">
        <v>0.22</v>
      </c>
      <c r="Q411">
        <v>23</v>
      </c>
      <c r="R411">
        <v>1</v>
      </c>
      <c r="AD411" s="4">
        <v>1409</v>
      </c>
      <c r="AE411" t="s">
        <v>929</v>
      </c>
      <c r="AF411" t="s">
        <v>1022</v>
      </c>
      <c r="AG411">
        <v>47</v>
      </c>
      <c r="AH411" t="s">
        <v>1030</v>
      </c>
      <c r="AI411" t="s">
        <v>1040</v>
      </c>
      <c r="AJ411" t="s">
        <v>1042</v>
      </c>
      <c r="AR411" s="4">
        <v>1409</v>
      </c>
      <c r="AS411" t="s">
        <v>929</v>
      </c>
      <c r="AT411">
        <v>47</v>
      </c>
      <c r="AU411" s="10">
        <v>43913</v>
      </c>
      <c r="AV411" s="27">
        <v>11</v>
      </c>
      <c r="AW411" s="37">
        <f t="shared" ca="1" si="12"/>
        <v>5</v>
      </c>
      <c r="AX411" t="str">
        <f t="shared" ca="1" si="13"/>
        <v>Junior</v>
      </c>
    </row>
    <row r="412" spans="1:50" x14ac:dyDescent="0.25">
      <c r="A412" s="4">
        <v>1410</v>
      </c>
      <c r="B412" t="s">
        <v>930</v>
      </c>
      <c r="C412" t="s">
        <v>1034</v>
      </c>
      <c r="D412">
        <v>11</v>
      </c>
      <c r="I412" s="4">
        <v>1410</v>
      </c>
      <c r="J412" s="15">
        <v>4278</v>
      </c>
      <c r="K412" t="s">
        <v>1046</v>
      </c>
      <c r="L412">
        <v>43</v>
      </c>
      <c r="M412">
        <v>1</v>
      </c>
      <c r="N412">
        <v>0</v>
      </c>
      <c r="O412">
        <v>1</v>
      </c>
      <c r="P412">
        <v>0.67</v>
      </c>
      <c r="Q412">
        <v>45</v>
      </c>
      <c r="R412">
        <v>0.72</v>
      </c>
      <c r="AD412" s="4">
        <v>1410</v>
      </c>
      <c r="AE412" t="s">
        <v>930</v>
      </c>
      <c r="AF412" t="s">
        <v>1021</v>
      </c>
      <c r="AG412">
        <v>25</v>
      </c>
      <c r="AH412" t="s">
        <v>1034</v>
      </c>
      <c r="AI412" t="s">
        <v>1040</v>
      </c>
      <c r="AJ412" t="s">
        <v>1042</v>
      </c>
      <c r="AR412" s="4">
        <v>1410</v>
      </c>
      <c r="AS412" t="s">
        <v>930</v>
      </c>
      <c r="AT412">
        <v>25</v>
      </c>
      <c r="AU412" s="10">
        <v>42041</v>
      </c>
      <c r="AV412" s="27">
        <v>11</v>
      </c>
      <c r="AW412" s="37">
        <f t="shared" ca="1" si="12"/>
        <v>10</v>
      </c>
      <c r="AX412" t="str">
        <f t="shared" ca="1" si="13"/>
        <v>Mid-Level</v>
      </c>
    </row>
    <row r="413" spans="1:50" x14ac:dyDescent="0.25">
      <c r="A413" s="4">
        <v>1411</v>
      </c>
      <c r="B413" t="s">
        <v>931</v>
      </c>
      <c r="C413" t="s">
        <v>1035</v>
      </c>
      <c r="D413">
        <v>4</v>
      </c>
      <c r="I413" s="4">
        <v>1411</v>
      </c>
      <c r="J413" s="15">
        <v>19945</v>
      </c>
      <c r="K413" t="s">
        <v>1044</v>
      </c>
      <c r="L413">
        <v>41</v>
      </c>
      <c r="M413">
        <v>1</v>
      </c>
      <c r="N413">
        <v>1</v>
      </c>
      <c r="O413">
        <v>1</v>
      </c>
      <c r="P413">
        <v>0.56000000000000005</v>
      </c>
      <c r="Q413">
        <v>21</v>
      </c>
      <c r="R413">
        <v>0.81</v>
      </c>
      <c r="AD413" s="4">
        <v>1411</v>
      </c>
      <c r="AE413" t="s">
        <v>931</v>
      </c>
      <c r="AF413" t="s">
        <v>1022</v>
      </c>
      <c r="AG413">
        <v>40</v>
      </c>
      <c r="AH413" t="s">
        <v>1035</v>
      </c>
      <c r="AI413" t="s">
        <v>1037</v>
      </c>
      <c r="AJ413" t="s">
        <v>1042</v>
      </c>
      <c r="AR413" s="4">
        <v>1411</v>
      </c>
      <c r="AS413" t="s">
        <v>931</v>
      </c>
      <c r="AT413">
        <v>40</v>
      </c>
      <c r="AU413" s="10">
        <v>44248</v>
      </c>
      <c r="AV413" s="27">
        <v>4</v>
      </c>
      <c r="AW413" s="37">
        <f t="shared" ca="1" si="12"/>
        <v>4</v>
      </c>
      <c r="AX413" t="str">
        <f t="shared" ca="1" si="13"/>
        <v>Junior</v>
      </c>
    </row>
    <row r="414" spans="1:50" x14ac:dyDescent="0.25">
      <c r="A414" s="4">
        <v>1412</v>
      </c>
      <c r="B414" t="s">
        <v>932</v>
      </c>
      <c r="C414" t="s">
        <v>1034</v>
      </c>
      <c r="D414">
        <v>11</v>
      </c>
      <c r="I414" s="4">
        <v>1412</v>
      </c>
      <c r="J414" s="15">
        <v>7539</v>
      </c>
      <c r="K414" t="s">
        <v>1045</v>
      </c>
      <c r="L414">
        <v>33</v>
      </c>
      <c r="M414">
        <v>0</v>
      </c>
      <c r="N414">
        <v>0</v>
      </c>
      <c r="O414">
        <v>1</v>
      </c>
      <c r="P414">
        <v>0.61</v>
      </c>
      <c r="Q414">
        <v>10</v>
      </c>
      <c r="R414">
        <v>0.84</v>
      </c>
      <c r="AD414" s="4">
        <v>1412</v>
      </c>
      <c r="AE414" t="s">
        <v>932</v>
      </c>
      <c r="AF414" t="s">
        <v>1022</v>
      </c>
      <c r="AG414">
        <v>41</v>
      </c>
      <c r="AH414" t="s">
        <v>1034</v>
      </c>
      <c r="AI414" t="s">
        <v>1037</v>
      </c>
      <c r="AJ414" t="s">
        <v>1041</v>
      </c>
      <c r="AR414" s="4">
        <v>1412</v>
      </c>
      <c r="AS414" t="s">
        <v>932</v>
      </c>
      <c r="AT414">
        <v>41</v>
      </c>
      <c r="AU414" s="10">
        <v>44220</v>
      </c>
      <c r="AV414" s="27">
        <v>11</v>
      </c>
      <c r="AW414" s="37">
        <f t="shared" ca="1" si="12"/>
        <v>4</v>
      </c>
      <c r="AX414" t="str">
        <f t="shared" ca="1" si="13"/>
        <v>Junior</v>
      </c>
    </row>
    <row r="415" spans="1:50" x14ac:dyDescent="0.25">
      <c r="A415" s="4">
        <v>1413</v>
      </c>
      <c r="B415" t="s">
        <v>933</v>
      </c>
      <c r="C415" t="s">
        <v>1034</v>
      </c>
      <c r="D415">
        <v>7</v>
      </c>
      <c r="I415" s="4">
        <v>1413</v>
      </c>
      <c r="J415" s="15">
        <v>17754</v>
      </c>
      <c r="K415" t="s">
        <v>1047</v>
      </c>
      <c r="L415">
        <v>58</v>
      </c>
      <c r="M415">
        <v>0</v>
      </c>
      <c r="N415">
        <v>1</v>
      </c>
      <c r="O415">
        <v>1</v>
      </c>
      <c r="P415">
        <v>0.21</v>
      </c>
      <c r="Q415">
        <v>47</v>
      </c>
      <c r="R415">
        <v>0.85</v>
      </c>
      <c r="AD415" s="4">
        <v>1413</v>
      </c>
      <c r="AE415" t="s">
        <v>933</v>
      </c>
      <c r="AF415" t="s">
        <v>1022</v>
      </c>
      <c r="AG415">
        <v>54</v>
      </c>
      <c r="AH415" t="s">
        <v>1034</v>
      </c>
      <c r="AI415" t="s">
        <v>1039</v>
      </c>
      <c r="AJ415" t="s">
        <v>1041</v>
      </c>
      <c r="AR415" s="4">
        <v>1413</v>
      </c>
      <c r="AS415" t="s">
        <v>933</v>
      </c>
      <c r="AT415">
        <v>54</v>
      </c>
      <c r="AU415" s="10">
        <v>44281</v>
      </c>
      <c r="AV415" s="27">
        <v>7</v>
      </c>
      <c r="AW415" s="37">
        <f t="shared" ca="1" si="12"/>
        <v>4</v>
      </c>
      <c r="AX415" t="str">
        <f t="shared" ca="1" si="13"/>
        <v>Junior</v>
      </c>
    </row>
    <row r="416" spans="1:50" x14ac:dyDescent="0.25">
      <c r="A416" s="4">
        <v>1414</v>
      </c>
      <c r="B416" t="s">
        <v>934</v>
      </c>
      <c r="C416" t="s">
        <v>1033</v>
      </c>
      <c r="D416">
        <v>5</v>
      </c>
      <c r="I416" s="4">
        <v>1414</v>
      </c>
      <c r="J416" s="15">
        <v>1857</v>
      </c>
      <c r="K416" t="s">
        <v>1047</v>
      </c>
      <c r="L416">
        <v>52</v>
      </c>
      <c r="M416">
        <v>0</v>
      </c>
      <c r="N416">
        <v>1</v>
      </c>
      <c r="O416">
        <v>1</v>
      </c>
      <c r="P416">
        <v>0.54</v>
      </c>
      <c r="Q416">
        <v>7</v>
      </c>
      <c r="R416">
        <v>0.79</v>
      </c>
      <c r="AD416" s="4">
        <v>1414</v>
      </c>
      <c r="AE416" t="s">
        <v>934</v>
      </c>
      <c r="AF416" t="s">
        <v>1022</v>
      </c>
      <c r="AG416">
        <v>41</v>
      </c>
      <c r="AH416" t="s">
        <v>1033</v>
      </c>
      <c r="AI416" t="s">
        <v>1040</v>
      </c>
      <c r="AJ416" t="s">
        <v>1041</v>
      </c>
      <c r="AR416" s="4">
        <v>1414</v>
      </c>
      <c r="AS416" t="s">
        <v>934</v>
      </c>
      <c r="AT416">
        <v>41</v>
      </c>
      <c r="AU416" s="10">
        <v>41896</v>
      </c>
      <c r="AV416" s="27">
        <v>5</v>
      </c>
      <c r="AW416" s="37">
        <f t="shared" ca="1" si="12"/>
        <v>11</v>
      </c>
      <c r="AX416" t="str">
        <f t="shared" ca="1" si="13"/>
        <v>Senior</v>
      </c>
    </row>
    <row r="417" spans="1:50" x14ac:dyDescent="0.25">
      <c r="A417" s="4">
        <v>1415</v>
      </c>
      <c r="B417" t="s">
        <v>935</v>
      </c>
      <c r="C417" t="s">
        <v>1033</v>
      </c>
      <c r="D417">
        <v>5</v>
      </c>
      <c r="I417" s="4">
        <v>1415</v>
      </c>
      <c r="J417" s="15">
        <v>5886</v>
      </c>
      <c r="K417" t="s">
        <v>1044</v>
      </c>
      <c r="L417">
        <v>35</v>
      </c>
      <c r="M417">
        <v>1</v>
      </c>
      <c r="N417">
        <v>1</v>
      </c>
      <c r="O417">
        <v>1</v>
      </c>
      <c r="P417">
        <v>0.77</v>
      </c>
      <c r="Q417">
        <v>38</v>
      </c>
      <c r="R417">
        <v>0.92</v>
      </c>
      <c r="AD417" s="4">
        <v>1415</v>
      </c>
      <c r="AE417" t="s">
        <v>935</v>
      </c>
      <c r="AF417" t="s">
        <v>1021</v>
      </c>
      <c r="AG417">
        <v>33</v>
      </c>
      <c r="AH417" t="s">
        <v>1033</v>
      </c>
      <c r="AI417" t="s">
        <v>1037</v>
      </c>
      <c r="AJ417" t="s">
        <v>1042</v>
      </c>
      <c r="AR417" s="4">
        <v>1415</v>
      </c>
      <c r="AS417" t="s">
        <v>935</v>
      </c>
      <c r="AT417">
        <v>33</v>
      </c>
      <c r="AU417" s="10">
        <v>44230</v>
      </c>
      <c r="AV417" s="27">
        <v>5</v>
      </c>
      <c r="AW417" s="37">
        <f t="shared" ca="1" si="12"/>
        <v>4</v>
      </c>
      <c r="AX417" t="str">
        <f t="shared" ca="1" si="13"/>
        <v>Junior</v>
      </c>
    </row>
    <row r="418" spans="1:50" x14ac:dyDescent="0.25">
      <c r="A418" s="4">
        <v>1416</v>
      </c>
      <c r="B418" t="s">
        <v>936</v>
      </c>
      <c r="C418" t="s">
        <v>1030</v>
      </c>
      <c r="D418">
        <v>0</v>
      </c>
      <c r="I418" s="4">
        <v>1416</v>
      </c>
      <c r="J418" s="15">
        <v>13945</v>
      </c>
      <c r="K418" t="s">
        <v>1045</v>
      </c>
      <c r="L418">
        <v>39</v>
      </c>
      <c r="M418">
        <v>0</v>
      </c>
      <c r="N418">
        <v>1</v>
      </c>
      <c r="O418">
        <v>0</v>
      </c>
      <c r="P418">
        <v>0.55000000000000004</v>
      </c>
      <c r="Q418">
        <v>34</v>
      </c>
      <c r="R418">
        <v>0.96</v>
      </c>
      <c r="AD418" s="4">
        <v>1416</v>
      </c>
      <c r="AE418" t="s">
        <v>936</v>
      </c>
      <c r="AF418" t="s">
        <v>1022</v>
      </c>
      <c r="AG418">
        <v>22</v>
      </c>
      <c r="AH418" t="s">
        <v>1030</v>
      </c>
      <c r="AI418" t="s">
        <v>1040</v>
      </c>
      <c r="AJ418" t="s">
        <v>1042</v>
      </c>
      <c r="AR418" s="4">
        <v>1416</v>
      </c>
      <c r="AS418" t="s">
        <v>936</v>
      </c>
      <c r="AT418">
        <v>22</v>
      </c>
      <c r="AU418" s="10">
        <v>41082</v>
      </c>
      <c r="AV418" s="27">
        <v>0</v>
      </c>
      <c r="AW418" s="37">
        <f t="shared" ca="1" si="12"/>
        <v>13</v>
      </c>
      <c r="AX418" t="str">
        <f t="shared" ca="1" si="13"/>
        <v>Senior</v>
      </c>
    </row>
    <row r="419" spans="1:50" x14ac:dyDescent="0.25">
      <c r="A419" s="4">
        <v>1417</v>
      </c>
      <c r="B419" t="s">
        <v>937</v>
      </c>
      <c r="C419" t="s">
        <v>1032</v>
      </c>
      <c r="D419">
        <v>3</v>
      </c>
      <c r="I419" s="4">
        <v>1417</v>
      </c>
      <c r="J419" s="15">
        <v>8485</v>
      </c>
      <c r="K419" t="s">
        <v>1044</v>
      </c>
      <c r="L419">
        <v>47</v>
      </c>
      <c r="M419">
        <v>1</v>
      </c>
      <c r="N419">
        <v>1</v>
      </c>
      <c r="O419">
        <v>1</v>
      </c>
      <c r="P419">
        <v>0.79</v>
      </c>
      <c r="Q419">
        <v>48</v>
      </c>
      <c r="R419">
        <v>0.98</v>
      </c>
      <c r="AD419" s="4">
        <v>1417</v>
      </c>
      <c r="AE419" t="s">
        <v>937</v>
      </c>
      <c r="AF419" t="s">
        <v>1022</v>
      </c>
      <c r="AG419">
        <v>47</v>
      </c>
      <c r="AH419" t="s">
        <v>1032</v>
      </c>
      <c r="AI419" t="s">
        <v>1038</v>
      </c>
      <c r="AJ419" t="s">
        <v>1041</v>
      </c>
      <c r="AR419" s="4">
        <v>1417</v>
      </c>
      <c r="AS419" t="s">
        <v>937</v>
      </c>
      <c r="AT419">
        <v>47</v>
      </c>
      <c r="AU419" s="10">
        <v>44650</v>
      </c>
      <c r="AV419" s="27">
        <v>3</v>
      </c>
      <c r="AW419" s="37">
        <f t="shared" ca="1" si="12"/>
        <v>3</v>
      </c>
      <c r="AX419" t="str">
        <f t="shared" ca="1" si="13"/>
        <v>Junior</v>
      </c>
    </row>
    <row r="420" spans="1:50" x14ac:dyDescent="0.25">
      <c r="A420" s="4">
        <v>1418</v>
      </c>
      <c r="B420" t="s">
        <v>938</v>
      </c>
      <c r="C420" t="s">
        <v>1032</v>
      </c>
      <c r="D420">
        <v>4</v>
      </c>
      <c r="I420" s="4">
        <v>1418</v>
      </c>
      <c r="J420" s="15">
        <v>14680</v>
      </c>
      <c r="K420" t="s">
        <v>1044</v>
      </c>
      <c r="L420">
        <v>44</v>
      </c>
      <c r="M420">
        <v>0</v>
      </c>
      <c r="N420">
        <v>1</v>
      </c>
      <c r="O420">
        <v>1</v>
      </c>
      <c r="P420">
        <v>0.39</v>
      </c>
      <c r="Q420">
        <v>45</v>
      </c>
      <c r="R420">
        <v>0.94</v>
      </c>
      <c r="AD420" s="4">
        <v>1418</v>
      </c>
      <c r="AE420" t="s">
        <v>938</v>
      </c>
      <c r="AF420" t="s">
        <v>1020</v>
      </c>
      <c r="AG420">
        <v>35</v>
      </c>
      <c r="AH420" t="s">
        <v>1032</v>
      </c>
      <c r="AI420" t="s">
        <v>1038</v>
      </c>
      <c r="AJ420" t="s">
        <v>1043</v>
      </c>
      <c r="AR420" s="4">
        <v>1418</v>
      </c>
      <c r="AS420" t="s">
        <v>938</v>
      </c>
      <c r="AT420">
        <v>35</v>
      </c>
      <c r="AU420" s="10">
        <v>43961</v>
      </c>
      <c r="AV420" s="27">
        <v>4</v>
      </c>
      <c r="AW420" s="37">
        <f t="shared" ca="1" si="12"/>
        <v>5</v>
      </c>
      <c r="AX420" t="str">
        <f t="shared" ca="1" si="13"/>
        <v>Junior</v>
      </c>
    </row>
    <row r="421" spans="1:50" x14ac:dyDescent="0.25">
      <c r="A421" s="4">
        <v>1419</v>
      </c>
      <c r="B421" t="s">
        <v>939</v>
      </c>
      <c r="C421" t="s">
        <v>1033</v>
      </c>
      <c r="D421">
        <v>11</v>
      </c>
      <c r="I421" s="4">
        <v>1419</v>
      </c>
      <c r="J421" s="15">
        <v>17767</v>
      </c>
      <c r="K421" t="s">
        <v>1046</v>
      </c>
      <c r="L421">
        <v>37</v>
      </c>
      <c r="M421">
        <v>1</v>
      </c>
      <c r="N421">
        <v>1</v>
      </c>
      <c r="O421">
        <v>0</v>
      </c>
      <c r="P421">
        <v>0.85</v>
      </c>
      <c r="Q421">
        <v>37</v>
      </c>
      <c r="R421">
        <v>0.96</v>
      </c>
      <c r="AD421" s="4">
        <v>1419</v>
      </c>
      <c r="AE421" t="s">
        <v>939</v>
      </c>
      <c r="AF421" t="s">
        <v>1022</v>
      </c>
      <c r="AG421">
        <v>59</v>
      </c>
      <c r="AH421" t="s">
        <v>1033</v>
      </c>
      <c r="AI421" t="s">
        <v>1038</v>
      </c>
      <c r="AJ421" t="s">
        <v>1042</v>
      </c>
      <c r="AR421" s="4">
        <v>1419</v>
      </c>
      <c r="AS421" t="s">
        <v>939</v>
      </c>
      <c r="AT421">
        <v>59</v>
      </c>
      <c r="AU421" s="10">
        <v>41635</v>
      </c>
      <c r="AV421" s="27">
        <v>11</v>
      </c>
      <c r="AW421" s="37">
        <f t="shared" ca="1" si="12"/>
        <v>12</v>
      </c>
      <c r="AX421" t="str">
        <f t="shared" ca="1" si="13"/>
        <v>Senior</v>
      </c>
    </row>
    <row r="422" spans="1:50" x14ac:dyDescent="0.25">
      <c r="A422" s="4">
        <v>1420</v>
      </c>
      <c r="B422" t="s">
        <v>940</v>
      </c>
      <c r="C422" t="s">
        <v>1030</v>
      </c>
      <c r="D422">
        <v>10</v>
      </c>
      <c r="I422" s="4">
        <v>1420</v>
      </c>
      <c r="J422" s="15">
        <v>15397</v>
      </c>
      <c r="K422" t="s">
        <v>1044</v>
      </c>
      <c r="L422">
        <v>55</v>
      </c>
      <c r="M422">
        <v>1</v>
      </c>
      <c r="N422">
        <v>0</v>
      </c>
      <c r="O422">
        <v>1</v>
      </c>
      <c r="P422">
        <v>0.67</v>
      </c>
      <c r="Q422">
        <v>7</v>
      </c>
      <c r="R422">
        <v>0.87</v>
      </c>
      <c r="AD422" s="4">
        <v>1420</v>
      </c>
      <c r="AE422" t="s">
        <v>940</v>
      </c>
      <c r="AF422" t="s">
        <v>1020</v>
      </c>
      <c r="AG422">
        <v>58</v>
      </c>
      <c r="AH422" t="s">
        <v>1030</v>
      </c>
      <c r="AI422" t="s">
        <v>1039</v>
      </c>
      <c r="AJ422" t="s">
        <v>1043</v>
      </c>
      <c r="AR422" s="4">
        <v>1420</v>
      </c>
      <c r="AS422" t="s">
        <v>940</v>
      </c>
      <c r="AT422">
        <v>58</v>
      </c>
      <c r="AU422" s="10">
        <v>44669</v>
      </c>
      <c r="AV422" s="27">
        <v>10</v>
      </c>
      <c r="AW422" s="37">
        <f t="shared" ca="1" si="12"/>
        <v>3</v>
      </c>
      <c r="AX422" t="str">
        <f t="shared" ca="1" si="13"/>
        <v>Junior</v>
      </c>
    </row>
    <row r="423" spans="1:50" x14ac:dyDescent="0.25">
      <c r="A423" s="4">
        <v>1421</v>
      </c>
      <c r="B423" t="s">
        <v>941</v>
      </c>
      <c r="C423" t="s">
        <v>1032</v>
      </c>
      <c r="D423">
        <v>2</v>
      </c>
      <c r="I423" s="4">
        <v>1421</v>
      </c>
      <c r="J423" s="15">
        <v>11744</v>
      </c>
      <c r="K423" t="s">
        <v>1046</v>
      </c>
      <c r="L423">
        <v>38</v>
      </c>
      <c r="M423">
        <v>1</v>
      </c>
      <c r="N423">
        <v>1</v>
      </c>
      <c r="O423">
        <v>1</v>
      </c>
      <c r="P423">
        <v>0.37</v>
      </c>
      <c r="Q423">
        <v>53</v>
      </c>
      <c r="R423">
        <v>0.95</v>
      </c>
      <c r="AD423" s="4">
        <v>1421</v>
      </c>
      <c r="AE423" t="s">
        <v>941</v>
      </c>
      <c r="AF423" t="s">
        <v>1021</v>
      </c>
      <c r="AG423">
        <v>32</v>
      </c>
      <c r="AH423" t="s">
        <v>1032</v>
      </c>
      <c r="AI423" t="s">
        <v>1040</v>
      </c>
      <c r="AJ423" t="s">
        <v>1043</v>
      </c>
      <c r="AR423" s="4">
        <v>1421</v>
      </c>
      <c r="AS423" t="s">
        <v>941</v>
      </c>
      <c r="AT423">
        <v>32</v>
      </c>
      <c r="AU423" s="10">
        <v>42784</v>
      </c>
      <c r="AV423" s="27">
        <v>2</v>
      </c>
      <c r="AW423" s="37">
        <f t="shared" ca="1" si="12"/>
        <v>8</v>
      </c>
      <c r="AX423" t="str">
        <f t="shared" ca="1" si="13"/>
        <v>Mid-Level</v>
      </c>
    </row>
    <row r="424" spans="1:50" x14ac:dyDescent="0.25">
      <c r="A424" s="4">
        <v>1422</v>
      </c>
      <c r="B424" t="s">
        <v>942</v>
      </c>
      <c r="C424" t="s">
        <v>1030</v>
      </c>
      <c r="D424">
        <v>8</v>
      </c>
      <c r="I424" s="4">
        <v>1422</v>
      </c>
      <c r="J424" s="15">
        <v>5334</v>
      </c>
      <c r="K424" t="s">
        <v>1046</v>
      </c>
      <c r="L424">
        <v>34</v>
      </c>
      <c r="M424">
        <v>0</v>
      </c>
      <c r="N424">
        <v>1</v>
      </c>
      <c r="O424">
        <v>1</v>
      </c>
      <c r="P424">
        <v>0.39</v>
      </c>
      <c r="Q424">
        <v>36</v>
      </c>
      <c r="R424">
        <v>0.79</v>
      </c>
      <c r="AD424" s="4">
        <v>1422</v>
      </c>
      <c r="AE424" t="s">
        <v>942</v>
      </c>
      <c r="AF424" t="s">
        <v>1021</v>
      </c>
      <c r="AG424">
        <v>57</v>
      </c>
      <c r="AH424" t="s">
        <v>1030</v>
      </c>
      <c r="AI424" t="s">
        <v>1038</v>
      </c>
      <c r="AJ424" t="s">
        <v>1042</v>
      </c>
      <c r="AR424" s="4">
        <v>1422</v>
      </c>
      <c r="AS424" t="s">
        <v>942</v>
      </c>
      <c r="AT424">
        <v>57</v>
      </c>
      <c r="AU424" s="10">
        <v>44942</v>
      </c>
      <c r="AV424" s="27">
        <v>8</v>
      </c>
      <c r="AW424" s="37">
        <f t="shared" ca="1" si="12"/>
        <v>2</v>
      </c>
      <c r="AX424" t="str">
        <f t="shared" ca="1" si="13"/>
        <v>Junior</v>
      </c>
    </row>
    <row r="425" spans="1:50" x14ac:dyDescent="0.25">
      <c r="A425" s="4">
        <v>1423</v>
      </c>
      <c r="B425" t="s">
        <v>943</v>
      </c>
      <c r="C425" t="s">
        <v>1030</v>
      </c>
      <c r="D425">
        <v>0</v>
      </c>
      <c r="I425" s="4">
        <v>1423</v>
      </c>
      <c r="J425" s="15">
        <v>13226</v>
      </c>
      <c r="K425" t="s">
        <v>1047</v>
      </c>
      <c r="L425">
        <v>39</v>
      </c>
      <c r="M425">
        <v>1</v>
      </c>
      <c r="N425">
        <v>1</v>
      </c>
      <c r="O425">
        <v>1</v>
      </c>
      <c r="P425">
        <v>0.7</v>
      </c>
      <c r="Q425">
        <v>39</v>
      </c>
      <c r="R425">
        <v>0.82</v>
      </c>
      <c r="AD425" s="4">
        <v>1423</v>
      </c>
      <c r="AE425" t="s">
        <v>943</v>
      </c>
      <c r="AF425" t="s">
        <v>1021</v>
      </c>
      <c r="AG425">
        <v>34</v>
      </c>
      <c r="AH425" t="s">
        <v>1030</v>
      </c>
      <c r="AI425" t="s">
        <v>1037</v>
      </c>
      <c r="AJ425" t="s">
        <v>1042</v>
      </c>
      <c r="AR425" s="4">
        <v>1423</v>
      </c>
      <c r="AS425" t="s">
        <v>943</v>
      </c>
      <c r="AT425">
        <v>34</v>
      </c>
      <c r="AU425" s="10">
        <v>41898</v>
      </c>
      <c r="AV425" s="27">
        <v>0</v>
      </c>
      <c r="AW425" s="37">
        <f t="shared" ca="1" si="12"/>
        <v>11</v>
      </c>
      <c r="AX425" t="str">
        <f t="shared" ca="1" si="13"/>
        <v>Senior</v>
      </c>
    </row>
    <row r="426" spans="1:50" x14ac:dyDescent="0.25">
      <c r="A426" s="4">
        <v>1424</v>
      </c>
      <c r="B426" t="s">
        <v>944</v>
      </c>
      <c r="C426" t="s">
        <v>1030</v>
      </c>
      <c r="D426">
        <v>5</v>
      </c>
      <c r="I426" s="4">
        <v>1424</v>
      </c>
      <c r="J426" s="15">
        <v>14440</v>
      </c>
      <c r="K426" t="s">
        <v>1046</v>
      </c>
      <c r="L426">
        <v>49</v>
      </c>
      <c r="M426">
        <v>0</v>
      </c>
      <c r="N426">
        <v>1</v>
      </c>
      <c r="O426">
        <v>0</v>
      </c>
      <c r="P426">
        <v>0.86</v>
      </c>
      <c r="Q426">
        <v>33</v>
      </c>
      <c r="R426">
        <v>0.8</v>
      </c>
      <c r="AD426" s="4">
        <v>1424</v>
      </c>
      <c r="AE426" t="s">
        <v>944</v>
      </c>
      <c r="AF426" t="s">
        <v>1021</v>
      </c>
      <c r="AG426">
        <v>24</v>
      </c>
      <c r="AH426" t="s">
        <v>1030</v>
      </c>
      <c r="AI426" t="s">
        <v>1038</v>
      </c>
      <c r="AJ426" t="s">
        <v>1043</v>
      </c>
      <c r="AR426" s="4">
        <v>1424</v>
      </c>
      <c r="AS426" t="s">
        <v>944</v>
      </c>
      <c r="AT426">
        <v>24</v>
      </c>
      <c r="AU426" s="10">
        <v>44653</v>
      </c>
      <c r="AV426" s="27">
        <v>5</v>
      </c>
      <c r="AW426" s="37">
        <f t="shared" ca="1" si="12"/>
        <v>3</v>
      </c>
      <c r="AX426" t="str">
        <f t="shared" ca="1" si="13"/>
        <v>Junior</v>
      </c>
    </row>
    <row r="427" spans="1:50" x14ac:dyDescent="0.25">
      <c r="A427" s="4">
        <v>1425</v>
      </c>
      <c r="B427" t="s">
        <v>945</v>
      </c>
      <c r="C427" t="s">
        <v>1031</v>
      </c>
      <c r="D427">
        <v>5</v>
      </c>
      <c r="I427" s="4">
        <v>1425</v>
      </c>
      <c r="J427" s="15">
        <v>16020</v>
      </c>
      <c r="K427" t="s">
        <v>1046</v>
      </c>
      <c r="L427">
        <v>35</v>
      </c>
      <c r="M427">
        <v>0</v>
      </c>
      <c r="N427">
        <v>1</v>
      </c>
      <c r="O427">
        <v>1</v>
      </c>
      <c r="P427">
        <v>0.53</v>
      </c>
      <c r="Q427">
        <v>78</v>
      </c>
      <c r="R427">
        <v>0.84</v>
      </c>
      <c r="AD427" s="4">
        <v>1425</v>
      </c>
      <c r="AE427" t="s">
        <v>945</v>
      </c>
      <c r="AF427" t="s">
        <v>1020</v>
      </c>
      <c r="AG427">
        <v>54</v>
      </c>
      <c r="AH427" t="s">
        <v>1031</v>
      </c>
      <c r="AI427" t="s">
        <v>1038</v>
      </c>
      <c r="AJ427" t="s">
        <v>1043</v>
      </c>
      <c r="AR427" s="4">
        <v>1425</v>
      </c>
      <c r="AS427" t="s">
        <v>945</v>
      </c>
      <c r="AT427">
        <v>54</v>
      </c>
      <c r="AU427" s="10">
        <v>43595</v>
      </c>
      <c r="AV427" s="27">
        <v>5</v>
      </c>
      <c r="AW427" s="37">
        <f t="shared" ca="1" si="12"/>
        <v>6</v>
      </c>
      <c r="AX427" t="str">
        <f t="shared" ca="1" si="13"/>
        <v>Mid-Level</v>
      </c>
    </row>
    <row r="428" spans="1:50" x14ac:dyDescent="0.25">
      <c r="A428" s="4">
        <v>1426</v>
      </c>
      <c r="B428" t="s">
        <v>946</v>
      </c>
      <c r="C428" t="s">
        <v>1034</v>
      </c>
      <c r="D428">
        <v>9</v>
      </c>
      <c r="I428" s="4">
        <v>1426</v>
      </c>
      <c r="J428" s="15">
        <v>5251</v>
      </c>
      <c r="K428" t="s">
        <v>1047</v>
      </c>
      <c r="L428">
        <v>45</v>
      </c>
      <c r="M428">
        <v>0</v>
      </c>
      <c r="N428">
        <v>1</v>
      </c>
      <c r="O428">
        <v>0</v>
      </c>
      <c r="P428">
        <v>0.41</v>
      </c>
      <c r="Q428">
        <v>16</v>
      </c>
      <c r="R428">
        <v>0.79</v>
      </c>
      <c r="AD428" s="4">
        <v>1426</v>
      </c>
      <c r="AE428" t="s">
        <v>946</v>
      </c>
      <c r="AF428" t="s">
        <v>1022</v>
      </c>
      <c r="AG428">
        <v>27</v>
      </c>
      <c r="AH428" t="s">
        <v>1034</v>
      </c>
      <c r="AI428" t="s">
        <v>1038</v>
      </c>
      <c r="AJ428" t="s">
        <v>1041</v>
      </c>
      <c r="AR428" s="4">
        <v>1426</v>
      </c>
      <c r="AS428" t="s">
        <v>946</v>
      </c>
      <c r="AT428">
        <v>27</v>
      </c>
      <c r="AU428" s="10">
        <v>41328</v>
      </c>
      <c r="AV428" s="27">
        <v>9</v>
      </c>
      <c r="AW428" s="37">
        <f t="shared" ca="1" si="12"/>
        <v>12</v>
      </c>
      <c r="AX428" t="str">
        <f t="shared" ca="1" si="13"/>
        <v>Senior</v>
      </c>
    </row>
    <row r="429" spans="1:50" x14ac:dyDescent="0.25">
      <c r="A429" s="4">
        <v>1427</v>
      </c>
      <c r="B429" t="s">
        <v>947</v>
      </c>
      <c r="C429" t="s">
        <v>1030</v>
      </c>
      <c r="D429">
        <v>4</v>
      </c>
      <c r="I429" s="4">
        <v>1427</v>
      </c>
      <c r="J429" s="15">
        <v>13180</v>
      </c>
      <c r="K429" t="s">
        <v>1044</v>
      </c>
      <c r="L429">
        <v>53</v>
      </c>
      <c r="M429">
        <v>0</v>
      </c>
      <c r="N429">
        <v>1</v>
      </c>
      <c r="O429">
        <v>1</v>
      </c>
      <c r="P429">
        <v>0.89</v>
      </c>
      <c r="Q429">
        <v>32</v>
      </c>
      <c r="R429">
        <v>0.99</v>
      </c>
      <c r="AD429" s="4">
        <v>1427</v>
      </c>
      <c r="AE429" t="s">
        <v>947</v>
      </c>
      <c r="AF429" t="s">
        <v>1021</v>
      </c>
      <c r="AG429">
        <v>31</v>
      </c>
      <c r="AH429" t="s">
        <v>1030</v>
      </c>
      <c r="AI429" t="s">
        <v>1039</v>
      </c>
      <c r="AJ429" t="s">
        <v>1041</v>
      </c>
      <c r="AR429" s="4">
        <v>1427</v>
      </c>
      <c r="AS429" t="s">
        <v>947</v>
      </c>
      <c r="AT429">
        <v>31</v>
      </c>
      <c r="AU429" s="10">
        <v>41502</v>
      </c>
      <c r="AV429" s="27">
        <v>4</v>
      </c>
      <c r="AW429" s="37">
        <f t="shared" ca="1" si="12"/>
        <v>12</v>
      </c>
      <c r="AX429" t="str">
        <f t="shared" ca="1" si="13"/>
        <v>Senior</v>
      </c>
    </row>
    <row r="430" spans="1:50" x14ac:dyDescent="0.25">
      <c r="A430" s="4">
        <v>1428</v>
      </c>
      <c r="B430" t="s">
        <v>948</v>
      </c>
      <c r="C430" t="s">
        <v>1031</v>
      </c>
      <c r="D430">
        <v>11</v>
      </c>
      <c r="I430" s="4">
        <v>1428</v>
      </c>
      <c r="J430" s="15">
        <v>17140</v>
      </c>
      <c r="K430" t="s">
        <v>1045</v>
      </c>
      <c r="L430">
        <v>56</v>
      </c>
      <c r="M430">
        <v>0</v>
      </c>
      <c r="N430">
        <v>1</v>
      </c>
      <c r="O430">
        <v>1</v>
      </c>
      <c r="P430">
        <v>0.74</v>
      </c>
      <c r="Q430">
        <v>46</v>
      </c>
      <c r="R430">
        <v>0.79</v>
      </c>
      <c r="AD430" s="4">
        <v>1428</v>
      </c>
      <c r="AE430" t="s">
        <v>948</v>
      </c>
      <c r="AF430" t="s">
        <v>1022</v>
      </c>
      <c r="AG430">
        <v>26</v>
      </c>
      <c r="AH430" t="s">
        <v>1031</v>
      </c>
      <c r="AI430" t="s">
        <v>1037</v>
      </c>
      <c r="AJ430" t="s">
        <v>1042</v>
      </c>
      <c r="AR430" s="4">
        <v>1428</v>
      </c>
      <c r="AS430" t="s">
        <v>948</v>
      </c>
      <c r="AT430">
        <v>26</v>
      </c>
      <c r="AU430" s="10">
        <v>42683</v>
      </c>
      <c r="AV430" s="27">
        <v>11</v>
      </c>
      <c r="AW430" s="37">
        <f t="shared" ca="1" si="12"/>
        <v>9</v>
      </c>
      <c r="AX430" t="str">
        <f t="shared" ca="1" si="13"/>
        <v>Mid-Level</v>
      </c>
    </row>
    <row r="431" spans="1:50" x14ac:dyDescent="0.25">
      <c r="A431" s="4">
        <v>1429</v>
      </c>
      <c r="B431" t="s">
        <v>949</v>
      </c>
      <c r="C431" t="s">
        <v>1033</v>
      </c>
      <c r="D431">
        <v>4</v>
      </c>
      <c r="I431" s="4">
        <v>1429</v>
      </c>
      <c r="J431" s="15">
        <v>1922</v>
      </c>
      <c r="K431" t="s">
        <v>1045</v>
      </c>
      <c r="L431">
        <v>32</v>
      </c>
      <c r="M431">
        <v>1</v>
      </c>
      <c r="N431">
        <v>1</v>
      </c>
      <c r="O431">
        <v>0</v>
      </c>
      <c r="P431">
        <v>0.56000000000000005</v>
      </c>
      <c r="Q431">
        <v>51</v>
      </c>
      <c r="R431">
        <v>0.73</v>
      </c>
      <c r="AD431" s="4">
        <v>1429</v>
      </c>
      <c r="AE431" t="s">
        <v>949</v>
      </c>
      <c r="AF431" t="s">
        <v>1020</v>
      </c>
      <c r="AG431">
        <v>44</v>
      </c>
      <c r="AH431" t="s">
        <v>1033</v>
      </c>
      <c r="AI431" t="s">
        <v>1040</v>
      </c>
      <c r="AJ431" t="s">
        <v>1041</v>
      </c>
      <c r="AR431" s="4">
        <v>1429</v>
      </c>
      <c r="AS431" t="s">
        <v>949</v>
      </c>
      <c r="AT431">
        <v>44</v>
      </c>
      <c r="AU431" s="10">
        <v>43368</v>
      </c>
      <c r="AV431" s="27">
        <v>4</v>
      </c>
      <c r="AW431" s="37">
        <f t="shared" ca="1" si="12"/>
        <v>7</v>
      </c>
      <c r="AX431" t="str">
        <f t="shared" ca="1" si="13"/>
        <v>Mid-Level</v>
      </c>
    </row>
    <row r="432" spans="1:50" x14ac:dyDescent="0.25">
      <c r="A432" s="4">
        <v>1430</v>
      </c>
      <c r="B432" t="s">
        <v>950</v>
      </c>
      <c r="C432" t="s">
        <v>1032</v>
      </c>
      <c r="D432">
        <v>9</v>
      </c>
      <c r="I432" s="4">
        <v>1430</v>
      </c>
      <c r="J432" s="15">
        <v>8957</v>
      </c>
      <c r="K432" t="s">
        <v>1045</v>
      </c>
      <c r="L432">
        <v>39</v>
      </c>
      <c r="M432">
        <v>0</v>
      </c>
      <c r="N432">
        <v>0</v>
      </c>
      <c r="O432">
        <v>1</v>
      </c>
      <c r="P432">
        <v>0.59</v>
      </c>
      <c r="Q432">
        <v>79</v>
      </c>
      <c r="R432">
        <v>0.86</v>
      </c>
      <c r="AD432" s="4">
        <v>1430</v>
      </c>
      <c r="AE432" t="s">
        <v>950</v>
      </c>
      <c r="AF432" t="s">
        <v>1020</v>
      </c>
      <c r="AG432">
        <v>31</v>
      </c>
      <c r="AH432" t="s">
        <v>1032</v>
      </c>
      <c r="AI432" t="s">
        <v>1037</v>
      </c>
      <c r="AJ432" t="s">
        <v>1041</v>
      </c>
      <c r="AR432" s="4">
        <v>1430</v>
      </c>
      <c r="AS432" t="s">
        <v>950</v>
      </c>
      <c r="AT432">
        <v>31</v>
      </c>
      <c r="AU432" s="10">
        <v>41844</v>
      </c>
      <c r="AV432" s="27">
        <v>9</v>
      </c>
      <c r="AW432" s="37">
        <f t="shared" ca="1" si="12"/>
        <v>11</v>
      </c>
      <c r="AX432" t="str">
        <f t="shared" ca="1" si="13"/>
        <v>Senior</v>
      </c>
    </row>
    <row r="433" spans="1:50" x14ac:dyDescent="0.25">
      <c r="A433" s="4">
        <v>1431</v>
      </c>
      <c r="B433" t="s">
        <v>951</v>
      </c>
      <c r="C433" t="s">
        <v>1034</v>
      </c>
      <c r="D433">
        <v>4</v>
      </c>
      <c r="I433" s="4">
        <v>1431</v>
      </c>
      <c r="J433" s="15">
        <v>16796</v>
      </c>
      <c r="K433" t="s">
        <v>1044</v>
      </c>
      <c r="L433">
        <v>40</v>
      </c>
      <c r="M433">
        <v>1</v>
      </c>
      <c r="N433">
        <v>1</v>
      </c>
      <c r="O433">
        <v>1</v>
      </c>
      <c r="P433">
        <v>0.36</v>
      </c>
      <c r="Q433">
        <v>8</v>
      </c>
      <c r="R433">
        <v>0.72</v>
      </c>
      <c r="AD433" s="4">
        <v>1431</v>
      </c>
      <c r="AE433" t="s">
        <v>951</v>
      </c>
      <c r="AF433" t="s">
        <v>1020</v>
      </c>
      <c r="AG433">
        <v>23</v>
      </c>
      <c r="AH433" t="s">
        <v>1034</v>
      </c>
      <c r="AI433" t="s">
        <v>1040</v>
      </c>
      <c r="AJ433" t="s">
        <v>1041</v>
      </c>
      <c r="AR433" s="4">
        <v>1431</v>
      </c>
      <c r="AS433" t="s">
        <v>951</v>
      </c>
      <c r="AT433">
        <v>23</v>
      </c>
      <c r="AU433" s="10">
        <v>44717</v>
      </c>
      <c r="AV433" s="27">
        <v>4</v>
      </c>
      <c r="AW433" s="37">
        <f t="shared" ca="1" si="12"/>
        <v>3</v>
      </c>
      <c r="AX433" t="str">
        <f t="shared" ca="1" si="13"/>
        <v>Junior</v>
      </c>
    </row>
    <row r="434" spans="1:50" x14ac:dyDescent="0.25">
      <c r="A434" s="4">
        <v>1432</v>
      </c>
      <c r="B434" t="s">
        <v>952</v>
      </c>
      <c r="C434" t="s">
        <v>1035</v>
      </c>
      <c r="D434">
        <v>5</v>
      </c>
      <c r="I434" s="4">
        <v>1432</v>
      </c>
      <c r="J434" s="15">
        <v>2230</v>
      </c>
      <c r="K434" t="s">
        <v>1046</v>
      </c>
      <c r="L434">
        <v>40</v>
      </c>
      <c r="M434">
        <v>1</v>
      </c>
      <c r="N434">
        <v>1</v>
      </c>
      <c r="O434">
        <v>1</v>
      </c>
      <c r="P434">
        <v>0.7</v>
      </c>
      <c r="Q434">
        <v>32</v>
      </c>
      <c r="R434">
        <v>0.73</v>
      </c>
      <c r="AD434" s="4">
        <v>1432</v>
      </c>
      <c r="AE434" t="s">
        <v>952</v>
      </c>
      <c r="AF434" t="s">
        <v>1021</v>
      </c>
      <c r="AG434">
        <v>34</v>
      </c>
      <c r="AH434" t="s">
        <v>1035</v>
      </c>
      <c r="AI434" t="s">
        <v>1039</v>
      </c>
      <c r="AJ434" t="s">
        <v>1041</v>
      </c>
      <c r="AR434" s="4">
        <v>1432</v>
      </c>
      <c r="AS434" t="s">
        <v>952</v>
      </c>
      <c r="AT434">
        <v>34</v>
      </c>
      <c r="AU434" s="10">
        <v>41240</v>
      </c>
      <c r="AV434" s="27">
        <v>5</v>
      </c>
      <c r="AW434" s="37">
        <f t="shared" ca="1" si="12"/>
        <v>13</v>
      </c>
      <c r="AX434" t="str">
        <f t="shared" ca="1" si="13"/>
        <v>Senior</v>
      </c>
    </row>
    <row r="435" spans="1:50" x14ac:dyDescent="0.25">
      <c r="A435" s="4">
        <v>1433</v>
      </c>
      <c r="B435" t="s">
        <v>953</v>
      </c>
      <c r="C435" t="s">
        <v>1032</v>
      </c>
      <c r="D435">
        <v>7</v>
      </c>
      <c r="I435" s="4">
        <v>1433</v>
      </c>
      <c r="J435" s="15">
        <v>11627</v>
      </c>
      <c r="K435" t="s">
        <v>1045</v>
      </c>
      <c r="L435">
        <v>46</v>
      </c>
      <c r="M435">
        <v>0</v>
      </c>
      <c r="N435">
        <v>0</v>
      </c>
      <c r="O435">
        <v>1</v>
      </c>
      <c r="P435">
        <v>0.49</v>
      </c>
      <c r="Q435">
        <v>59</v>
      </c>
      <c r="R435">
        <v>0.77</v>
      </c>
      <c r="AD435" s="4">
        <v>1433</v>
      </c>
      <c r="AE435" t="s">
        <v>953</v>
      </c>
      <c r="AF435" t="s">
        <v>1022</v>
      </c>
      <c r="AG435">
        <v>23</v>
      </c>
      <c r="AH435" t="s">
        <v>1032</v>
      </c>
      <c r="AI435" t="s">
        <v>1039</v>
      </c>
      <c r="AJ435" t="s">
        <v>1043</v>
      </c>
      <c r="AR435" s="4">
        <v>1433</v>
      </c>
      <c r="AS435" t="s">
        <v>953</v>
      </c>
      <c r="AT435">
        <v>23</v>
      </c>
      <c r="AU435" s="10">
        <v>44358</v>
      </c>
      <c r="AV435" s="27">
        <v>7</v>
      </c>
      <c r="AW435" s="37">
        <f t="shared" ca="1" si="12"/>
        <v>4</v>
      </c>
      <c r="AX435" t="str">
        <f t="shared" ca="1" si="13"/>
        <v>Junior</v>
      </c>
    </row>
    <row r="436" spans="1:50" x14ac:dyDescent="0.25">
      <c r="A436" s="4">
        <v>1434</v>
      </c>
      <c r="B436" t="s">
        <v>954</v>
      </c>
      <c r="C436" t="s">
        <v>1034</v>
      </c>
      <c r="D436">
        <v>1</v>
      </c>
      <c r="I436" s="4">
        <v>1434</v>
      </c>
      <c r="J436" s="15">
        <v>11006</v>
      </c>
      <c r="K436" t="s">
        <v>1044</v>
      </c>
      <c r="L436">
        <v>33</v>
      </c>
      <c r="M436">
        <v>0</v>
      </c>
      <c r="N436">
        <v>1</v>
      </c>
      <c r="O436">
        <v>1</v>
      </c>
      <c r="P436">
        <v>1</v>
      </c>
      <c r="Q436">
        <v>76</v>
      </c>
      <c r="R436">
        <v>0.84</v>
      </c>
      <c r="AD436" s="4">
        <v>1434</v>
      </c>
      <c r="AE436" t="s">
        <v>954</v>
      </c>
      <c r="AF436" t="s">
        <v>1022</v>
      </c>
      <c r="AG436">
        <v>41</v>
      </c>
      <c r="AH436" t="s">
        <v>1034</v>
      </c>
      <c r="AI436" t="s">
        <v>1039</v>
      </c>
      <c r="AJ436" t="s">
        <v>1042</v>
      </c>
      <c r="AR436" s="4">
        <v>1434</v>
      </c>
      <c r="AS436" t="s">
        <v>954</v>
      </c>
      <c r="AT436">
        <v>41</v>
      </c>
      <c r="AU436" s="10">
        <v>43611</v>
      </c>
      <c r="AV436" s="27">
        <v>1</v>
      </c>
      <c r="AW436" s="37">
        <f t="shared" ca="1" si="12"/>
        <v>6</v>
      </c>
      <c r="AX436" t="str">
        <f t="shared" ca="1" si="13"/>
        <v>Mid-Level</v>
      </c>
    </row>
    <row r="437" spans="1:50" x14ac:dyDescent="0.25">
      <c r="A437" s="4">
        <v>1435</v>
      </c>
      <c r="B437" t="s">
        <v>955</v>
      </c>
      <c r="C437" t="s">
        <v>1035</v>
      </c>
      <c r="D437">
        <v>5</v>
      </c>
      <c r="I437" s="4">
        <v>1435</v>
      </c>
      <c r="J437" s="15">
        <v>5933</v>
      </c>
      <c r="K437" t="s">
        <v>1046</v>
      </c>
      <c r="L437">
        <v>33</v>
      </c>
      <c r="M437">
        <v>0</v>
      </c>
      <c r="N437">
        <v>1</v>
      </c>
      <c r="O437">
        <v>1</v>
      </c>
      <c r="P437">
        <v>0.57999999999999996</v>
      </c>
      <c r="Q437">
        <v>20</v>
      </c>
      <c r="R437">
        <v>0.83</v>
      </c>
      <c r="AD437" s="4">
        <v>1435</v>
      </c>
      <c r="AE437" t="s">
        <v>955</v>
      </c>
      <c r="AF437" t="s">
        <v>1022</v>
      </c>
      <c r="AG437">
        <v>22</v>
      </c>
      <c r="AH437" t="s">
        <v>1035</v>
      </c>
      <c r="AI437" t="s">
        <v>1039</v>
      </c>
      <c r="AJ437" t="s">
        <v>1041</v>
      </c>
      <c r="AR437" s="4">
        <v>1435</v>
      </c>
      <c r="AS437" t="s">
        <v>955</v>
      </c>
      <c r="AT437">
        <v>22</v>
      </c>
      <c r="AU437" s="10">
        <v>44915</v>
      </c>
      <c r="AV437" s="27">
        <v>5</v>
      </c>
      <c r="AW437" s="37">
        <f t="shared" ca="1" si="12"/>
        <v>3</v>
      </c>
      <c r="AX437" t="str">
        <f t="shared" ca="1" si="13"/>
        <v>Junior</v>
      </c>
    </row>
    <row r="438" spans="1:50" x14ac:dyDescent="0.25">
      <c r="A438" s="4">
        <v>1436</v>
      </c>
      <c r="B438" t="s">
        <v>956</v>
      </c>
      <c r="C438" t="s">
        <v>1032</v>
      </c>
      <c r="D438">
        <v>0</v>
      </c>
      <c r="I438" s="4">
        <v>1436</v>
      </c>
      <c r="J438" s="15">
        <v>15295</v>
      </c>
      <c r="K438" t="s">
        <v>1047</v>
      </c>
      <c r="L438">
        <v>46</v>
      </c>
      <c r="M438">
        <v>0</v>
      </c>
      <c r="N438">
        <v>0</v>
      </c>
      <c r="O438">
        <v>1</v>
      </c>
      <c r="P438">
        <v>0.59</v>
      </c>
      <c r="Q438">
        <v>57</v>
      </c>
      <c r="R438">
        <v>0.94</v>
      </c>
      <c r="AD438" s="4">
        <v>1436</v>
      </c>
      <c r="AE438" t="s">
        <v>956</v>
      </c>
      <c r="AF438" t="s">
        <v>1020</v>
      </c>
      <c r="AG438">
        <v>58</v>
      </c>
      <c r="AH438" t="s">
        <v>1032</v>
      </c>
      <c r="AI438" t="s">
        <v>1040</v>
      </c>
      <c r="AJ438" t="s">
        <v>1043</v>
      </c>
      <c r="AR438" s="4">
        <v>1436</v>
      </c>
      <c r="AS438" t="s">
        <v>956</v>
      </c>
      <c r="AT438">
        <v>58</v>
      </c>
      <c r="AU438" s="10">
        <v>44777</v>
      </c>
      <c r="AV438" s="27">
        <v>0</v>
      </c>
      <c r="AW438" s="37">
        <f t="shared" ca="1" si="12"/>
        <v>3</v>
      </c>
      <c r="AX438" t="str">
        <f t="shared" ca="1" si="13"/>
        <v>Junior</v>
      </c>
    </row>
    <row r="439" spans="1:50" x14ac:dyDescent="0.25">
      <c r="A439" s="4">
        <v>1437</v>
      </c>
      <c r="B439" t="s">
        <v>957</v>
      </c>
      <c r="C439" t="s">
        <v>1034</v>
      </c>
      <c r="D439">
        <v>3</v>
      </c>
      <c r="I439" s="4">
        <v>1437</v>
      </c>
      <c r="J439" s="15">
        <v>17377</v>
      </c>
      <c r="K439" t="s">
        <v>1045</v>
      </c>
      <c r="L439">
        <v>38</v>
      </c>
      <c r="M439">
        <v>0</v>
      </c>
      <c r="N439">
        <v>1</v>
      </c>
      <c r="O439">
        <v>1</v>
      </c>
      <c r="P439">
        <v>0.65</v>
      </c>
      <c r="Q439">
        <v>68</v>
      </c>
      <c r="R439">
        <v>0.92</v>
      </c>
      <c r="AD439" s="4">
        <v>1437</v>
      </c>
      <c r="AE439" t="s">
        <v>957</v>
      </c>
      <c r="AF439" t="s">
        <v>1021</v>
      </c>
      <c r="AG439">
        <v>30</v>
      </c>
      <c r="AH439" t="s">
        <v>1034</v>
      </c>
      <c r="AI439" t="s">
        <v>1038</v>
      </c>
      <c r="AJ439" t="s">
        <v>1043</v>
      </c>
      <c r="AR439" s="4">
        <v>1437</v>
      </c>
      <c r="AS439" t="s">
        <v>957</v>
      </c>
      <c r="AT439">
        <v>30</v>
      </c>
      <c r="AU439" s="10">
        <v>45109</v>
      </c>
      <c r="AV439" s="27">
        <v>3</v>
      </c>
      <c r="AW439" s="37">
        <f t="shared" ca="1" si="12"/>
        <v>2</v>
      </c>
      <c r="AX439" t="str">
        <f t="shared" ca="1" si="13"/>
        <v>Junior</v>
      </c>
    </row>
    <row r="440" spans="1:50" x14ac:dyDescent="0.25">
      <c r="A440" s="4">
        <v>1438</v>
      </c>
      <c r="B440" t="s">
        <v>958</v>
      </c>
      <c r="C440" t="s">
        <v>1032</v>
      </c>
      <c r="D440">
        <v>9</v>
      </c>
      <c r="I440" s="4">
        <v>1438</v>
      </c>
      <c r="J440" s="15">
        <v>1203</v>
      </c>
      <c r="K440" t="s">
        <v>1046</v>
      </c>
      <c r="L440">
        <v>48</v>
      </c>
      <c r="M440">
        <v>1</v>
      </c>
      <c r="N440">
        <v>1</v>
      </c>
      <c r="O440">
        <v>0</v>
      </c>
      <c r="P440">
        <v>0.93</v>
      </c>
      <c r="Q440">
        <v>9</v>
      </c>
      <c r="R440">
        <v>0.83</v>
      </c>
      <c r="AD440" s="4">
        <v>1438</v>
      </c>
      <c r="AE440" t="s">
        <v>958</v>
      </c>
      <c r="AF440" t="s">
        <v>1020</v>
      </c>
      <c r="AG440">
        <v>38</v>
      </c>
      <c r="AH440" t="s">
        <v>1032</v>
      </c>
      <c r="AI440" t="s">
        <v>1040</v>
      </c>
      <c r="AJ440" t="s">
        <v>1043</v>
      </c>
      <c r="AR440" s="4">
        <v>1438</v>
      </c>
      <c r="AS440" t="s">
        <v>958</v>
      </c>
      <c r="AT440">
        <v>38</v>
      </c>
      <c r="AU440" s="10">
        <v>41110</v>
      </c>
      <c r="AV440" s="27">
        <v>9</v>
      </c>
      <c r="AW440" s="37">
        <f t="shared" ca="1" si="12"/>
        <v>13</v>
      </c>
      <c r="AX440" t="str">
        <f t="shared" ca="1" si="13"/>
        <v>Senior</v>
      </c>
    </row>
    <row r="441" spans="1:50" x14ac:dyDescent="0.25">
      <c r="A441" s="4">
        <v>1439</v>
      </c>
      <c r="B441" t="s">
        <v>959</v>
      </c>
      <c r="C441" t="s">
        <v>1032</v>
      </c>
      <c r="D441">
        <v>2</v>
      </c>
      <c r="I441" s="4">
        <v>1439</v>
      </c>
      <c r="J441" s="15">
        <v>17544</v>
      </c>
      <c r="K441" t="s">
        <v>1045</v>
      </c>
      <c r="L441">
        <v>34</v>
      </c>
      <c r="M441">
        <v>1</v>
      </c>
      <c r="N441">
        <v>1</v>
      </c>
      <c r="O441">
        <v>1</v>
      </c>
      <c r="P441">
        <v>0.84</v>
      </c>
      <c r="Q441">
        <v>5</v>
      </c>
      <c r="R441">
        <v>0.8</v>
      </c>
      <c r="AD441" s="4">
        <v>1439</v>
      </c>
      <c r="AE441" t="s">
        <v>959</v>
      </c>
      <c r="AF441" t="s">
        <v>1020</v>
      </c>
      <c r="AG441">
        <v>30</v>
      </c>
      <c r="AH441" t="s">
        <v>1032</v>
      </c>
      <c r="AI441" t="s">
        <v>1037</v>
      </c>
      <c r="AJ441" t="s">
        <v>1041</v>
      </c>
      <c r="AR441" s="4">
        <v>1439</v>
      </c>
      <c r="AS441" t="s">
        <v>959</v>
      </c>
      <c r="AT441">
        <v>30</v>
      </c>
      <c r="AU441" s="10">
        <v>43406</v>
      </c>
      <c r="AV441" s="27">
        <v>2</v>
      </c>
      <c r="AW441" s="37">
        <f t="shared" ca="1" si="12"/>
        <v>7</v>
      </c>
      <c r="AX441" t="str">
        <f t="shared" ca="1" si="13"/>
        <v>Mid-Level</v>
      </c>
    </row>
    <row r="442" spans="1:50" x14ac:dyDescent="0.25">
      <c r="A442" s="4">
        <v>1440</v>
      </c>
      <c r="B442" t="s">
        <v>960</v>
      </c>
      <c r="C442" t="s">
        <v>1035</v>
      </c>
      <c r="D442">
        <v>8</v>
      </c>
      <c r="I442" s="4">
        <v>1440</v>
      </c>
      <c r="J442" s="15">
        <v>16899</v>
      </c>
      <c r="K442" t="s">
        <v>1045</v>
      </c>
      <c r="L442">
        <v>51</v>
      </c>
      <c r="M442">
        <v>1</v>
      </c>
      <c r="N442">
        <v>1</v>
      </c>
      <c r="O442">
        <v>0</v>
      </c>
      <c r="P442">
        <v>0.56000000000000005</v>
      </c>
      <c r="Q442">
        <v>12</v>
      </c>
      <c r="R442">
        <v>0.79</v>
      </c>
      <c r="AD442" s="4">
        <v>1440</v>
      </c>
      <c r="AE442" t="s">
        <v>960</v>
      </c>
      <c r="AF442" t="s">
        <v>1022</v>
      </c>
      <c r="AG442">
        <v>32</v>
      </c>
      <c r="AH442" t="s">
        <v>1035</v>
      </c>
      <c r="AI442" t="s">
        <v>1039</v>
      </c>
      <c r="AJ442" t="s">
        <v>1041</v>
      </c>
      <c r="AR442" s="4">
        <v>1440</v>
      </c>
      <c r="AS442" t="s">
        <v>960</v>
      </c>
      <c r="AT442">
        <v>32</v>
      </c>
      <c r="AU442" s="10">
        <v>42751</v>
      </c>
      <c r="AV442" s="27">
        <v>8</v>
      </c>
      <c r="AW442" s="37">
        <f t="shared" ca="1" si="12"/>
        <v>8</v>
      </c>
      <c r="AX442" t="str">
        <f t="shared" ca="1" si="13"/>
        <v>Mid-Level</v>
      </c>
    </row>
    <row r="443" spans="1:50" x14ac:dyDescent="0.25">
      <c r="A443" s="4">
        <v>1441</v>
      </c>
      <c r="B443" t="s">
        <v>961</v>
      </c>
      <c r="C443" t="s">
        <v>1032</v>
      </c>
      <c r="D443">
        <v>2</v>
      </c>
      <c r="I443" s="4">
        <v>1441</v>
      </c>
      <c r="J443" s="15">
        <v>4748</v>
      </c>
      <c r="K443" t="s">
        <v>1045</v>
      </c>
      <c r="L443">
        <v>53</v>
      </c>
      <c r="M443">
        <v>1</v>
      </c>
      <c r="N443">
        <v>1</v>
      </c>
      <c r="O443">
        <v>1</v>
      </c>
      <c r="P443">
        <v>0.77</v>
      </c>
      <c r="Q443">
        <v>64</v>
      </c>
      <c r="R443">
        <v>0.93</v>
      </c>
      <c r="AD443" s="4">
        <v>1441</v>
      </c>
      <c r="AE443" t="s">
        <v>961</v>
      </c>
      <c r="AF443" t="s">
        <v>1020</v>
      </c>
      <c r="AG443">
        <v>36</v>
      </c>
      <c r="AH443" t="s">
        <v>1032</v>
      </c>
      <c r="AI443" t="s">
        <v>1039</v>
      </c>
      <c r="AJ443" t="s">
        <v>1042</v>
      </c>
      <c r="AR443" s="4">
        <v>1441</v>
      </c>
      <c r="AS443" t="s">
        <v>961</v>
      </c>
      <c r="AT443">
        <v>36</v>
      </c>
      <c r="AU443" s="10">
        <v>42775</v>
      </c>
      <c r="AV443" s="27">
        <v>2</v>
      </c>
      <c r="AW443" s="37">
        <f t="shared" ca="1" si="12"/>
        <v>8</v>
      </c>
      <c r="AX443" t="str">
        <f t="shared" ca="1" si="13"/>
        <v>Mid-Level</v>
      </c>
    </row>
    <row r="444" spans="1:50" x14ac:dyDescent="0.25">
      <c r="A444" s="4">
        <v>1442</v>
      </c>
      <c r="B444" t="s">
        <v>962</v>
      </c>
      <c r="C444" t="s">
        <v>1032</v>
      </c>
      <c r="D444">
        <v>5</v>
      </c>
      <c r="I444" s="4">
        <v>1442</v>
      </c>
      <c r="J444" s="15">
        <v>7718</v>
      </c>
      <c r="K444" t="s">
        <v>1046</v>
      </c>
      <c r="L444">
        <v>35</v>
      </c>
      <c r="M444">
        <v>0</v>
      </c>
      <c r="N444">
        <v>1</v>
      </c>
      <c r="O444">
        <v>1</v>
      </c>
      <c r="P444">
        <v>0.67</v>
      </c>
      <c r="Q444">
        <v>19</v>
      </c>
      <c r="R444">
        <v>0.72</v>
      </c>
      <c r="AD444" s="4">
        <v>1442</v>
      </c>
      <c r="AE444" t="s">
        <v>962</v>
      </c>
      <c r="AF444" t="s">
        <v>1022</v>
      </c>
      <c r="AG444">
        <v>45</v>
      </c>
      <c r="AH444" t="s">
        <v>1032</v>
      </c>
      <c r="AI444" t="s">
        <v>1037</v>
      </c>
      <c r="AJ444" t="s">
        <v>1041</v>
      </c>
      <c r="AR444" s="4">
        <v>1442</v>
      </c>
      <c r="AS444" t="s">
        <v>962</v>
      </c>
      <c r="AT444">
        <v>45</v>
      </c>
      <c r="AU444" s="10">
        <v>42905</v>
      </c>
      <c r="AV444" s="27">
        <v>5</v>
      </c>
      <c r="AW444" s="37">
        <f t="shared" ca="1" si="12"/>
        <v>8</v>
      </c>
      <c r="AX444" t="str">
        <f t="shared" ca="1" si="13"/>
        <v>Mid-Level</v>
      </c>
    </row>
    <row r="445" spans="1:50" x14ac:dyDescent="0.25">
      <c r="A445" s="4">
        <v>1443</v>
      </c>
      <c r="B445" t="s">
        <v>963</v>
      </c>
      <c r="C445" t="s">
        <v>1035</v>
      </c>
      <c r="D445">
        <v>0</v>
      </c>
      <c r="I445" s="4">
        <v>1443</v>
      </c>
      <c r="J445" s="15">
        <v>19965</v>
      </c>
      <c r="K445" t="s">
        <v>1044</v>
      </c>
      <c r="L445">
        <v>32</v>
      </c>
      <c r="M445">
        <v>0</v>
      </c>
      <c r="N445">
        <v>1</v>
      </c>
      <c r="O445">
        <v>0</v>
      </c>
      <c r="P445">
        <v>0.59</v>
      </c>
      <c r="Q445">
        <v>56</v>
      </c>
      <c r="R445">
        <v>0.7</v>
      </c>
      <c r="AD445" s="4">
        <v>1443</v>
      </c>
      <c r="AE445" t="s">
        <v>963</v>
      </c>
      <c r="AF445" t="s">
        <v>1021</v>
      </c>
      <c r="AG445">
        <v>59</v>
      </c>
      <c r="AH445" t="s">
        <v>1035</v>
      </c>
      <c r="AI445" t="s">
        <v>1040</v>
      </c>
      <c r="AJ445" t="s">
        <v>1041</v>
      </c>
      <c r="AR445" s="4">
        <v>1443</v>
      </c>
      <c r="AS445" t="s">
        <v>963</v>
      </c>
      <c r="AT445">
        <v>59</v>
      </c>
      <c r="AU445" s="10">
        <v>41818</v>
      </c>
      <c r="AV445" s="27">
        <v>0</v>
      </c>
      <c r="AW445" s="37">
        <f t="shared" ca="1" si="12"/>
        <v>11</v>
      </c>
      <c r="AX445" t="str">
        <f t="shared" ca="1" si="13"/>
        <v>Senior</v>
      </c>
    </row>
    <row r="446" spans="1:50" x14ac:dyDescent="0.25">
      <c r="A446" s="4">
        <v>1444</v>
      </c>
      <c r="B446" t="s">
        <v>964</v>
      </c>
      <c r="C446" t="s">
        <v>1033</v>
      </c>
      <c r="D446">
        <v>11</v>
      </c>
      <c r="I446" s="4">
        <v>1444</v>
      </c>
      <c r="J446" s="15">
        <v>2093</v>
      </c>
      <c r="K446" t="s">
        <v>1046</v>
      </c>
      <c r="L446">
        <v>51</v>
      </c>
      <c r="M446">
        <v>1</v>
      </c>
      <c r="N446">
        <v>1</v>
      </c>
      <c r="O446">
        <v>1</v>
      </c>
      <c r="P446">
        <v>0.35</v>
      </c>
      <c r="Q446">
        <v>45</v>
      </c>
      <c r="R446">
        <v>0.94</v>
      </c>
      <c r="AD446" s="4">
        <v>1444</v>
      </c>
      <c r="AE446" t="s">
        <v>964</v>
      </c>
      <c r="AF446" t="s">
        <v>1022</v>
      </c>
      <c r="AG446">
        <v>56</v>
      </c>
      <c r="AH446" t="s">
        <v>1033</v>
      </c>
      <c r="AI446" t="s">
        <v>1038</v>
      </c>
      <c r="AJ446" t="s">
        <v>1043</v>
      </c>
      <c r="AR446" s="4">
        <v>1444</v>
      </c>
      <c r="AS446" t="s">
        <v>964</v>
      </c>
      <c r="AT446">
        <v>56</v>
      </c>
      <c r="AU446" s="10">
        <v>45214</v>
      </c>
      <c r="AV446" s="27">
        <v>11</v>
      </c>
      <c r="AW446" s="37">
        <f t="shared" ca="1" si="12"/>
        <v>2</v>
      </c>
      <c r="AX446" t="str">
        <f t="shared" ca="1" si="13"/>
        <v>Junior</v>
      </c>
    </row>
    <row r="447" spans="1:50" x14ac:dyDescent="0.25">
      <c r="A447" s="4">
        <v>1445</v>
      </c>
      <c r="B447" t="s">
        <v>965</v>
      </c>
      <c r="C447" t="s">
        <v>1030</v>
      </c>
      <c r="D447">
        <v>5</v>
      </c>
      <c r="I447" s="4">
        <v>1445</v>
      </c>
      <c r="J447" s="15">
        <v>16228</v>
      </c>
      <c r="K447" t="s">
        <v>1045</v>
      </c>
      <c r="L447">
        <v>30</v>
      </c>
      <c r="M447">
        <v>0</v>
      </c>
      <c r="N447">
        <v>1</v>
      </c>
      <c r="O447">
        <v>0</v>
      </c>
      <c r="P447">
        <v>0.56999999999999995</v>
      </c>
      <c r="Q447">
        <v>7</v>
      </c>
      <c r="R447">
        <v>0.84</v>
      </c>
      <c r="AD447" s="4">
        <v>1445</v>
      </c>
      <c r="AE447" t="s">
        <v>965</v>
      </c>
      <c r="AF447" t="s">
        <v>1021</v>
      </c>
      <c r="AG447">
        <v>51</v>
      </c>
      <c r="AH447" t="s">
        <v>1030</v>
      </c>
      <c r="AI447" t="s">
        <v>1038</v>
      </c>
      <c r="AJ447" t="s">
        <v>1042</v>
      </c>
      <c r="AR447" s="4">
        <v>1445</v>
      </c>
      <c r="AS447" t="s">
        <v>965</v>
      </c>
      <c r="AT447">
        <v>51</v>
      </c>
      <c r="AU447" s="10">
        <v>44098</v>
      </c>
      <c r="AV447" s="27">
        <v>5</v>
      </c>
      <c r="AW447" s="37">
        <f t="shared" ca="1" si="12"/>
        <v>5</v>
      </c>
      <c r="AX447" t="str">
        <f t="shared" ca="1" si="13"/>
        <v>Junior</v>
      </c>
    </row>
    <row r="448" spans="1:50" x14ac:dyDescent="0.25">
      <c r="A448" s="4">
        <v>1446</v>
      </c>
      <c r="B448" t="s">
        <v>966</v>
      </c>
      <c r="C448" t="s">
        <v>1036</v>
      </c>
      <c r="D448">
        <v>3</v>
      </c>
      <c r="I448" s="4">
        <v>1446</v>
      </c>
      <c r="J448" s="15">
        <v>17034</v>
      </c>
      <c r="K448" t="s">
        <v>1046</v>
      </c>
      <c r="L448">
        <v>49</v>
      </c>
      <c r="M448">
        <v>0</v>
      </c>
      <c r="N448">
        <v>1</v>
      </c>
      <c r="O448">
        <v>1</v>
      </c>
      <c r="P448">
        <v>0.4</v>
      </c>
      <c r="Q448">
        <v>9</v>
      </c>
      <c r="R448">
        <v>0.74</v>
      </c>
      <c r="AD448" s="4">
        <v>1446</v>
      </c>
      <c r="AE448" t="s">
        <v>966</v>
      </c>
      <c r="AF448" t="s">
        <v>1022</v>
      </c>
      <c r="AG448">
        <v>52</v>
      </c>
      <c r="AH448" t="s">
        <v>1036</v>
      </c>
      <c r="AI448" t="s">
        <v>1037</v>
      </c>
      <c r="AJ448" t="s">
        <v>1041</v>
      </c>
      <c r="AR448" s="4">
        <v>1446</v>
      </c>
      <c r="AS448" t="s">
        <v>966</v>
      </c>
      <c r="AT448">
        <v>52</v>
      </c>
      <c r="AU448" s="10">
        <v>41679</v>
      </c>
      <c r="AV448" s="27">
        <v>3</v>
      </c>
      <c r="AW448" s="37">
        <f t="shared" ca="1" si="12"/>
        <v>11</v>
      </c>
      <c r="AX448" t="str">
        <f t="shared" ca="1" si="13"/>
        <v>Senior</v>
      </c>
    </row>
    <row r="449" spans="1:50" x14ac:dyDescent="0.25">
      <c r="A449" s="4">
        <v>1447</v>
      </c>
      <c r="B449" t="s">
        <v>967</v>
      </c>
      <c r="C449" t="s">
        <v>1031</v>
      </c>
      <c r="D449">
        <v>7</v>
      </c>
      <c r="I449" s="4">
        <v>1447</v>
      </c>
      <c r="J449" s="15">
        <v>6710</v>
      </c>
      <c r="K449" t="s">
        <v>1047</v>
      </c>
      <c r="L449">
        <v>51</v>
      </c>
      <c r="M449">
        <v>1</v>
      </c>
      <c r="N449">
        <v>1</v>
      </c>
      <c r="O449">
        <v>1</v>
      </c>
      <c r="P449">
        <v>0.93</v>
      </c>
      <c r="Q449">
        <v>72</v>
      </c>
      <c r="R449">
        <v>0.77</v>
      </c>
      <c r="AD449" s="4">
        <v>1447</v>
      </c>
      <c r="AE449" t="s">
        <v>967</v>
      </c>
      <c r="AF449" t="s">
        <v>1020</v>
      </c>
      <c r="AG449">
        <v>26</v>
      </c>
      <c r="AH449" t="s">
        <v>1031</v>
      </c>
      <c r="AI449" t="s">
        <v>1038</v>
      </c>
      <c r="AJ449" t="s">
        <v>1041</v>
      </c>
      <c r="AR449" s="4">
        <v>1447</v>
      </c>
      <c r="AS449" t="s">
        <v>967</v>
      </c>
      <c r="AT449">
        <v>26</v>
      </c>
      <c r="AU449" s="10">
        <v>44064</v>
      </c>
      <c r="AV449" s="27">
        <v>7</v>
      </c>
      <c r="AW449" s="37">
        <f t="shared" ca="1" si="12"/>
        <v>5</v>
      </c>
      <c r="AX449" t="str">
        <f t="shared" ca="1" si="13"/>
        <v>Junior</v>
      </c>
    </row>
    <row r="450" spans="1:50" x14ac:dyDescent="0.25">
      <c r="A450" s="4">
        <v>1448</v>
      </c>
      <c r="B450" t="s">
        <v>968</v>
      </c>
      <c r="C450" t="s">
        <v>1036</v>
      </c>
      <c r="D450">
        <v>10</v>
      </c>
      <c r="I450" s="4">
        <v>1448</v>
      </c>
      <c r="J450" s="15">
        <v>10732</v>
      </c>
      <c r="K450" t="s">
        <v>1044</v>
      </c>
      <c r="L450">
        <v>45</v>
      </c>
      <c r="M450">
        <v>1</v>
      </c>
      <c r="N450">
        <v>1</v>
      </c>
      <c r="O450">
        <v>1</v>
      </c>
      <c r="P450">
        <v>0.47</v>
      </c>
      <c r="Q450">
        <v>66</v>
      </c>
      <c r="R450">
        <v>0.98</v>
      </c>
      <c r="AD450" s="4">
        <v>1448</v>
      </c>
      <c r="AE450" t="s">
        <v>968</v>
      </c>
      <c r="AF450" t="s">
        <v>1020</v>
      </c>
      <c r="AG450">
        <v>35</v>
      </c>
      <c r="AH450" t="s">
        <v>1036</v>
      </c>
      <c r="AI450" t="s">
        <v>1040</v>
      </c>
      <c r="AJ450" t="s">
        <v>1043</v>
      </c>
      <c r="AR450" s="4">
        <v>1448</v>
      </c>
      <c r="AS450" t="s">
        <v>968</v>
      </c>
      <c r="AT450">
        <v>35</v>
      </c>
      <c r="AU450" s="10">
        <v>43410</v>
      </c>
      <c r="AV450" s="27">
        <v>10</v>
      </c>
      <c r="AW450" s="37">
        <f t="shared" ca="1" si="12"/>
        <v>7</v>
      </c>
      <c r="AX450" t="str">
        <f t="shared" ca="1" si="13"/>
        <v>Mid-Level</v>
      </c>
    </row>
    <row r="451" spans="1:50" x14ac:dyDescent="0.25">
      <c r="A451" s="4">
        <v>1449</v>
      </c>
      <c r="B451" t="s">
        <v>969</v>
      </c>
      <c r="C451" t="s">
        <v>1036</v>
      </c>
      <c r="D451">
        <v>8</v>
      </c>
      <c r="I451" s="4">
        <v>1449</v>
      </c>
      <c r="J451" s="15">
        <v>4191</v>
      </c>
      <c r="K451" t="s">
        <v>1046</v>
      </c>
      <c r="L451">
        <v>52</v>
      </c>
      <c r="M451">
        <v>1</v>
      </c>
      <c r="N451">
        <v>1</v>
      </c>
      <c r="O451">
        <v>1</v>
      </c>
      <c r="P451">
        <v>0.96</v>
      </c>
      <c r="Q451">
        <v>10</v>
      </c>
      <c r="R451">
        <v>0.96</v>
      </c>
      <c r="AD451" s="4">
        <v>1449</v>
      </c>
      <c r="AE451" t="s">
        <v>969</v>
      </c>
      <c r="AF451" t="s">
        <v>1021</v>
      </c>
      <c r="AG451">
        <v>32</v>
      </c>
      <c r="AH451" t="s">
        <v>1036</v>
      </c>
      <c r="AI451" t="s">
        <v>1040</v>
      </c>
      <c r="AJ451" t="s">
        <v>1043</v>
      </c>
      <c r="AR451" s="4">
        <v>1449</v>
      </c>
      <c r="AS451" t="s">
        <v>969</v>
      </c>
      <c r="AT451">
        <v>32</v>
      </c>
      <c r="AU451" s="10">
        <v>43623</v>
      </c>
      <c r="AV451" s="27">
        <v>8</v>
      </c>
      <c r="AW451" s="37">
        <f t="shared" ref="AW451:AW501" ca="1" si="14">$AY$2-YEAR(AU451)</f>
        <v>6</v>
      </c>
      <c r="AX451" t="str">
        <f t="shared" ref="AX451:AX501" ca="1" si="15">IF(AW451&lt;=5,"Junior",IF(AND(AW451&gt;5,AW451&lt;=10),"Mid-Level","Senior"))</f>
        <v>Mid-Level</v>
      </c>
    </row>
    <row r="452" spans="1:50" x14ac:dyDescent="0.25">
      <c r="A452" s="4">
        <v>1450</v>
      </c>
      <c r="B452" t="s">
        <v>970</v>
      </c>
      <c r="C452" t="s">
        <v>1034</v>
      </c>
      <c r="D452">
        <v>3</v>
      </c>
      <c r="I452" s="4">
        <v>1450</v>
      </c>
      <c r="J452" s="15">
        <v>19221</v>
      </c>
      <c r="K452" t="s">
        <v>1047</v>
      </c>
      <c r="L452">
        <v>40</v>
      </c>
      <c r="M452">
        <v>1</v>
      </c>
      <c r="N452">
        <v>0</v>
      </c>
      <c r="O452">
        <v>0</v>
      </c>
      <c r="P452">
        <v>0.63</v>
      </c>
      <c r="Q452">
        <v>11</v>
      </c>
      <c r="R452">
        <v>0.91</v>
      </c>
      <c r="AD452" s="4">
        <v>1450</v>
      </c>
      <c r="AE452" t="s">
        <v>970</v>
      </c>
      <c r="AF452" t="s">
        <v>1021</v>
      </c>
      <c r="AG452">
        <v>30</v>
      </c>
      <c r="AH452" t="s">
        <v>1034</v>
      </c>
      <c r="AI452" t="s">
        <v>1037</v>
      </c>
      <c r="AJ452" t="s">
        <v>1041</v>
      </c>
      <c r="AR452" s="4">
        <v>1450</v>
      </c>
      <c r="AS452" t="s">
        <v>970</v>
      </c>
      <c r="AT452">
        <v>30</v>
      </c>
      <c r="AU452" s="10">
        <v>44494</v>
      </c>
      <c r="AV452" s="27">
        <v>3</v>
      </c>
      <c r="AW452" s="37">
        <f t="shared" ca="1" si="14"/>
        <v>4</v>
      </c>
      <c r="AX452" t="str">
        <f t="shared" ca="1" si="15"/>
        <v>Junior</v>
      </c>
    </row>
    <row r="453" spans="1:50" x14ac:dyDescent="0.25">
      <c r="A453" s="4">
        <v>1451</v>
      </c>
      <c r="B453" t="s">
        <v>971</v>
      </c>
      <c r="C453" t="s">
        <v>1030</v>
      </c>
      <c r="D453">
        <v>9</v>
      </c>
      <c r="I453" s="4">
        <v>1451</v>
      </c>
      <c r="J453" s="15">
        <v>1689</v>
      </c>
      <c r="K453" t="s">
        <v>1044</v>
      </c>
      <c r="L453">
        <v>42</v>
      </c>
      <c r="M453">
        <v>1</v>
      </c>
      <c r="N453">
        <v>1</v>
      </c>
      <c r="O453">
        <v>1</v>
      </c>
      <c r="P453">
        <v>0.71</v>
      </c>
      <c r="Q453">
        <v>9</v>
      </c>
      <c r="R453">
        <v>0.84</v>
      </c>
      <c r="AD453" s="4">
        <v>1451</v>
      </c>
      <c r="AE453" t="s">
        <v>971</v>
      </c>
      <c r="AF453" t="s">
        <v>1021</v>
      </c>
      <c r="AG453">
        <v>55</v>
      </c>
      <c r="AH453" t="s">
        <v>1030</v>
      </c>
      <c r="AI453" t="s">
        <v>1040</v>
      </c>
      <c r="AJ453" t="s">
        <v>1042</v>
      </c>
      <c r="AR453" s="4">
        <v>1451</v>
      </c>
      <c r="AS453" t="s">
        <v>971</v>
      </c>
      <c r="AT453">
        <v>55</v>
      </c>
      <c r="AU453" s="10">
        <v>42537</v>
      </c>
      <c r="AV453" s="27">
        <v>9</v>
      </c>
      <c r="AW453" s="37">
        <f t="shared" ca="1" si="14"/>
        <v>9</v>
      </c>
      <c r="AX453" t="str">
        <f t="shared" ca="1" si="15"/>
        <v>Mid-Level</v>
      </c>
    </row>
    <row r="454" spans="1:50" x14ac:dyDescent="0.25">
      <c r="A454" s="4">
        <v>1452</v>
      </c>
      <c r="B454" t="s">
        <v>972</v>
      </c>
      <c r="C454" t="s">
        <v>1034</v>
      </c>
      <c r="D454">
        <v>11</v>
      </c>
      <c r="I454" s="4">
        <v>1452</v>
      </c>
      <c r="J454" s="15">
        <v>3103</v>
      </c>
      <c r="K454" t="s">
        <v>1047</v>
      </c>
      <c r="L454">
        <v>56</v>
      </c>
      <c r="M454">
        <v>0</v>
      </c>
      <c r="N454">
        <v>1</v>
      </c>
      <c r="O454">
        <v>0</v>
      </c>
      <c r="P454">
        <v>0.63</v>
      </c>
      <c r="Q454">
        <v>24</v>
      </c>
      <c r="R454">
        <v>0.86</v>
      </c>
      <c r="AD454" s="4">
        <v>1452</v>
      </c>
      <c r="AE454" t="s">
        <v>972</v>
      </c>
      <c r="AF454" t="s">
        <v>1022</v>
      </c>
      <c r="AG454">
        <v>33</v>
      </c>
      <c r="AH454" t="s">
        <v>1034</v>
      </c>
      <c r="AI454" t="s">
        <v>1039</v>
      </c>
      <c r="AJ454" t="s">
        <v>1042</v>
      </c>
      <c r="AR454" s="4">
        <v>1452</v>
      </c>
      <c r="AS454" t="s">
        <v>972</v>
      </c>
      <c r="AT454">
        <v>33</v>
      </c>
      <c r="AU454" s="10">
        <v>41295</v>
      </c>
      <c r="AV454" s="27">
        <v>11</v>
      </c>
      <c r="AW454" s="37">
        <f t="shared" ca="1" si="14"/>
        <v>12</v>
      </c>
      <c r="AX454" t="str">
        <f t="shared" ca="1" si="15"/>
        <v>Senior</v>
      </c>
    </row>
    <row r="455" spans="1:50" x14ac:dyDescent="0.25">
      <c r="A455" s="4">
        <v>1453</v>
      </c>
      <c r="B455" t="s">
        <v>973</v>
      </c>
      <c r="C455" t="s">
        <v>1030</v>
      </c>
      <c r="D455">
        <v>9</v>
      </c>
      <c r="I455" s="4">
        <v>1453</v>
      </c>
      <c r="J455" s="15">
        <v>1365</v>
      </c>
      <c r="K455" t="s">
        <v>1044</v>
      </c>
      <c r="L455">
        <v>39</v>
      </c>
      <c r="M455">
        <v>1</v>
      </c>
      <c r="N455">
        <v>1</v>
      </c>
      <c r="O455">
        <v>0</v>
      </c>
      <c r="P455">
        <v>0.3</v>
      </c>
      <c r="Q455">
        <v>48</v>
      </c>
      <c r="R455">
        <v>0.99</v>
      </c>
      <c r="AD455" s="4">
        <v>1453</v>
      </c>
      <c r="AE455" t="s">
        <v>973</v>
      </c>
      <c r="AF455" t="s">
        <v>1022</v>
      </c>
      <c r="AG455">
        <v>56</v>
      </c>
      <c r="AH455" t="s">
        <v>1030</v>
      </c>
      <c r="AI455" t="s">
        <v>1037</v>
      </c>
      <c r="AJ455" t="s">
        <v>1043</v>
      </c>
      <c r="AR455" s="4">
        <v>1453</v>
      </c>
      <c r="AS455" t="s">
        <v>973</v>
      </c>
      <c r="AT455">
        <v>56</v>
      </c>
      <c r="AU455" s="10">
        <v>44330</v>
      </c>
      <c r="AV455" s="27">
        <v>9</v>
      </c>
      <c r="AW455" s="37">
        <f t="shared" ca="1" si="14"/>
        <v>4</v>
      </c>
      <c r="AX455" t="str">
        <f t="shared" ca="1" si="15"/>
        <v>Junior</v>
      </c>
    </row>
    <row r="456" spans="1:50" x14ac:dyDescent="0.25">
      <c r="A456" s="4">
        <v>1454</v>
      </c>
      <c r="B456" t="s">
        <v>974</v>
      </c>
      <c r="C456" t="s">
        <v>1035</v>
      </c>
      <c r="D456">
        <v>5</v>
      </c>
      <c r="I456" s="4">
        <v>1454</v>
      </c>
      <c r="J456" s="15">
        <v>15010</v>
      </c>
      <c r="K456" t="s">
        <v>1046</v>
      </c>
      <c r="L456">
        <v>32</v>
      </c>
      <c r="M456">
        <v>0</v>
      </c>
      <c r="N456">
        <v>1</v>
      </c>
      <c r="O456">
        <v>1</v>
      </c>
      <c r="P456">
        <v>0.5</v>
      </c>
      <c r="Q456">
        <v>48</v>
      </c>
      <c r="R456">
        <v>0.99</v>
      </c>
      <c r="AD456" s="4">
        <v>1454</v>
      </c>
      <c r="AE456" t="s">
        <v>974</v>
      </c>
      <c r="AF456" t="s">
        <v>1021</v>
      </c>
      <c r="AG456">
        <v>56</v>
      </c>
      <c r="AH456" t="s">
        <v>1035</v>
      </c>
      <c r="AI456" t="s">
        <v>1040</v>
      </c>
      <c r="AJ456" t="s">
        <v>1043</v>
      </c>
      <c r="AR456" s="4">
        <v>1454</v>
      </c>
      <c r="AS456" t="s">
        <v>974</v>
      </c>
      <c r="AT456">
        <v>56</v>
      </c>
      <c r="AU456" s="10">
        <v>44917</v>
      </c>
      <c r="AV456" s="27">
        <v>5</v>
      </c>
      <c r="AW456" s="37">
        <f t="shared" ca="1" si="14"/>
        <v>3</v>
      </c>
      <c r="AX456" t="str">
        <f t="shared" ca="1" si="15"/>
        <v>Junior</v>
      </c>
    </row>
    <row r="457" spans="1:50" x14ac:dyDescent="0.25">
      <c r="A457" s="4">
        <v>1455</v>
      </c>
      <c r="B457" t="s">
        <v>975</v>
      </c>
      <c r="C457" t="s">
        <v>1035</v>
      </c>
      <c r="D457">
        <v>0</v>
      </c>
      <c r="I457" s="4">
        <v>1455</v>
      </c>
      <c r="J457" s="15">
        <v>12767</v>
      </c>
      <c r="K457" t="s">
        <v>1047</v>
      </c>
      <c r="L457">
        <v>38</v>
      </c>
      <c r="M457">
        <v>0</v>
      </c>
      <c r="N457">
        <v>0</v>
      </c>
      <c r="O457">
        <v>1</v>
      </c>
      <c r="P457">
        <v>0.28000000000000003</v>
      </c>
      <c r="Q457">
        <v>10</v>
      </c>
      <c r="R457">
        <v>0.76</v>
      </c>
      <c r="AD457" s="4">
        <v>1455</v>
      </c>
      <c r="AE457" t="s">
        <v>975</v>
      </c>
      <c r="AF457" t="s">
        <v>1020</v>
      </c>
      <c r="AG457">
        <v>22</v>
      </c>
      <c r="AH457" t="s">
        <v>1035</v>
      </c>
      <c r="AI457" t="s">
        <v>1037</v>
      </c>
      <c r="AJ457" t="s">
        <v>1041</v>
      </c>
      <c r="AR457" s="4">
        <v>1455</v>
      </c>
      <c r="AS457" t="s">
        <v>975</v>
      </c>
      <c r="AT457">
        <v>22</v>
      </c>
      <c r="AU457" s="10">
        <v>45002</v>
      </c>
      <c r="AV457" s="27">
        <v>0</v>
      </c>
      <c r="AW457" s="37">
        <f t="shared" ca="1" si="14"/>
        <v>2</v>
      </c>
      <c r="AX457" t="str">
        <f t="shared" ca="1" si="15"/>
        <v>Junior</v>
      </c>
    </row>
    <row r="458" spans="1:50" x14ac:dyDescent="0.25">
      <c r="A458" s="4">
        <v>1456</v>
      </c>
      <c r="B458" t="s">
        <v>976</v>
      </c>
      <c r="C458" t="s">
        <v>1030</v>
      </c>
      <c r="D458">
        <v>3</v>
      </c>
      <c r="I458" s="4">
        <v>1456</v>
      </c>
      <c r="J458" s="15">
        <v>17103</v>
      </c>
      <c r="K458" t="s">
        <v>1045</v>
      </c>
      <c r="L458">
        <v>57</v>
      </c>
      <c r="M458">
        <v>0</v>
      </c>
      <c r="N458">
        <v>1</v>
      </c>
      <c r="O458">
        <v>0</v>
      </c>
      <c r="P458">
        <v>0.7</v>
      </c>
      <c r="Q458">
        <v>61</v>
      </c>
      <c r="R458">
        <v>0.94</v>
      </c>
      <c r="AD458" s="4">
        <v>1456</v>
      </c>
      <c r="AE458" t="s">
        <v>976</v>
      </c>
      <c r="AF458" t="s">
        <v>1022</v>
      </c>
      <c r="AG458">
        <v>43</v>
      </c>
      <c r="AH458" t="s">
        <v>1030</v>
      </c>
      <c r="AI458" t="s">
        <v>1038</v>
      </c>
      <c r="AJ458" t="s">
        <v>1043</v>
      </c>
      <c r="AR458" s="4">
        <v>1456</v>
      </c>
      <c r="AS458" t="s">
        <v>976</v>
      </c>
      <c r="AT458">
        <v>43</v>
      </c>
      <c r="AU458" s="10">
        <v>45272</v>
      </c>
      <c r="AV458" s="27">
        <v>3</v>
      </c>
      <c r="AW458" s="37">
        <f t="shared" ca="1" si="14"/>
        <v>2</v>
      </c>
      <c r="AX458" t="str">
        <f t="shared" ca="1" si="15"/>
        <v>Junior</v>
      </c>
    </row>
    <row r="459" spans="1:50" x14ac:dyDescent="0.25">
      <c r="A459" s="4">
        <v>1457</v>
      </c>
      <c r="B459" t="s">
        <v>977</v>
      </c>
      <c r="C459" t="s">
        <v>1032</v>
      </c>
      <c r="D459">
        <v>6</v>
      </c>
      <c r="I459" s="4">
        <v>1457</v>
      </c>
      <c r="J459" s="15">
        <v>13742</v>
      </c>
      <c r="K459" t="s">
        <v>1047</v>
      </c>
      <c r="L459">
        <v>41</v>
      </c>
      <c r="M459">
        <v>0</v>
      </c>
      <c r="N459">
        <v>0</v>
      </c>
      <c r="O459">
        <v>0</v>
      </c>
      <c r="P459">
        <v>0.56000000000000005</v>
      </c>
      <c r="Q459">
        <v>35</v>
      </c>
      <c r="R459">
        <v>0.76</v>
      </c>
      <c r="AD459" s="4">
        <v>1457</v>
      </c>
      <c r="AE459" t="s">
        <v>977</v>
      </c>
      <c r="AF459" t="s">
        <v>1022</v>
      </c>
      <c r="AG459">
        <v>50</v>
      </c>
      <c r="AH459" t="s">
        <v>1032</v>
      </c>
      <c r="AI459" t="s">
        <v>1040</v>
      </c>
      <c r="AJ459" t="s">
        <v>1041</v>
      </c>
      <c r="AR459" s="4">
        <v>1457</v>
      </c>
      <c r="AS459" t="s">
        <v>977</v>
      </c>
      <c r="AT459">
        <v>50</v>
      </c>
      <c r="AU459" s="10">
        <v>43375</v>
      </c>
      <c r="AV459" s="27">
        <v>6</v>
      </c>
      <c r="AW459" s="37">
        <f t="shared" ca="1" si="14"/>
        <v>7</v>
      </c>
      <c r="AX459" t="str">
        <f t="shared" ca="1" si="15"/>
        <v>Mid-Level</v>
      </c>
    </row>
    <row r="460" spans="1:50" x14ac:dyDescent="0.25">
      <c r="A460" s="4">
        <v>1458</v>
      </c>
      <c r="B460" t="s">
        <v>978</v>
      </c>
      <c r="C460" t="s">
        <v>1033</v>
      </c>
      <c r="D460">
        <v>11</v>
      </c>
      <c r="I460" s="4">
        <v>1458</v>
      </c>
      <c r="J460" s="15">
        <v>13391</v>
      </c>
      <c r="K460" t="s">
        <v>1044</v>
      </c>
      <c r="L460">
        <v>52</v>
      </c>
      <c r="M460">
        <v>1</v>
      </c>
      <c r="N460">
        <v>1</v>
      </c>
      <c r="O460">
        <v>1</v>
      </c>
      <c r="P460">
        <v>0.82</v>
      </c>
      <c r="Q460">
        <v>38</v>
      </c>
      <c r="R460">
        <v>0.76</v>
      </c>
      <c r="AD460" s="4">
        <v>1458</v>
      </c>
      <c r="AE460" t="s">
        <v>978</v>
      </c>
      <c r="AF460" t="s">
        <v>1022</v>
      </c>
      <c r="AG460">
        <v>29</v>
      </c>
      <c r="AH460" t="s">
        <v>1033</v>
      </c>
      <c r="AI460" t="s">
        <v>1039</v>
      </c>
      <c r="AJ460" t="s">
        <v>1042</v>
      </c>
      <c r="AR460" s="4">
        <v>1458</v>
      </c>
      <c r="AS460" t="s">
        <v>978</v>
      </c>
      <c r="AT460">
        <v>29</v>
      </c>
      <c r="AU460" s="10">
        <v>43191</v>
      </c>
      <c r="AV460" s="27">
        <v>11</v>
      </c>
      <c r="AW460" s="37">
        <f t="shared" ca="1" si="14"/>
        <v>7</v>
      </c>
      <c r="AX460" t="str">
        <f t="shared" ca="1" si="15"/>
        <v>Mid-Level</v>
      </c>
    </row>
    <row r="461" spans="1:50" x14ac:dyDescent="0.25">
      <c r="A461" s="4">
        <v>1459</v>
      </c>
      <c r="B461" t="s">
        <v>979</v>
      </c>
      <c r="C461" t="s">
        <v>1032</v>
      </c>
      <c r="D461">
        <v>0</v>
      </c>
      <c r="I461" s="4">
        <v>1459</v>
      </c>
      <c r="J461" s="15">
        <v>5172</v>
      </c>
      <c r="K461" t="s">
        <v>1046</v>
      </c>
      <c r="L461">
        <v>43</v>
      </c>
      <c r="M461">
        <v>0</v>
      </c>
      <c r="N461">
        <v>1</v>
      </c>
      <c r="O461">
        <v>1</v>
      </c>
      <c r="P461">
        <v>0.38</v>
      </c>
      <c r="Q461">
        <v>52</v>
      </c>
      <c r="R461">
        <v>0.9</v>
      </c>
      <c r="AD461" s="4">
        <v>1459</v>
      </c>
      <c r="AE461" t="s">
        <v>979</v>
      </c>
      <c r="AF461" t="s">
        <v>1021</v>
      </c>
      <c r="AG461">
        <v>32</v>
      </c>
      <c r="AH461" t="s">
        <v>1032</v>
      </c>
      <c r="AI461" t="s">
        <v>1040</v>
      </c>
      <c r="AJ461" t="s">
        <v>1042</v>
      </c>
      <c r="AR461" s="4">
        <v>1459</v>
      </c>
      <c r="AS461" t="s">
        <v>979</v>
      </c>
      <c r="AT461">
        <v>32</v>
      </c>
      <c r="AU461" s="10">
        <v>42765</v>
      </c>
      <c r="AV461" s="27">
        <v>0</v>
      </c>
      <c r="AW461" s="37">
        <f t="shared" ca="1" si="14"/>
        <v>8</v>
      </c>
      <c r="AX461" t="str">
        <f t="shared" ca="1" si="15"/>
        <v>Mid-Level</v>
      </c>
    </row>
    <row r="462" spans="1:50" x14ac:dyDescent="0.25">
      <c r="A462" s="4">
        <v>1460</v>
      </c>
      <c r="B462" t="s">
        <v>980</v>
      </c>
      <c r="C462" t="s">
        <v>1033</v>
      </c>
      <c r="D462">
        <v>7</v>
      </c>
      <c r="I462" s="4">
        <v>1460</v>
      </c>
      <c r="J462" s="15">
        <v>16623</v>
      </c>
      <c r="K462" t="s">
        <v>1044</v>
      </c>
      <c r="L462">
        <v>30</v>
      </c>
      <c r="M462">
        <v>0</v>
      </c>
      <c r="N462">
        <v>1</v>
      </c>
      <c r="O462">
        <v>1</v>
      </c>
      <c r="P462">
        <v>0.33</v>
      </c>
      <c r="Q462">
        <v>77</v>
      </c>
      <c r="R462">
        <v>0.82</v>
      </c>
      <c r="AD462" s="4">
        <v>1460</v>
      </c>
      <c r="AE462" t="s">
        <v>980</v>
      </c>
      <c r="AF462" t="s">
        <v>1021</v>
      </c>
      <c r="AG462">
        <v>58</v>
      </c>
      <c r="AH462" t="s">
        <v>1033</v>
      </c>
      <c r="AI462" t="s">
        <v>1037</v>
      </c>
      <c r="AJ462" t="s">
        <v>1041</v>
      </c>
      <c r="AR462" s="4">
        <v>1460</v>
      </c>
      <c r="AS462" t="s">
        <v>980</v>
      </c>
      <c r="AT462">
        <v>58</v>
      </c>
      <c r="AU462" s="10">
        <v>42907</v>
      </c>
      <c r="AV462" s="27">
        <v>7</v>
      </c>
      <c r="AW462" s="37">
        <f t="shared" ca="1" si="14"/>
        <v>8</v>
      </c>
      <c r="AX462" t="str">
        <f t="shared" ca="1" si="15"/>
        <v>Mid-Level</v>
      </c>
    </row>
    <row r="463" spans="1:50" x14ac:dyDescent="0.25">
      <c r="A463" s="4">
        <v>1461</v>
      </c>
      <c r="B463" t="s">
        <v>981</v>
      </c>
      <c r="C463" t="s">
        <v>1034</v>
      </c>
      <c r="D463">
        <v>11</v>
      </c>
      <c r="I463" s="4">
        <v>1461</v>
      </c>
      <c r="J463" s="15">
        <v>3378</v>
      </c>
      <c r="K463" t="s">
        <v>1047</v>
      </c>
      <c r="L463">
        <v>47</v>
      </c>
      <c r="M463">
        <v>1</v>
      </c>
      <c r="N463">
        <v>0</v>
      </c>
      <c r="O463">
        <v>1</v>
      </c>
      <c r="P463">
        <v>0.53</v>
      </c>
      <c r="Q463">
        <v>55</v>
      </c>
      <c r="R463">
        <v>0.98</v>
      </c>
      <c r="AD463" s="4">
        <v>1461</v>
      </c>
      <c r="AE463" t="s">
        <v>981</v>
      </c>
      <c r="AF463" t="s">
        <v>1021</v>
      </c>
      <c r="AG463">
        <v>35</v>
      </c>
      <c r="AH463" t="s">
        <v>1034</v>
      </c>
      <c r="AI463" t="s">
        <v>1037</v>
      </c>
      <c r="AJ463" t="s">
        <v>1043</v>
      </c>
      <c r="AR463" s="4">
        <v>1461</v>
      </c>
      <c r="AS463" t="s">
        <v>981</v>
      </c>
      <c r="AT463">
        <v>35</v>
      </c>
      <c r="AU463" s="10">
        <v>42145</v>
      </c>
      <c r="AV463" s="27">
        <v>11</v>
      </c>
      <c r="AW463" s="37">
        <f t="shared" ca="1" si="14"/>
        <v>10</v>
      </c>
      <c r="AX463" t="str">
        <f t="shared" ca="1" si="15"/>
        <v>Mid-Level</v>
      </c>
    </row>
    <row r="464" spans="1:50" x14ac:dyDescent="0.25">
      <c r="A464" s="4">
        <v>1462</v>
      </c>
      <c r="B464" t="s">
        <v>982</v>
      </c>
      <c r="C464" t="s">
        <v>1033</v>
      </c>
      <c r="D464">
        <v>9</v>
      </c>
      <c r="I464" s="4">
        <v>1462</v>
      </c>
      <c r="J464" s="15">
        <v>18589</v>
      </c>
      <c r="K464" t="s">
        <v>1047</v>
      </c>
      <c r="L464">
        <v>46</v>
      </c>
      <c r="M464">
        <v>1</v>
      </c>
      <c r="N464">
        <v>1</v>
      </c>
      <c r="O464">
        <v>1</v>
      </c>
      <c r="P464">
        <v>0.94</v>
      </c>
      <c r="Q464">
        <v>0</v>
      </c>
      <c r="R464">
        <v>0.73</v>
      </c>
      <c r="AD464" s="4">
        <v>1462</v>
      </c>
      <c r="AE464" t="s">
        <v>982</v>
      </c>
      <c r="AF464" t="s">
        <v>1021</v>
      </c>
      <c r="AG464">
        <v>51</v>
      </c>
      <c r="AH464" t="s">
        <v>1033</v>
      </c>
      <c r="AI464" t="s">
        <v>1040</v>
      </c>
      <c r="AJ464" t="s">
        <v>1042</v>
      </c>
      <c r="AR464" s="4">
        <v>1462</v>
      </c>
      <c r="AS464" t="s">
        <v>982</v>
      </c>
      <c r="AT464">
        <v>51</v>
      </c>
      <c r="AU464" s="10">
        <v>45053</v>
      </c>
      <c r="AV464" s="27">
        <v>9</v>
      </c>
      <c r="AW464" s="37">
        <f t="shared" ca="1" si="14"/>
        <v>2</v>
      </c>
      <c r="AX464" t="str">
        <f t="shared" ca="1" si="15"/>
        <v>Junior</v>
      </c>
    </row>
    <row r="465" spans="1:50" x14ac:dyDescent="0.25">
      <c r="A465" s="4">
        <v>1463</v>
      </c>
      <c r="B465" t="s">
        <v>983</v>
      </c>
      <c r="C465" t="s">
        <v>1034</v>
      </c>
      <c r="D465">
        <v>11</v>
      </c>
      <c r="I465" s="4">
        <v>1463</v>
      </c>
      <c r="J465" s="15">
        <v>13031</v>
      </c>
      <c r="K465" t="s">
        <v>1045</v>
      </c>
      <c r="L465">
        <v>56</v>
      </c>
      <c r="M465">
        <v>0</v>
      </c>
      <c r="N465">
        <v>1</v>
      </c>
      <c r="O465">
        <v>0</v>
      </c>
      <c r="P465">
        <v>0.77</v>
      </c>
      <c r="Q465">
        <v>55</v>
      </c>
      <c r="R465">
        <v>0.85</v>
      </c>
      <c r="AD465" s="4">
        <v>1463</v>
      </c>
      <c r="AE465" t="s">
        <v>983</v>
      </c>
      <c r="AF465" t="s">
        <v>1021</v>
      </c>
      <c r="AG465">
        <v>56</v>
      </c>
      <c r="AH465" t="s">
        <v>1034</v>
      </c>
      <c r="AI465" t="s">
        <v>1039</v>
      </c>
      <c r="AJ465" t="s">
        <v>1043</v>
      </c>
      <c r="AR465" s="4">
        <v>1463</v>
      </c>
      <c r="AS465" t="s">
        <v>983</v>
      </c>
      <c r="AT465">
        <v>56</v>
      </c>
      <c r="AU465" s="10">
        <v>42059</v>
      </c>
      <c r="AV465" s="27">
        <v>11</v>
      </c>
      <c r="AW465" s="37">
        <f t="shared" ca="1" si="14"/>
        <v>10</v>
      </c>
      <c r="AX465" t="str">
        <f t="shared" ca="1" si="15"/>
        <v>Mid-Level</v>
      </c>
    </row>
    <row r="466" spans="1:50" x14ac:dyDescent="0.25">
      <c r="A466" s="4">
        <v>1464</v>
      </c>
      <c r="B466" t="s">
        <v>984</v>
      </c>
      <c r="C466" t="s">
        <v>1035</v>
      </c>
      <c r="D466">
        <v>10</v>
      </c>
      <c r="I466" s="4">
        <v>1464</v>
      </c>
      <c r="J466" s="15">
        <v>6669</v>
      </c>
      <c r="K466" t="s">
        <v>1046</v>
      </c>
      <c r="L466">
        <v>38</v>
      </c>
      <c r="M466">
        <v>0</v>
      </c>
      <c r="N466">
        <v>1</v>
      </c>
      <c r="O466">
        <v>1</v>
      </c>
      <c r="P466">
        <v>0.54</v>
      </c>
      <c r="Q466">
        <v>3</v>
      </c>
      <c r="R466">
        <v>0.98</v>
      </c>
      <c r="AD466" s="4">
        <v>1464</v>
      </c>
      <c r="AE466" t="s">
        <v>984</v>
      </c>
      <c r="AF466" t="s">
        <v>1020</v>
      </c>
      <c r="AG466">
        <v>42</v>
      </c>
      <c r="AH466" t="s">
        <v>1035</v>
      </c>
      <c r="AI466" t="s">
        <v>1039</v>
      </c>
      <c r="AJ466" t="s">
        <v>1042</v>
      </c>
      <c r="AR466" s="4">
        <v>1464</v>
      </c>
      <c r="AS466" t="s">
        <v>984</v>
      </c>
      <c r="AT466">
        <v>42</v>
      </c>
      <c r="AU466" s="10">
        <v>45227</v>
      </c>
      <c r="AV466" s="27">
        <v>10</v>
      </c>
      <c r="AW466" s="37">
        <f t="shared" ca="1" si="14"/>
        <v>2</v>
      </c>
      <c r="AX466" t="str">
        <f t="shared" ca="1" si="15"/>
        <v>Junior</v>
      </c>
    </row>
    <row r="467" spans="1:50" x14ac:dyDescent="0.25">
      <c r="A467" s="4">
        <v>1465</v>
      </c>
      <c r="B467" t="s">
        <v>985</v>
      </c>
      <c r="C467" t="s">
        <v>1036</v>
      </c>
      <c r="D467">
        <v>5</v>
      </c>
      <c r="I467" s="4">
        <v>1465</v>
      </c>
      <c r="J467" s="15">
        <v>3735</v>
      </c>
      <c r="K467" t="s">
        <v>1046</v>
      </c>
      <c r="L467">
        <v>38</v>
      </c>
      <c r="M467">
        <v>0</v>
      </c>
      <c r="N467">
        <v>1</v>
      </c>
      <c r="O467">
        <v>1</v>
      </c>
      <c r="P467">
        <v>0.61</v>
      </c>
      <c r="Q467">
        <v>29</v>
      </c>
      <c r="R467">
        <v>0.97</v>
      </c>
      <c r="AD467" s="4">
        <v>1465</v>
      </c>
      <c r="AE467" t="s">
        <v>985</v>
      </c>
      <c r="AF467" t="s">
        <v>1020</v>
      </c>
      <c r="AG467">
        <v>58</v>
      </c>
      <c r="AH467" t="s">
        <v>1036</v>
      </c>
      <c r="AI467" t="s">
        <v>1039</v>
      </c>
      <c r="AJ467" t="s">
        <v>1041</v>
      </c>
      <c r="AR467" s="4">
        <v>1465</v>
      </c>
      <c r="AS467" t="s">
        <v>985</v>
      </c>
      <c r="AT467">
        <v>58</v>
      </c>
      <c r="AU467" s="10">
        <v>42340</v>
      </c>
      <c r="AV467" s="27">
        <v>5</v>
      </c>
      <c r="AW467" s="37">
        <f t="shared" ca="1" si="14"/>
        <v>10</v>
      </c>
      <c r="AX467" t="str">
        <f t="shared" ca="1" si="15"/>
        <v>Mid-Level</v>
      </c>
    </row>
    <row r="468" spans="1:50" x14ac:dyDescent="0.25">
      <c r="A468" s="4">
        <v>1466</v>
      </c>
      <c r="B468" t="s">
        <v>986</v>
      </c>
      <c r="C468" t="s">
        <v>1035</v>
      </c>
      <c r="D468">
        <v>4</v>
      </c>
      <c r="I468" s="4">
        <v>1466</v>
      </c>
      <c r="J468" s="15">
        <v>10867</v>
      </c>
      <c r="K468" t="s">
        <v>1047</v>
      </c>
      <c r="L468">
        <v>52</v>
      </c>
      <c r="M468">
        <v>0</v>
      </c>
      <c r="N468">
        <v>0</v>
      </c>
      <c r="O468">
        <v>1</v>
      </c>
      <c r="P468">
        <v>0.27</v>
      </c>
      <c r="Q468">
        <v>11</v>
      </c>
      <c r="R468">
        <v>0.75</v>
      </c>
      <c r="AD468" s="4">
        <v>1466</v>
      </c>
      <c r="AE468" t="s">
        <v>986</v>
      </c>
      <c r="AF468" t="s">
        <v>1021</v>
      </c>
      <c r="AG468">
        <v>26</v>
      </c>
      <c r="AH468" t="s">
        <v>1035</v>
      </c>
      <c r="AI468" t="s">
        <v>1037</v>
      </c>
      <c r="AJ468" t="s">
        <v>1041</v>
      </c>
      <c r="AR468" s="4">
        <v>1466</v>
      </c>
      <c r="AS468" t="s">
        <v>986</v>
      </c>
      <c r="AT468">
        <v>26</v>
      </c>
      <c r="AU468" s="10">
        <v>42728</v>
      </c>
      <c r="AV468" s="27">
        <v>4</v>
      </c>
      <c r="AW468" s="37">
        <f t="shared" ca="1" si="14"/>
        <v>9</v>
      </c>
      <c r="AX468" t="str">
        <f t="shared" ca="1" si="15"/>
        <v>Mid-Level</v>
      </c>
    </row>
    <row r="469" spans="1:50" x14ac:dyDescent="0.25">
      <c r="A469" s="4">
        <v>1467</v>
      </c>
      <c r="B469" t="s">
        <v>987</v>
      </c>
      <c r="C469" t="s">
        <v>1035</v>
      </c>
      <c r="D469">
        <v>9</v>
      </c>
      <c r="I469" s="4">
        <v>1467</v>
      </c>
      <c r="J469" s="15">
        <v>9490</v>
      </c>
      <c r="K469" t="s">
        <v>1046</v>
      </c>
      <c r="L469">
        <v>39</v>
      </c>
      <c r="M469">
        <v>0</v>
      </c>
      <c r="N469">
        <v>1</v>
      </c>
      <c r="O469">
        <v>1</v>
      </c>
      <c r="P469">
        <v>0.99</v>
      </c>
      <c r="Q469">
        <v>34</v>
      </c>
      <c r="R469">
        <v>0.81</v>
      </c>
      <c r="AD469" s="4">
        <v>1467</v>
      </c>
      <c r="AE469" t="s">
        <v>987</v>
      </c>
      <c r="AF469" t="s">
        <v>1022</v>
      </c>
      <c r="AG469">
        <v>40</v>
      </c>
      <c r="AH469" t="s">
        <v>1035</v>
      </c>
      <c r="AI469" t="s">
        <v>1040</v>
      </c>
      <c r="AJ469" t="s">
        <v>1041</v>
      </c>
      <c r="AR469" s="4">
        <v>1467</v>
      </c>
      <c r="AS469" t="s">
        <v>987</v>
      </c>
      <c r="AT469">
        <v>40</v>
      </c>
      <c r="AU469" s="10">
        <v>43233</v>
      </c>
      <c r="AV469" s="27">
        <v>9</v>
      </c>
      <c r="AW469" s="37">
        <f t="shared" ca="1" si="14"/>
        <v>7</v>
      </c>
      <c r="AX469" t="str">
        <f t="shared" ca="1" si="15"/>
        <v>Mid-Level</v>
      </c>
    </row>
    <row r="470" spans="1:50" x14ac:dyDescent="0.25">
      <c r="A470" s="4">
        <v>1468</v>
      </c>
      <c r="B470" t="s">
        <v>988</v>
      </c>
      <c r="C470" t="s">
        <v>1036</v>
      </c>
      <c r="D470">
        <v>10</v>
      </c>
      <c r="I470" s="4">
        <v>1468</v>
      </c>
      <c r="J470" s="15">
        <v>1956</v>
      </c>
      <c r="K470" t="s">
        <v>1045</v>
      </c>
      <c r="L470">
        <v>48</v>
      </c>
      <c r="M470">
        <v>1</v>
      </c>
      <c r="N470">
        <v>1</v>
      </c>
      <c r="O470">
        <v>1</v>
      </c>
      <c r="P470">
        <v>0.73</v>
      </c>
      <c r="Q470">
        <v>76</v>
      </c>
      <c r="R470">
        <v>0.89</v>
      </c>
      <c r="AD470" s="4">
        <v>1468</v>
      </c>
      <c r="AE470" t="s">
        <v>988</v>
      </c>
      <c r="AF470" t="s">
        <v>1021</v>
      </c>
      <c r="AG470">
        <v>35</v>
      </c>
      <c r="AH470" t="s">
        <v>1036</v>
      </c>
      <c r="AI470" t="s">
        <v>1038</v>
      </c>
      <c r="AJ470" t="s">
        <v>1042</v>
      </c>
      <c r="AR470" s="4">
        <v>1468</v>
      </c>
      <c r="AS470" t="s">
        <v>988</v>
      </c>
      <c r="AT470">
        <v>35</v>
      </c>
      <c r="AU470" s="10">
        <v>42039</v>
      </c>
      <c r="AV470" s="27">
        <v>10</v>
      </c>
      <c r="AW470" s="37">
        <f t="shared" ca="1" si="14"/>
        <v>10</v>
      </c>
      <c r="AX470" t="str">
        <f t="shared" ca="1" si="15"/>
        <v>Mid-Level</v>
      </c>
    </row>
    <row r="471" spans="1:50" x14ac:dyDescent="0.25">
      <c r="A471" s="4">
        <v>1469</v>
      </c>
      <c r="B471" t="s">
        <v>989</v>
      </c>
      <c r="C471" t="s">
        <v>1033</v>
      </c>
      <c r="D471">
        <v>8</v>
      </c>
      <c r="I471" s="4">
        <v>1469</v>
      </c>
      <c r="J471" s="15">
        <v>10306</v>
      </c>
      <c r="K471" t="s">
        <v>1044</v>
      </c>
      <c r="L471">
        <v>58</v>
      </c>
      <c r="M471">
        <v>0</v>
      </c>
      <c r="N471">
        <v>1</v>
      </c>
      <c r="O471">
        <v>1</v>
      </c>
      <c r="P471">
        <v>0.43</v>
      </c>
      <c r="Q471">
        <v>51</v>
      </c>
      <c r="R471">
        <v>0.75</v>
      </c>
      <c r="AD471" s="4">
        <v>1469</v>
      </c>
      <c r="AE471" t="s">
        <v>989</v>
      </c>
      <c r="AF471" t="s">
        <v>1020</v>
      </c>
      <c r="AG471">
        <v>47</v>
      </c>
      <c r="AH471" t="s">
        <v>1033</v>
      </c>
      <c r="AI471" t="s">
        <v>1037</v>
      </c>
      <c r="AJ471" t="s">
        <v>1043</v>
      </c>
      <c r="AR471" s="4">
        <v>1469</v>
      </c>
      <c r="AS471" t="s">
        <v>989</v>
      </c>
      <c r="AT471">
        <v>47</v>
      </c>
      <c r="AU471" s="10">
        <v>43567</v>
      </c>
      <c r="AV471" s="27">
        <v>8</v>
      </c>
      <c r="AW471" s="37">
        <f t="shared" ca="1" si="14"/>
        <v>6</v>
      </c>
      <c r="AX471" t="str">
        <f t="shared" ca="1" si="15"/>
        <v>Mid-Level</v>
      </c>
    </row>
    <row r="472" spans="1:50" x14ac:dyDescent="0.25">
      <c r="A472" s="4">
        <v>1470</v>
      </c>
      <c r="B472" t="s">
        <v>990</v>
      </c>
      <c r="C472" t="s">
        <v>1033</v>
      </c>
      <c r="D472">
        <v>1</v>
      </c>
      <c r="I472" s="4">
        <v>1470</v>
      </c>
      <c r="J472" s="15">
        <v>7623</v>
      </c>
      <c r="K472" t="s">
        <v>1046</v>
      </c>
      <c r="L472">
        <v>44</v>
      </c>
      <c r="M472">
        <v>1</v>
      </c>
      <c r="N472">
        <v>1</v>
      </c>
      <c r="O472">
        <v>1</v>
      </c>
      <c r="P472">
        <v>0.67</v>
      </c>
      <c r="Q472">
        <v>30</v>
      </c>
      <c r="R472">
        <v>0.99</v>
      </c>
      <c r="AD472" s="4">
        <v>1470</v>
      </c>
      <c r="AE472" t="s">
        <v>990</v>
      </c>
      <c r="AF472" t="s">
        <v>1020</v>
      </c>
      <c r="AG472">
        <v>25</v>
      </c>
      <c r="AH472" t="s">
        <v>1033</v>
      </c>
      <c r="AI472" t="s">
        <v>1039</v>
      </c>
      <c r="AJ472" t="s">
        <v>1043</v>
      </c>
      <c r="AR472" s="4">
        <v>1470</v>
      </c>
      <c r="AS472" t="s">
        <v>990</v>
      </c>
      <c r="AT472">
        <v>25</v>
      </c>
      <c r="AU472" s="10">
        <v>44409</v>
      </c>
      <c r="AV472" s="27">
        <v>1</v>
      </c>
      <c r="AW472" s="37">
        <f t="shared" ca="1" si="14"/>
        <v>4</v>
      </c>
      <c r="AX472" t="str">
        <f t="shared" ca="1" si="15"/>
        <v>Junior</v>
      </c>
    </row>
    <row r="473" spans="1:50" x14ac:dyDescent="0.25">
      <c r="A473" s="4">
        <v>1471</v>
      </c>
      <c r="B473" t="s">
        <v>991</v>
      </c>
      <c r="C473" t="s">
        <v>1034</v>
      </c>
      <c r="D473">
        <v>4</v>
      </c>
      <c r="I473" s="4">
        <v>1471</v>
      </c>
      <c r="J473" s="15">
        <v>15908</v>
      </c>
      <c r="K473" t="s">
        <v>1047</v>
      </c>
      <c r="L473">
        <v>34</v>
      </c>
      <c r="M473">
        <v>1</v>
      </c>
      <c r="N473">
        <v>0</v>
      </c>
      <c r="O473">
        <v>1</v>
      </c>
      <c r="P473">
        <v>0.28999999999999998</v>
      </c>
      <c r="Q473">
        <v>67</v>
      </c>
      <c r="R473">
        <v>0.97</v>
      </c>
      <c r="AD473" s="4">
        <v>1471</v>
      </c>
      <c r="AE473" t="s">
        <v>991</v>
      </c>
      <c r="AF473" t="s">
        <v>1022</v>
      </c>
      <c r="AG473">
        <v>46</v>
      </c>
      <c r="AH473" t="s">
        <v>1034</v>
      </c>
      <c r="AI473" t="s">
        <v>1040</v>
      </c>
      <c r="AJ473" t="s">
        <v>1043</v>
      </c>
      <c r="AR473" s="4">
        <v>1471</v>
      </c>
      <c r="AS473" t="s">
        <v>991</v>
      </c>
      <c r="AT473">
        <v>46</v>
      </c>
      <c r="AU473" s="10">
        <v>41283</v>
      </c>
      <c r="AV473" s="27">
        <v>4</v>
      </c>
      <c r="AW473" s="37">
        <f t="shared" ca="1" si="14"/>
        <v>12</v>
      </c>
      <c r="AX473" t="str">
        <f t="shared" ca="1" si="15"/>
        <v>Senior</v>
      </c>
    </row>
    <row r="474" spans="1:50" x14ac:dyDescent="0.25">
      <c r="A474" s="4">
        <v>1472</v>
      </c>
      <c r="B474" t="s">
        <v>992</v>
      </c>
      <c r="C474" t="s">
        <v>1032</v>
      </c>
      <c r="D474">
        <v>5</v>
      </c>
      <c r="I474" s="4">
        <v>1472</v>
      </c>
      <c r="J474" s="15">
        <v>18858</v>
      </c>
      <c r="K474" t="s">
        <v>1044</v>
      </c>
      <c r="L474">
        <v>44</v>
      </c>
      <c r="M474">
        <v>0</v>
      </c>
      <c r="N474">
        <v>1</v>
      </c>
      <c r="O474">
        <v>1</v>
      </c>
      <c r="P474">
        <v>0.97</v>
      </c>
      <c r="Q474">
        <v>51</v>
      </c>
      <c r="R474">
        <v>0.75</v>
      </c>
      <c r="AD474" s="4">
        <v>1472</v>
      </c>
      <c r="AE474" t="s">
        <v>992</v>
      </c>
      <c r="AF474" t="s">
        <v>1020</v>
      </c>
      <c r="AG474">
        <v>46</v>
      </c>
      <c r="AH474" t="s">
        <v>1032</v>
      </c>
      <c r="AI474" t="s">
        <v>1039</v>
      </c>
      <c r="AJ474" t="s">
        <v>1042</v>
      </c>
      <c r="AR474" s="4">
        <v>1472</v>
      </c>
      <c r="AS474" t="s">
        <v>992</v>
      </c>
      <c r="AT474">
        <v>46</v>
      </c>
      <c r="AU474" s="10">
        <v>43029</v>
      </c>
      <c r="AV474" s="27">
        <v>5</v>
      </c>
      <c r="AW474" s="37">
        <f t="shared" ca="1" si="14"/>
        <v>8</v>
      </c>
      <c r="AX474" t="str">
        <f t="shared" ca="1" si="15"/>
        <v>Mid-Level</v>
      </c>
    </row>
    <row r="475" spans="1:50" x14ac:dyDescent="0.25">
      <c r="A475" s="4">
        <v>1473</v>
      </c>
      <c r="B475" t="s">
        <v>993</v>
      </c>
      <c r="C475" t="s">
        <v>1034</v>
      </c>
      <c r="D475">
        <v>6</v>
      </c>
      <c r="I475" s="4">
        <v>1473</v>
      </c>
      <c r="J475" s="15">
        <v>5460</v>
      </c>
      <c r="K475" t="s">
        <v>1044</v>
      </c>
      <c r="L475">
        <v>49</v>
      </c>
      <c r="M475">
        <v>0</v>
      </c>
      <c r="N475">
        <v>1</v>
      </c>
      <c r="O475">
        <v>0</v>
      </c>
      <c r="P475">
        <v>0.34</v>
      </c>
      <c r="Q475">
        <v>79</v>
      </c>
      <c r="R475">
        <v>0.74</v>
      </c>
      <c r="AD475" s="4">
        <v>1473</v>
      </c>
      <c r="AE475" t="s">
        <v>993</v>
      </c>
      <c r="AF475" t="s">
        <v>1021</v>
      </c>
      <c r="AG475">
        <v>39</v>
      </c>
      <c r="AH475" t="s">
        <v>1034</v>
      </c>
      <c r="AI475" t="s">
        <v>1038</v>
      </c>
      <c r="AJ475" t="s">
        <v>1042</v>
      </c>
      <c r="AR475" s="4">
        <v>1473</v>
      </c>
      <c r="AS475" t="s">
        <v>993</v>
      </c>
      <c r="AT475">
        <v>39</v>
      </c>
      <c r="AU475" s="10">
        <v>44929</v>
      </c>
      <c r="AV475" s="27">
        <v>6</v>
      </c>
      <c r="AW475" s="37">
        <f t="shared" ca="1" si="14"/>
        <v>2</v>
      </c>
      <c r="AX475" t="str">
        <f t="shared" ca="1" si="15"/>
        <v>Junior</v>
      </c>
    </row>
    <row r="476" spans="1:50" x14ac:dyDescent="0.25">
      <c r="A476" s="4">
        <v>1474</v>
      </c>
      <c r="B476" t="s">
        <v>994</v>
      </c>
      <c r="C476" t="s">
        <v>1032</v>
      </c>
      <c r="D476">
        <v>4</v>
      </c>
      <c r="I476" s="4">
        <v>1474</v>
      </c>
      <c r="J476" s="15">
        <v>14986</v>
      </c>
      <c r="K476" t="s">
        <v>1045</v>
      </c>
      <c r="L476">
        <v>52</v>
      </c>
      <c r="M476">
        <v>0</v>
      </c>
      <c r="N476">
        <v>0</v>
      </c>
      <c r="O476">
        <v>1</v>
      </c>
      <c r="P476">
        <v>0.72</v>
      </c>
      <c r="Q476">
        <v>6</v>
      </c>
      <c r="R476">
        <v>0.73</v>
      </c>
      <c r="AD476" s="4">
        <v>1474</v>
      </c>
      <c r="AE476" t="s">
        <v>994</v>
      </c>
      <c r="AF476" t="s">
        <v>1022</v>
      </c>
      <c r="AG476">
        <v>29</v>
      </c>
      <c r="AH476" t="s">
        <v>1032</v>
      </c>
      <c r="AI476" t="s">
        <v>1039</v>
      </c>
      <c r="AJ476" t="s">
        <v>1042</v>
      </c>
      <c r="AR476" s="4">
        <v>1474</v>
      </c>
      <c r="AS476" t="s">
        <v>994</v>
      </c>
      <c r="AT476">
        <v>29</v>
      </c>
      <c r="AU476" s="10">
        <v>42930</v>
      </c>
      <c r="AV476" s="27">
        <v>4</v>
      </c>
      <c r="AW476" s="37">
        <f t="shared" ca="1" si="14"/>
        <v>8</v>
      </c>
      <c r="AX476" t="str">
        <f t="shared" ca="1" si="15"/>
        <v>Mid-Level</v>
      </c>
    </row>
    <row r="477" spans="1:50" x14ac:dyDescent="0.25">
      <c r="A477" s="4">
        <v>1475</v>
      </c>
      <c r="B477" t="s">
        <v>995</v>
      </c>
      <c r="C477" t="s">
        <v>1035</v>
      </c>
      <c r="D477">
        <v>8</v>
      </c>
      <c r="I477" s="4">
        <v>1475</v>
      </c>
      <c r="J477" s="15">
        <v>13638</v>
      </c>
      <c r="K477" t="s">
        <v>1047</v>
      </c>
      <c r="L477">
        <v>59</v>
      </c>
      <c r="M477">
        <v>0</v>
      </c>
      <c r="N477">
        <v>1</v>
      </c>
      <c r="O477">
        <v>1</v>
      </c>
      <c r="P477">
        <v>0.4</v>
      </c>
      <c r="Q477">
        <v>21</v>
      </c>
      <c r="R477">
        <v>0.97</v>
      </c>
      <c r="AD477" s="4">
        <v>1475</v>
      </c>
      <c r="AE477" t="s">
        <v>995</v>
      </c>
      <c r="AF477" t="s">
        <v>1021</v>
      </c>
      <c r="AG477">
        <v>35</v>
      </c>
      <c r="AH477" t="s">
        <v>1035</v>
      </c>
      <c r="AI477" t="s">
        <v>1039</v>
      </c>
      <c r="AJ477" t="s">
        <v>1042</v>
      </c>
      <c r="AR477" s="4">
        <v>1475</v>
      </c>
      <c r="AS477" t="s">
        <v>995</v>
      </c>
      <c r="AT477">
        <v>35</v>
      </c>
      <c r="AU477" s="10">
        <v>44614</v>
      </c>
      <c r="AV477" s="27">
        <v>8</v>
      </c>
      <c r="AW477" s="37">
        <f t="shared" ca="1" si="14"/>
        <v>3</v>
      </c>
      <c r="AX477" t="str">
        <f t="shared" ca="1" si="15"/>
        <v>Junior</v>
      </c>
    </row>
    <row r="478" spans="1:50" x14ac:dyDescent="0.25">
      <c r="A478" s="4">
        <v>1476</v>
      </c>
      <c r="B478" t="s">
        <v>996</v>
      </c>
      <c r="C478" t="s">
        <v>1036</v>
      </c>
      <c r="D478">
        <v>0</v>
      </c>
      <c r="I478" s="4">
        <v>1476</v>
      </c>
      <c r="J478" s="15">
        <v>3850</v>
      </c>
      <c r="K478" t="s">
        <v>1046</v>
      </c>
      <c r="L478">
        <v>54</v>
      </c>
      <c r="M478">
        <v>0</v>
      </c>
      <c r="N478">
        <v>1</v>
      </c>
      <c r="O478">
        <v>1</v>
      </c>
      <c r="P478">
        <v>0.77</v>
      </c>
      <c r="Q478">
        <v>74</v>
      </c>
      <c r="R478">
        <v>0.76</v>
      </c>
      <c r="AD478" s="4">
        <v>1476</v>
      </c>
      <c r="AE478" t="s">
        <v>996</v>
      </c>
      <c r="AF478" t="s">
        <v>1021</v>
      </c>
      <c r="AG478">
        <v>53</v>
      </c>
      <c r="AH478" t="s">
        <v>1036</v>
      </c>
      <c r="AI478" t="s">
        <v>1038</v>
      </c>
      <c r="AJ478" t="s">
        <v>1042</v>
      </c>
      <c r="AR478" s="4">
        <v>1476</v>
      </c>
      <c r="AS478" t="s">
        <v>996</v>
      </c>
      <c r="AT478">
        <v>53</v>
      </c>
      <c r="AU478" s="10">
        <v>44168</v>
      </c>
      <c r="AV478" s="27">
        <v>0</v>
      </c>
      <c r="AW478" s="37">
        <f t="shared" ca="1" si="14"/>
        <v>5</v>
      </c>
      <c r="AX478" t="str">
        <f t="shared" ca="1" si="15"/>
        <v>Junior</v>
      </c>
    </row>
    <row r="479" spans="1:50" x14ac:dyDescent="0.25">
      <c r="A479" s="4">
        <v>1477</v>
      </c>
      <c r="B479" t="s">
        <v>997</v>
      </c>
      <c r="C479" t="s">
        <v>1035</v>
      </c>
      <c r="D479">
        <v>6</v>
      </c>
      <c r="I479" s="4">
        <v>1477</v>
      </c>
      <c r="J479" s="15">
        <v>14299</v>
      </c>
      <c r="K479" t="s">
        <v>1047</v>
      </c>
      <c r="L479">
        <v>57</v>
      </c>
      <c r="M479">
        <v>1</v>
      </c>
      <c r="N479">
        <v>1</v>
      </c>
      <c r="O479">
        <v>0</v>
      </c>
      <c r="P479">
        <v>0.82</v>
      </c>
      <c r="Q479">
        <v>55</v>
      </c>
      <c r="R479">
        <v>0.82</v>
      </c>
      <c r="AD479" s="4">
        <v>1477</v>
      </c>
      <c r="AE479" t="s">
        <v>997</v>
      </c>
      <c r="AF479" t="s">
        <v>1022</v>
      </c>
      <c r="AG479">
        <v>59</v>
      </c>
      <c r="AH479" t="s">
        <v>1035</v>
      </c>
      <c r="AI479" t="s">
        <v>1040</v>
      </c>
      <c r="AJ479" t="s">
        <v>1043</v>
      </c>
      <c r="AR479" s="4">
        <v>1477</v>
      </c>
      <c r="AS479" t="s">
        <v>997</v>
      </c>
      <c r="AT479">
        <v>59</v>
      </c>
      <c r="AU479" s="10">
        <v>44344</v>
      </c>
      <c r="AV479" s="27">
        <v>6</v>
      </c>
      <c r="AW479" s="37">
        <f t="shared" ca="1" si="14"/>
        <v>4</v>
      </c>
      <c r="AX479" t="str">
        <f t="shared" ca="1" si="15"/>
        <v>Junior</v>
      </c>
    </row>
    <row r="480" spans="1:50" x14ac:dyDescent="0.25">
      <c r="A480" s="4">
        <v>1478</v>
      </c>
      <c r="B480" t="s">
        <v>998</v>
      </c>
      <c r="C480" t="s">
        <v>1030</v>
      </c>
      <c r="D480">
        <v>9</v>
      </c>
      <c r="I480" s="4">
        <v>1478</v>
      </c>
      <c r="J480" s="15">
        <v>11698</v>
      </c>
      <c r="K480" t="s">
        <v>1044</v>
      </c>
      <c r="L480">
        <v>31</v>
      </c>
      <c r="M480">
        <v>1</v>
      </c>
      <c r="N480">
        <v>1</v>
      </c>
      <c r="O480">
        <v>1</v>
      </c>
      <c r="P480">
        <v>0.74</v>
      </c>
      <c r="Q480">
        <v>57</v>
      </c>
      <c r="R480">
        <v>0.83</v>
      </c>
      <c r="AD480" s="4">
        <v>1478</v>
      </c>
      <c r="AE480" t="s">
        <v>998</v>
      </c>
      <c r="AF480" t="s">
        <v>1021</v>
      </c>
      <c r="AG480">
        <v>54</v>
      </c>
      <c r="AH480" t="s">
        <v>1030</v>
      </c>
      <c r="AI480" t="s">
        <v>1037</v>
      </c>
      <c r="AJ480" t="s">
        <v>1042</v>
      </c>
      <c r="AR480" s="4">
        <v>1478</v>
      </c>
      <c r="AS480" t="s">
        <v>998</v>
      </c>
      <c r="AT480">
        <v>54</v>
      </c>
      <c r="AU480" s="10">
        <v>42798</v>
      </c>
      <c r="AV480" s="27">
        <v>9</v>
      </c>
      <c r="AW480" s="37">
        <f t="shared" ca="1" si="14"/>
        <v>8</v>
      </c>
      <c r="AX480" t="str">
        <f t="shared" ca="1" si="15"/>
        <v>Mid-Level</v>
      </c>
    </row>
    <row r="481" spans="1:50" x14ac:dyDescent="0.25">
      <c r="A481" s="4">
        <v>1479</v>
      </c>
      <c r="B481" t="s">
        <v>999</v>
      </c>
      <c r="C481" t="s">
        <v>1033</v>
      </c>
      <c r="D481">
        <v>6</v>
      </c>
      <c r="I481" s="4">
        <v>1479</v>
      </c>
      <c r="J481" s="15">
        <v>5594</v>
      </c>
      <c r="K481" t="s">
        <v>1047</v>
      </c>
      <c r="L481">
        <v>42</v>
      </c>
      <c r="M481">
        <v>1</v>
      </c>
      <c r="N481">
        <v>1</v>
      </c>
      <c r="O481">
        <v>1</v>
      </c>
      <c r="P481">
        <v>0.69</v>
      </c>
      <c r="Q481">
        <v>63</v>
      </c>
      <c r="R481">
        <v>0.88</v>
      </c>
      <c r="AD481" s="4">
        <v>1479</v>
      </c>
      <c r="AE481" t="s">
        <v>999</v>
      </c>
      <c r="AF481" t="s">
        <v>1020</v>
      </c>
      <c r="AG481">
        <v>44</v>
      </c>
      <c r="AH481" t="s">
        <v>1033</v>
      </c>
      <c r="AI481" t="s">
        <v>1040</v>
      </c>
      <c r="AJ481" t="s">
        <v>1042</v>
      </c>
      <c r="AR481" s="4">
        <v>1479</v>
      </c>
      <c r="AS481" t="s">
        <v>999</v>
      </c>
      <c r="AT481">
        <v>44</v>
      </c>
      <c r="AU481" s="10">
        <v>42732</v>
      </c>
      <c r="AV481" s="27">
        <v>6</v>
      </c>
      <c r="AW481" s="37">
        <f t="shared" ca="1" si="14"/>
        <v>9</v>
      </c>
      <c r="AX481" t="str">
        <f t="shared" ca="1" si="15"/>
        <v>Mid-Level</v>
      </c>
    </row>
    <row r="482" spans="1:50" x14ac:dyDescent="0.25">
      <c r="A482" s="4">
        <v>1480</v>
      </c>
      <c r="B482" t="s">
        <v>1000</v>
      </c>
      <c r="C482" t="s">
        <v>1032</v>
      </c>
      <c r="D482">
        <v>3</v>
      </c>
      <c r="I482" s="4">
        <v>1480</v>
      </c>
      <c r="J482" s="15">
        <v>15282</v>
      </c>
      <c r="K482" t="s">
        <v>1046</v>
      </c>
      <c r="L482">
        <v>53</v>
      </c>
      <c r="M482">
        <v>0</v>
      </c>
      <c r="N482">
        <v>0</v>
      </c>
      <c r="O482">
        <v>0</v>
      </c>
      <c r="P482">
        <v>0.91</v>
      </c>
      <c r="Q482">
        <v>11</v>
      </c>
      <c r="R482">
        <v>0.72</v>
      </c>
      <c r="AD482" s="4">
        <v>1480</v>
      </c>
      <c r="AE482" t="s">
        <v>1000</v>
      </c>
      <c r="AF482" t="s">
        <v>1021</v>
      </c>
      <c r="AG482">
        <v>36</v>
      </c>
      <c r="AH482" t="s">
        <v>1032</v>
      </c>
      <c r="AI482" t="s">
        <v>1038</v>
      </c>
      <c r="AJ482" t="s">
        <v>1043</v>
      </c>
      <c r="AR482" s="4">
        <v>1480</v>
      </c>
      <c r="AS482" t="s">
        <v>1000</v>
      </c>
      <c r="AT482">
        <v>36</v>
      </c>
      <c r="AU482" s="10">
        <v>42383</v>
      </c>
      <c r="AV482" s="27">
        <v>3</v>
      </c>
      <c r="AW482" s="37">
        <f t="shared" ca="1" si="14"/>
        <v>9</v>
      </c>
      <c r="AX482" t="str">
        <f t="shared" ca="1" si="15"/>
        <v>Mid-Level</v>
      </c>
    </row>
    <row r="483" spans="1:50" x14ac:dyDescent="0.25">
      <c r="A483" s="4">
        <v>1481</v>
      </c>
      <c r="B483" t="s">
        <v>1001</v>
      </c>
      <c r="C483" t="s">
        <v>1034</v>
      </c>
      <c r="D483">
        <v>8</v>
      </c>
      <c r="I483" s="4">
        <v>1481</v>
      </c>
      <c r="J483" s="15">
        <v>17285</v>
      </c>
      <c r="K483" t="s">
        <v>1046</v>
      </c>
      <c r="L483">
        <v>45</v>
      </c>
      <c r="M483">
        <v>0</v>
      </c>
      <c r="N483">
        <v>1</v>
      </c>
      <c r="O483">
        <v>1</v>
      </c>
      <c r="P483">
        <v>0.26</v>
      </c>
      <c r="Q483">
        <v>6</v>
      </c>
      <c r="R483">
        <v>0.77</v>
      </c>
      <c r="AD483" s="4">
        <v>1481</v>
      </c>
      <c r="AE483" t="s">
        <v>1001</v>
      </c>
      <c r="AF483" t="s">
        <v>1022</v>
      </c>
      <c r="AG483">
        <v>54</v>
      </c>
      <c r="AH483" t="s">
        <v>1034</v>
      </c>
      <c r="AI483" t="s">
        <v>1039</v>
      </c>
      <c r="AJ483" t="s">
        <v>1042</v>
      </c>
      <c r="AR483" s="4">
        <v>1481</v>
      </c>
      <c r="AS483" t="s">
        <v>1001</v>
      </c>
      <c r="AT483">
        <v>54</v>
      </c>
      <c r="AU483" s="10">
        <v>43151</v>
      </c>
      <c r="AV483" s="27">
        <v>8</v>
      </c>
      <c r="AW483" s="37">
        <f t="shared" ca="1" si="14"/>
        <v>7</v>
      </c>
      <c r="AX483" t="str">
        <f t="shared" ca="1" si="15"/>
        <v>Mid-Level</v>
      </c>
    </row>
    <row r="484" spans="1:50" x14ac:dyDescent="0.25">
      <c r="A484" s="4">
        <v>1482</v>
      </c>
      <c r="B484" t="s">
        <v>1002</v>
      </c>
      <c r="C484" t="s">
        <v>1036</v>
      </c>
      <c r="D484">
        <v>11</v>
      </c>
      <c r="I484" s="4">
        <v>1482</v>
      </c>
      <c r="J484" s="15">
        <v>15334</v>
      </c>
      <c r="K484" t="s">
        <v>1045</v>
      </c>
      <c r="L484">
        <v>44</v>
      </c>
      <c r="M484">
        <v>0</v>
      </c>
      <c r="N484">
        <v>1</v>
      </c>
      <c r="O484">
        <v>1</v>
      </c>
      <c r="P484">
        <v>0.46</v>
      </c>
      <c r="Q484">
        <v>54</v>
      </c>
      <c r="R484">
        <v>0.98</v>
      </c>
      <c r="AD484" s="4">
        <v>1482</v>
      </c>
      <c r="AE484" t="s">
        <v>1002</v>
      </c>
      <c r="AF484" t="s">
        <v>1022</v>
      </c>
      <c r="AG484">
        <v>46</v>
      </c>
      <c r="AH484" t="s">
        <v>1036</v>
      </c>
      <c r="AI484" t="s">
        <v>1040</v>
      </c>
      <c r="AJ484" t="s">
        <v>1043</v>
      </c>
      <c r="AR484" s="4">
        <v>1482</v>
      </c>
      <c r="AS484" t="s">
        <v>1002</v>
      </c>
      <c r="AT484">
        <v>46</v>
      </c>
      <c r="AU484" s="10">
        <v>44152</v>
      </c>
      <c r="AV484" s="27">
        <v>11</v>
      </c>
      <c r="AW484" s="37">
        <f t="shared" ca="1" si="14"/>
        <v>5</v>
      </c>
      <c r="AX484" t="str">
        <f t="shared" ca="1" si="15"/>
        <v>Junior</v>
      </c>
    </row>
    <row r="485" spans="1:50" x14ac:dyDescent="0.25">
      <c r="A485" s="4">
        <v>1483</v>
      </c>
      <c r="B485" t="s">
        <v>1003</v>
      </c>
      <c r="C485" t="s">
        <v>1032</v>
      </c>
      <c r="D485">
        <v>10</v>
      </c>
      <c r="I485" s="4">
        <v>1483</v>
      </c>
      <c r="J485" s="15">
        <v>7644</v>
      </c>
      <c r="K485" t="s">
        <v>1046</v>
      </c>
      <c r="L485">
        <v>54</v>
      </c>
      <c r="M485">
        <v>0</v>
      </c>
      <c r="N485">
        <v>0</v>
      </c>
      <c r="O485">
        <v>1</v>
      </c>
      <c r="P485">
        <v>0.4</v>
      </c>
      <c r="Q485">
        <v>61</v>
      </c>
      <c r="R485">
        <v>0.97</v>
      </c>
      <c r="AD485" s="4">
        <v>1483</v>
      </c>
      <c r="AE485" t="s">
        <v>1003</v>
      </c>
      <c r="AF485" t="s">
        <v>1022</v>
      </c>
      <c r="AG485">
        <v>38</v>
      </c>
      <c r="AH485" t="s">
        <v>1032</v>
      </c>
      <c r="AI485" t="s">
        <v>1037</v>
      </c>
      <c r="AJ485" t="s">
        <v>1043</v>
      </c>
      <c r="AR485" s="4">
        <v>1483</v>
      </c>
      <c r="AS485" t="s">
        <v>1003</v>
      </c>
      <c r="AT485">
        <v>38</v>
      </c>
      <c r="AU485" s="10">
        <v>44043</v>
      </c>
      <c r="AV485" s="27">
        <v>10</v>
      </c>
      <c r="AW485" s="37">
        <f t="shared" ca="1" si="14"/>
        <v>5</v>
      </c>
      <c r="AX485" t="str">
        <f t="shared" ca="1" si="15"/>
        <v>Junior</v>
      </c>
    </row>
    <row r="486" spans="1:50" x14ac:dyDescent="0.25">
      <c r="A486" s="4">
        <v>1484</v>
      </c>
      <c r="B486" t="s">
        <v>1004</v>
      </c>
      <c r="C486" t="s">
        <v>1034</v>
      </c>
      <c r="D486">
        <v>4</v>
      </c>
      <c r="I486" s="4">
        <v>1484</v>
      </c>
      <c r="J486" s="15">
        <v>3850</v>
      </c>
      <c r="K486" t="s">
        <v>1046</v>
      </c>
      <c r="L486">
        <v>39</v>
      </c>
      <c r="M486">
        <v>0</v>
      </c>
      <c r="N486">
        <v>1</v>
      </c>
      <c r="O486">
        <v>1</v>
      </c>
      <c r="P486">
        <v>0.99</v>
      </c>
      <c r="Q486">
        <v>72</v>
      </c>
      <c r="R486">
        <v>0.93</v>
      </c>
      <c r="AD486" s="4">
        <v>1484</v>
      </c>
      <c r="AE486" t="s">
        <v>1004</v>
      </c>
      <c r="AF486" t="s">
        <v>1021</v>
      </c>
      <c r="AG486">
        <v>54</v>
      </c>
      <c r="AH486" t="s">
        <v>1034</v>
      </c>
      <c r="AI486" t="s">
        <v>1038</v>
      </c>
      <c r="AJ486" t="s">
        <v>1041</v>
      </c>
      <c r="AR486" s="4">
        <v>1484</v>
      </c>
      <c r="AS486" t="s">
        <v>1004</v>
      </c>
      <c r="AT486">
        <v>54</v>
      </c>
      <c r="AU486" s="10">
        <v>42979</v>
      </c>
      <c r="AV486" s="27">
        <v>4</v>
      </c>
      <c r="AW486" s="37">
        <f t="shared" ca="1" si="14"/>
        <v>8</v>
      </c>
      <c r="AX486" t="str">
        <f t="shared" ca="1" si="15"/>
        <v>Mid-Level</v>
      </c>
    </row>
    <row r="487" spans="1:50" x14ac:dyDescent="0.25">
      <c r="A487" s="4">
        <v>1485</v>
      </c>
      <c r="B487" t="s">
        <v>1005</v>
      </c>
      <c r="C487" t="s">
        <v>1033</v>
      </c>
      <c r="D487">
        <v>3</v>
      </c>
      <c r="I487" s="4">
        <v>1485</v>
      </c>
      <c r="J487" s="15">
        <v>15933</v>
      </c>
      <c r="K487" t="s">
        <v>1047</v>
      </c>
      <c r="L487">
        <v>43</v>
      </c>
      <c r="M487">
        <v>1</v>
      </c>
      <c r="N487">
        <v>1</v>
      </c>
      <c r="O487">
        <v>1</v>
      </c>
      <c r="P487">
        <v>0.51</v>
      </c>
      <c r="Q487">
        <v>76</v>
      </c>
      <c r="R487">
        <v>0.71</v>
      </c>
      <c r="AD487" s="4">
        <v>1485</v>
      </c>
      <c r="AE487" t="s">
        <v>1005</v>
      </c>
      <c r="AF487" t="s">
        <v>1022</v>
      </c>
      <c r="AG487">
        <v>23</v>
      </c>
      <c r="AH487" t="s">
        <v>1033</v>
      </c>
      <c r="AI487" t="s">
        <v>1040</v>
      </c>
      <c r="AJ487" t="s">
        <v>1041</v>
      </c>
      <c r="AR487" s="4">
        <v>1485</v>
      </c>
      <c r="AS487" t="s">
        <v>1005</v>
      </c>
      <c r="AT487">
        <v>23</v>
      </c>
      <c r="AU487" s="10">
        <v>41268</v>
      </c>
      <c r="AV487" s="27">
        <v>3</v>
      </c>
      <c r="AW487" s="37">
        <f t="shared" ca="1" si="14"/>
        <v>13</v>
      </c>
      <c r="AX487" t="str">
        <f t="shared" ca="1" si="15"/>
        <v>Senior</v>
      </c>
    </row>
    <row r="488" spans="1:50" x14ac:dyDescent="0.25">
      <c r="A488" s="4">
        <v>1486</v>
      </c>
      <c r="B488" t="s">
        <v>1006</v>
      </c>
      <c r="C488" t="s">
        <v>1035</v>
      </c>
      <c r="D488">
        <v>6</v>
      </c>
      <c r="I488" s="4">
        <v>1486</v>
      </c>
      <c r="J488" s="15">
        <v>1165</v>
      </c>
      <c r="K488" t="s">
        <v>1047</v>
      </c>
      <c r="L488">
        <v>39</v>
      </c>
      <c r="M488">
        <v>1</v>
      </c>
      <c r="N488">
        <v>1</v>
      </c>
      <c r="O488">
        <v>0</v>
      </c>
      <c r="P488">
        <v>0.79</v>
      </c>
      <c r="Q488">
        <v>54</v>
      </c>
      <c r="R488">
        <v>0.8</v>
      </c>
      <c r="AD488" s="4">
        <v>1486</v>
      </c>
      <c r="AE488" t="s">
        <v>1006</v>
      </c>
      <c r="AF488" t="s">
        <v>1022</v>
      </c>
      <c r="AG488">
        <v>35</v>
      </c>
      <c r="AH488" t="s">
        <v>1035</v>
      </c>
      <c r="AI488" t="s">
        <v>1037</v>
      </c>
      <c r="AJ488" t="s">
        <v>1041</v>
      </c>
      <c r="AR488" s="4">
        <v>1486</v>
      </c>
      <c r="AS488" t="s">
        <v>1006</v>
      </c>
      <c r="AT488">
        <v>35</v>
      </c>
      <c r="AU488" s="10">
        <v>42950</v>
      </c>
      <c r="AV488" s="27">
        <v>6</v>
      </c>
      <c r="AW488" s="37">
        <f t="shared" ca="1" si="14"/>
        <v>8</v>
      </c>
      <c r="AX488" t="str">
        <f t="shared" ca="1" si="15"/>
        <v>Mid-Level</v>
      </c>
    </row>
    <row r="489" spans="1:50" x14ac:dyDescent="0.25">
      <c r="A489" s="4">
        <v>1487</v>
      </c>
      <c r="B489" t="s">
        <v>1007</v>
      </c>
      <c r="C489" t="s">
        <v>1033</v>
      </c>
      <c r="D489">
        <v>3</v>
      </c>
      <c r="I489" s="4">
        <v>1487</v>
      </c>
      <c r="J489" s="15">
        <v>11701</v>
      </c>
      <c r="K489" t="s">
        <v>1044</v>
      </c>
      <c r="L489">
        <v>54</v>
      </c>
      <c r="M489">
        <v>0</v>
      </c>
      <c r="N489">
        <v>0</v>
      </c>
      <c r="O489">
        <v>1</v>
      </c>
      <c r="P489">
        <v>0.75</v>
      </c>
      <c r="Q489">
        <v>35</v>
      </c>
      <c r="R489">
        <v>0.89</v>
      </c>
      <c r="AD489" s="4">
        <v>1487</v>
      </c>
      <c r="AE489" t="s">
        <v>1007</v>
      </c>
      <c r="AF489" t="s">
        <v>1021</v>
      </c>
      <c r="AG489">
        <v>27</v>
      </c>
      <c r="AH489" t="s">
        <v>1033</v>
      </c>
      <c r="AI489" t="s">
        <v>1038</v>
      </c>
      <c r="AJ489" t="s">
        <v>1041</v>
      </c>
      <c r="AR489" s="4">
        <v>1487</v>
      </c>
      <c r="AS489" t="s">
        <v>1007</v>
      </c>
      <c r="AT489">
        <v>27</v>
      </c>
      <c r="AU489" s="10">
        <v>42050</v>
      </c>
      <c r="AV489" s="27">
        <v>3</v>
      </c>
      <c r="AW489" s="37">
        <f t="shared" ca="1" si="14"/>
        <v>10</v>
      </c>
      <c r="AX489" t="str">
        <f t="shared" ca="1" si="15"/>
        <v>Mid-Level</v>
      </c>
    </row>
    <row r="490" spans="1:50" x14ac:dyDescent="0.25">
      <c r="A490" s="4">
        <v>1488</v>
      </c>
      <c r="B490" t="s">
        <v>1008</v>
      </c>
      <c r="C490" t="s">
        <v>1031</v>
      </c>
      <c r="D490">
        <v>2</v>
      </c>
      <c r="I490" s="4">
        <v>1488</v>
      </c>
      <c r="J490" s="15">
        <v>1919</v>
      </c>
      <c r="K490" t="s">
        <v>1045</v>
      </c>
      <c r="L490">
        <v>43</v>
      </c>
      <c r="M490">
        <v>0</v>
      </c>
      <c r="N490">
        <v>1</v>
      </c>
      <c r="O490">
        <v>0</v>
      </c>
      <c r="P490">
        <v>0.37</v>
      </c>
      <c r="Q490">
        <v>23</v>
      </c>
      <c r="R490">
        <v>0.78</v>
      </c>
      <c r="AD490" s="4">
        <v>1488</v>
      </c>
      <c r="AE490" t="s">
        <v>1008</v>
      </c>
      <c r="AF490" t="s">
        <v>1020</v>
      </c>
      <c r="AG490">
        <v>27</v>
      </c>
      <c r="AH490" t="s">
        <v>1031</v>
      </c>
      <c r="AI490" t="s">
        <v>1037</v>
      </c>
      <c r="AJ490" t="s">
        <v>1042</v>
      </c>
      <c r="AR490" s="4">
        <v>1488</v>
      </c>
      <c r="AS490" t="s">
        <v>1008</v>
      </c>
      <c r="AT490">
        <v>27</v>
      </c>
      <c r="AU490" s="10">
        <v>42544</v>
      </c>
      <c r="AV490" s="27">
        <v>2</v>
      </c>
      <c r="AW490" s="37">
        <f t="shared" ca="1" si="14"/>
        <v>9</v>
      </c>
      <c r="AX490" t="str">
        <f t="shared" ca="1" si="15"/>
        <v>Mid-Level</v>
      </c>
    </row>
    <row r="491" spans="1:50" x14ac:dyDescent="0.25">
      <c r="A491" s="4">
        <v>1489</v>
      </c>
      <c r="B491" t="s">
        <v>1009</v>
      </c>
      <c r="C491" t="s">
        <v>1030</v>
      </c>
      <c r="D491">
        <v>8</v>
      </c>
      <c r="I491" s="4">
        <v>1489</v>
      </c>
      <c r="J491" s="15">
        <v>9305</v>
      </c>
      <c r="K491" t="s">
        <v>1047</v>
      </c>
      <c r="L491">
        <v>55</v>
      </c>
      <c r="M491">
        <v>0</v>
      </c>
      <c r="N491">
        <v>1</v>
      </c>
      <c r="O491">
        <v>1</v>
      </c>
      <c r="P491">
        <v>0.39</v>
      </c>
      <c r="Q491">
        <v>43</v>
      </c>
      <c r="R491">
        <v>0.97</v>
      </c>
      <c r="AD491" s="4">
        <v>1489</v>
      </c>
      <c r="AE491" t="s">
        <v>1009</v>
      </c>
      <c r="AF491" t="s">
        <v>1021</v>
      </c>
      <c r="AG491">
        <v>24</v>
      </c>
      <c r="AH491" t="s">
        <v>1030</v>
      </c>
      <c r="AI491" t="s">
        <v>1038</v>
      </c>
      <c r="AJ491" t="s">
        <v>1041</v>
      </c>
      <c r="AR491" s="4">
        <v>1489</v>
      </c>
      <c r="AS491" t="s">
        <v>1009</v>
      </c>
      <c r="AT491">
        <v>24</v>
      </c>
      <c r="AU491" s="10">
        <v>44909</v>
      </c>
      <c r="AV491" s="27">
        <v>8</v>
      </c>
      <c r="AW491" s="37">
        <f t="shared" ca="1" si="14"/>
        <v>3</v>
      </c>
      <c r="AX491" t="str">
        <f t="shared" ca="1" si="15"/>
        <v>Junior</v>
      </c>
    </row>
    <row r="492" spans="1:50" x14ac:dyDescent="0.25">
      <c r="A492" s="4">
        <v>1490</v>
      </c>
      <c r="B492" t="s">
        <v>1010</v>
      </c>
      <c r="C492" t="s">
        <v>1031</v>
      </c>
      <c r="D492">
        <v>10</v>
      </c>
      <c r="I492" s="4">
        <v>1490</v>
      </c>
      <c r="J492" s="15">
        <v>18375</v>
      </c>
      <c r="K492" t="s">
        <v>1046</v>
      </c>
      <c r="L492">
        <v>59</v>
      </c>
      <c r="M492">
        <v>1</v>
      </c>
      <c r="N492">
        <v>0</v>
      </c>
      <c r="O492">
        <v>0</v>
      </c>
      <c r="P492">
        <v>0.43</v>
      </c>
      <c r="Q492">
        <v>16</v>
      </c>
      <c r="R492">
        <v>0.89</v>
      </c>
      <c r="AD492" s="4">
        <v>1490</v>
      </c>
      <c r="AE492" t="s">
        <v>1010</v>
      </c>
      <c r="AF492" t="s">
        <v>1022</v>
      </c>
      <c r="AG492">
        <v>28</v>
      </c>
      <c r="AH492" t="s">
        <v>1031</v>
      </c>
      <c r="AI492" t="s">
        <v>1039</v>
      </c>
      <c r="AJ492" t="s">
        <v>1043</v>
      </c>
      <c r="AR492" s="4">
        <v>1490</v>
      </c>
      <c r="AS492" t="s">
        <v>1010</v>
      </c>
      <c r="AT492">
        <v>28</v>
      </c>
      <c r="AU492" s="10">
        <v>42852</v>
      </c>
      <c r="AV492" s="27">
        <v>10</v>
      </c>
      <c r="AW492" s="37">
        <f t="shared" ca="1" si="14"/>
        <v>8</v>
      </c>
      <c r="AX492" t="str">
        <f t="shared" ca="1" si="15"/>
        <v>Mid-Level</v>
      </c>
    </row>
    <row r="493" spans="1:50" x14ac:dyDescent="0.25">
      <c r="A493" s="4">
        <v>1491</v>
      </c>
      <c r="B493" t="s">
        <v>1011</v>
      </c>
      <c r="C493" t="s">
        <v>1036</v>
      </c>
      <c r="D493">
        <v>7</v>
      </c>
      <c r="I493" s="4">
        <v>1491</v>
      </c>
      <c r="J493" s="15">
        <v>16715</v>
      </c>
      <c r="K493" t="s">
        <v>1044</v>
      </c>
      <c r="L493">
        <v>52</v>
      </c>
      <c r="M493">
        <v>0</v>
      </c>
      <c r="N493">
        <v>1</v>
      </c>
      <c r="O493">
        <v>1</v>
      </c>
      <c r="P493">
        <v>0.53</v>
      </c>
      <c r="Q493">
        <v>1</v>
      </c>
      <c r="R493">
        <v>0.72</v>
      </c>
      <c r="AD493" s="4">
        <v>1491</v>
      </c>
      <c r="AE493" t="s">
        <v>1011</v>
      </c>
      <c r="AF493" t="s">
        <v>1022</v>
      </c>
      <c r="AG493">
        <v>29</v>
      </c>
      <c r="AH493" t="s">
        <v>1036</v>
      </c>
      <c r="AI493" t="s">
        <v>1040</v>
      </c>
      <c r="AJ493" t="s">
        <v>1042</v>
      </c>
      <c r="AR493" s="4">
        <v>1491</v>
      </c>
      <c r="AS493" t="s">
        <v>1011</v>
      </c>
      <c r="AT493">
        <v>29</v>
      </c>
      <c r="AU493" s="10">
        <v>44270</v>
      </c>
      <c r="AV493" s="27">
        <v>7</v>
      </c>
      <c r="AW493" s="37">
        <f t="shared" ca="1" si="14"/>
        <v>4</v>
      </c>
      <c r="AX493" t="str">
        <f t="shared" ca="1" si="15"/>
        <v>Junior</v>
      </c>
    </row>
    <row r="494" spans="1:50" x14ac:dyDescent="0.25">
      <c r="A494" s="4">
        <v>1492</v>
      </c>
      <c r="B494" t="s">
        <v>1012</v>
      </c>
      <c r="C494" t="s">
        <v>1032</v>
      </c>
      <c r="D494">
        <v>0</v>
      </c>
      <c r="I494" s="4">
        <v>1492</v>
      </c>
      <c r="J494" s="15">
        <v>4839</v>
      </c>
      <c r="K494" t="s">
        <v>1047</v>
      </c>
      <c r="L494">
        <v>38</v>
      </c>
      <c r="M494">
        <v>0</v>
      </c>
      <c r="N494">
        <v>1</v>
      </c>
      <c r="O494">
        <v>1</v>
      </c>
      <c r="P494">
        <v>0.39</v>
      </c>
      <c r="Q494">
        <v>12</v>
      </c>
      <c r="R494">
        <v>0.97</v>
      </c>
      <c r="AD494" s="4">
        <v>1492</v>
      </c>
      <c r="AE494" t="s">
        <v>1012</v>
      </c>
      <c r="AF494" t="s">
        <v>1021</v>
      </c>
      <c r="AG494">
        <v>36</v>
      </c>
      <c r="AH494" t="s">
        <v>1032</v>
      </c>
      <c r="AI494" t="s">
        <v>1037</v>
      </c>
      <c r="AJ494" t="s">
        <v>1041</v>
      </c>
      <c r="AR494" s="4">
        <v>1492</v>
      </c>
      <c r="AS494" t="s">
        <v>1012</v>
      </c>
      <c r="AT494">
        <v>36</v>
      </c>
      <c r="AU494" s="10">
        <v>43889</v>
      </c>
      <c r="AV494" s="27">
        <v>0</v>
      </c>
      <c r="AW494" s="37">
        <f t="shared" ca="1" si="14"/>
        <v>5</v>
      </c>
      <c r="AX494" t="str">
        <f t="shared" ca="1" si="15"/>
        <v>Junior</v>
      </c>
    </row>
    <row r="495" spans="1:50" x14ac:dyDescent="0.25">
      <c r="A495" s="4">
        <v>1493</v>
      </c>
      <c r="B495" t="s">
        <v>1013</v>
      </c>
      <c r="C495" t="s">
        <v>1036</v>
      </c>
      <c r="D495">
        <v>6</v>
      </c>
      <c r="I495" s="4">
        <v>1493</v>
      </c>
      <c r="J495" s="15">
        <v>18642</v>
      </c>
      <c r="K495" t="s">
        <v>1045</v>
      </c>
      <c r="L495">
        <v>54</v>
      </c>
      <c r="M495">
        <v>1</v>
      </c>
      <c r="N495">
        <v>0</v>
      </c>
      <c r="O495">
        <v>1</v>
      </c>
      <c r="P495">
        <v>0.22</v>
      </c>
      <c r="Q495">
        <v>30</v>
      </c>
      <c r="R495">
        <v>0.99</v>
      </c>
      <c r="AD495" s="4">
        <v>1493</v>
      </c>
      <c r="AE495" t="s">
        <v>1013</v>
      </c>
      <c r="AF495" t="s">
        <v>1020</v>
      </c>
      <c r="AG495">
        <v>50</v>
      </c>
      <c r="AH495" t="s">
        <v>1036</v>
      </c>
      <c r="AI495" t="s">
        <v>1038</v>
      </c>
      <c r="AJ495" t="s">
        <v>1043</v>
      </c>
      <c r="AR495" s="4">
        <v>1493</v>
      </c>
      <c r="AS495" t="s">
        <v>1013</v>
      </c>
      <c r="AT495">
        <v>50</v>
      </c>
      <c r="AU495" s="10">
        <v>40915</v>
      </c>
      <c r="AV495" s="27">
        <v>6</v>
      </c>
      <c r="AW495" s="37">
        <f t="shared" ca="1" si="14"/>
        <v>13</v>
      </c>
      <c r="AX495" t="str">
        <f t="shared" ca="1" si="15"/>
        <v>Senior</v>
      </c>
    </row>
    <row r="496" spans="1:50" x14ac:dyDescent="0.25">
      <c r="A496" s="4">
        <v>1494</v>
      </c>
      <c r="B496" t="s">
        <v>1014</v>
      </c>
      <c r="C496" t="s">
        <v>1035</v>
      </c>
      <c r="D496">
        <v>8</v>
      </c>
      <c r="I496" s="4">
        <v>1494</v>
      </c>
      <c r="J496" s="15">
        <v>12618</v>
      </c>
      <c r="K496" t="s">
        <v>1045</v>
      </c>
      <c r="L496">
        <v>43</v>
      </c>
      <c r="M496">
        <v>0</v>
      </c>
      <c r="N496">
        <v>1</v>
      </c>
      <c r="O496">
        <v>0</v>
      </c>
      <c r="P496">
        <v>0.9</v>
      </c>
      <c r="Q496">
        <v>27</v>
      </c>
      <c r="R496">
        <v>0.72</v>
      </c>
      <c r="AD496" s="4">
        <v>1494</v>
      </c>
      <c r="AE496" t="s">
        <v>1014</v>
      </c>
      <c r="AF496" t="s">
        <v>1022</v>
      </c>
      <c r="AG496">
        <v>54</v>
      </c>
      <c r="AH496" t="s">
        <v>1035</v>
      </c>
      <c r="AI496" t="s">
        <v>1037</v>
      </c>
      <c r="AJ496" t="s">
        <v>1042</v>
      </c>
      <c r="AR496" s="4">
        <v>1494</v>
      </c>
      <c r="AS496" t="s">
        <v>1014</v>
      </c>
      <c r="AT496">
        <v>54</v>
      </c>
      <c r="AU496" s="10">
        <v>44176</v>
      </c>
      <c r="AV496" s="27">
        <v>8</v>
      </c>
      <c r="AW496" s="37">
        <f t="shared" ca="1" si="14"/>
        <v>5</v>
      </c>
      <c r="AX496" t="str">
        <f t="shared" ca="1" si="15"/>
        <v>Junior</v>
      </c>
    </row>
    <row r="497" spans="1:50" x14ac:dyDescent="0.25">
      <c r="A497" s="4">
        <v>1495</v>
      </c>
      <c r="B497" t="s">
        <v>1015</v>
      </c>
      <c r="C497" t="s">
        <v>1034</v>
      </c>
      <c r="D497">
        <v>7</v>
      </c>
      <c r="I497" s="4">
        <v>1495</v>
      </c>
      <c r="J497" s="15">
        <v>14519</v>
      </c>
      <c r="K497" t="s">
        <v>1044</v>
      </c>
      <c r="L497">
        <v>32</v>
      </c>
      <c r="M497">
        <v>0</v>
      </c>
      <c r="N497">
        <v>1</v>
      </c>
      <c r="O497">
        <v>1</v>
      </c>
      <c r="P497">
        <v>0.97</v>
      </c>
      <c r="Q497">
        <v>59</v>
      </c>
      <c r="R497">
        <v>0.86</v>
      </c>
      <c r="AD497" s="4">
        <v>1495</v>
      </c>
      <c r="AE497" t="s">
        <v>1015</v>
      </c>
      <c r="AF497" t="s">
        <v>1022</v>
      </c>
      <c r="AG497">
        <v>51</v>
      </c>
      <c r="AH497" t="s">
        <v>1034</v>
      </c>
      <c r="AI497" t="s">
        <v>1037</v>
      </c>
      <c r="AJ497" t="s">
        <v>1042</v>
      </c>
      <c r="AR497" s="4">
        <v>1495</v>
      </c>
      <c r="AS497" t="s">
        <v>1015</v>
      </c>
      <c r="AT497">
        <v>51</v>
      </c>
      <c r="AU497" s="10">
        <v>42500</v>
      </c>
      <c r="AV497" s="27">
        <v>7</v>
      </c>
      <c r="AW497" s="37">
        <f t="shared" ca="1" si="14"/>
        <v>9</v>
      </c>
      <c r="AX497" t="str">
        <f t="shared" ca="1" si="15"/>
        <v>Mid-Level</v>
      </c>
    </row>
    <row r="498" spans="1:50" x14ac:dyDescent="0.25">
      <c r="A498" s="4">
        <v>1496</v>
      </c>
      <c r="B498" t="s">
        <v>1016</v>
      </c>
      <c r="C498" t="s">
        <v>1033</v>
      </c>
      <c r="D498">
        <v>7</v>
      </c>
      <c r="I498" s="4">
        <v>1496</v>
      </c>
      <c r="J498" s="15">
        <v>11776</v>
      </c>
      <c r="K498" t="s">
        <v>1044</v>
      </c>
      <c r="L498">
        <v>49</v>
      </c>
      <c r="M498">
        <v>0</v>
      </c>
      <c r="N498">
        <v>0</v>
      </c>
      <c r="O498">
        <v>1</v>
      </c>
      <c r="P498">
        <v>0.47</v>
      </c>
      <c r="Q498">
        <v>26</v>
      </c>
      <c r="R498">
        <v>0.79</v>
      </c>
      <c r="AD498" s="4">
        <v>1496</v>
      </c>
      <c r="AE498" t="s">
        <v>1016</v>
      </c>
      <c r="AF498" t="s">
        <v>1022</v>
      </c>
      <c r="AG498">
        <v>48</v>
      </c>
      <c r="AH498" t="s">
        <v>1033</v>
      </c>
      <c r="AI498" t="s">
        <v>1040</v>
      </c>
      <c r="AJ498" t="s">
        <v>1041</v>
      </c>
      <c r="AR498" s="4">
        <v>1496</v>
      </c>
      <c r="AS498" t="s">
        <v>1016</v>
      </c>
      <c r="AT498">
        <v>48</v>
      </c>
      <c r="AU498" s="10">
        <v>44173</v>
      </c>
      <c r="AV498" s="27">
        <v>7</v>
      </c>
      <c r="AW498" s="37">
        <f t="shared" ca="1" si="14"/>
        <v>5</v>
      </c>
      <c r="AX498" t="str">
        <f t="shared" ca="1" si="15"/>
        <v>Junior</v>
      </c>
    </row>
    <row r="499" spans="1:50" x14ac:dyDescent="0.25">
      <c r="A499" s="4">
        <v>1497</v>
      </c>
      <c r="B499" t="s">
        <v>1017</v>
      </c>
      <c r="C499" t="s">
        <v>1031</v>
      </c>
      <c r="D499">
        <v>5</v>
      </c>
      <c r="I499" s="4">
        <v>1497</v>
      </c>
      <c r="J499" s="15">
        <v>1067</v>
      </c>
      <c r="K499" t="s">
        <v>1044</v>
      </c>
      <c r="L499">
        <v>45</v>
      </c>
      <c r="M499">
        <v>1</v>
      </c>
      <c r="N499">
        <v>1</v>
      </c>
      <c r="O499">
        <v>1</v>
      </c>
      <c r="P499">
        <v>0.47</v>
      </c>
      <c r="Q499">
        <v>14</v>
      </c>
      <c r="R499">
        <v>0.82</v>
      </c>
      <c r="AD499" s="4">
        <v>1497</v>
      </c>
      <c r="AE499" t="s">
        <v>1017</v>
      </c>
      <c r="AF499" t="s">
        <v>1021</v>
      </c>
      <c r="AG499">
        <v>57</v>
      </c>
      <c r="AH499" t="s">
        <v>1031</v>
      </c>
      <c r="AI499" t="s">
        <v>1039</v>
      </c>
      <c r="AJ499" t="s">
        <v>1042</v>
      </c>
      <c r="AR499" s="4">
        <v>1497</v>
      </c>
      <c r="AS499" t="s">
        <v>1017</v>
      </c>
      <c r="AT499">
        <v>57</v>
      </c>
      <c r="AU499" s="10">
        <v>43515</v>
      </c>
      <c r="AV499" s="27">
        <v>5</v>
      </c>
      <c r="AW499" s="37">
        <f t="shared" ca="1" si="14"/>
        <v>6</v>
      </c>
      <c r="AX499" t="str">
        <f t="shared" ca="1" si="15"/>
        <v>Mid-Level</v>
      </c>
    </row>
    <row r="500" spans="1:50" x14ac:dyDescent="0.25">
      <c r="A500" s="4">
        <v>1498</v>
      </c>
      <c r="B500" t="s">
        <v>1018</v>
      </c>
      <c r="C500" t="s">
        <v>1031</v>
      </c>
      <c r="D500">
        <v>10</v>
      </c>
      <c r="I500" s="4">
        <v>1498</v>
      </c>
      <c r="J500" s="15">
        <v>10788</v>
      </c>
      <c r="K500" t="s">
        <v>1044</v>
      </c>
      <c r="L500">
        <v>31</v>
      </c>
      <c r="M500">
        <v>0</v>
      </c>
      <c r="N500">
        <v>1</v>
      </c>
      <c r="O500">
        <v>1</v>
      </c>
      <c r="P500">
        <v>0.21</v>
      </c>
      <c r="Q500">
        <v>78</v>
      </c>
      <c r="R500">
        <v>0.75</v>
      </c>
      <c r="AD500" s="4">
        <v>1498</v>
      </c>
      <c r="AE500" t="s">
        <v>1018</v>
      </c>
      <c r="AF500" t="s">
        <v>1022</v>
      </c>
      <c r="AG500">
        <v>50</v>
      </c>
      <c r="AH500" t="s">
        <v>1031</v>
      </c>
      <c r="AI500" t="s">
        <v>1037</v>
      </c>
      <c r="AJ500" t="s">
        <v>1043</v>
      </c>
      <c r="AR500" s="4">
        <v>1498</v>
      </c>
      <c r="AS500" t="s">
        <v>1018</v>
      </c>
      <c r="AT500">
        <v>50</v>
      </c>
      <c r="AU500" s="10">
        <v>44128</v>
      </c>
      <c r="AV500" s="27">
        <v>10</v>
      </c>
      <c r="AW500" s="37">
        <f t="shared" ca="1" si="14"/>
        <v>5</v>
      </c>
      <c r="AX500" t="str">
        <f t="shared" ca="1" si="15"/>
        <v>Junior</v>
      </c>
    </row>
    <row r="501" spans="1:50" x14ac:dyDescent="0.25">
      <c r="A501" s="4">
        <v>1499</v>
      </c>
      <c r="B501" t="s">
        <v>1019</v>
      </c>
      <c r="C501" t="s">
        <v>1035</v>
      </c>
      <c r="D501">
        <v>3</v>
      </c>
      <c r="I501" s="4">
        <v>1499</v>
      </c>
      <c r="J501" s="15">
        <v>6660</v>
      </c>
      <c r="K501" t="s">
        <v>1044</v>
      </c>
      <c r="L501">
        <v>39</v>
      </c>
      <c r="M501">
        <v>0</v>
      </c>
      <c r="N501">
        <v>0</v>
      </c>
      <c r="O501">
        <v>1</v>
      </c>
      <c r="P501">
        <v>0.74</v>
      </c>
      <c r="Q501">
        <v>32</v>
      </c>
      <c r="R501">
        <v>0.87</v>
      </c>
      <c r="AD501" s="4">
        <v>1499</v>
      </c>
      <c r="AE501" t="s">
        <v>1019</v>
      </c>
      <c r="AF501" t="s">
        <v>1020</v>
      </c>
      <c r="AG501">
        <v>59</v>
      </c>
      <c r="AH501" t="s">
        <v>1035</v>
      </c>
      <c r="AI501" t="s">
        <v>1038</v>
      </c>
      <c r="AJ501" t="s">
        <v>1042</v>
      </c>
      <c r="AR501" s="4">
        <v>1499</v>
      </c>
      <c r="AS501" t="s">
        <v>1019</v>
      </c>
      <c r="AT501">
        <v>59</v>
      </c>
      <c r="AU501" s="10">
        <v>44182</v>
      </c>
      <c r="AV501" s="27">
        <v>3</v>
      </c>
      <c r="AW501" s="37">
        <f t="shared" ca="1" si="14"/>
        <v>5</v>
      </c>
      <c r="AX501" t="str">
        <f t="shared" ca="1" si="15"/>
        <v>Junior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Dashboard</vt:lpstr>
      <vt:lpstr>PreProcess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Peyman Davoudi</cp:lastModifiedBy>
  <cp:lastPrinted>2025-10-09T22:36:31Z</cp:lastPrinted>
  <dcterms:created xsi:type="dcterms:W3CDTF">2025-10-05T19:51:20Z</dcterms:created>
  <dcterms:modified xsi:type="dcterms:W3CDTF">2025-10-11T20:09:40Z</dcterms:modified>
</cp:coreProperties>
</file>