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Spout replicaton" sheetId="1" state="visible" r:id="rId2"/>
    <sheet name="Query count" sheetId="2" state="visible" r:id="rId3"/>
    <sheet name="Query results2" sheetId="3" state="visible" r:id="rId4"/>
    <sheet name="Sheet1" sheetId="4" state="visible" r:id="rId5"/>
    <sheet name="Combined results fi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<sst xmlns="http://schemas.openxmlformats.org/spreadsheetml/2006/main" count="150" uniqueCount="28">
  <si>
    <t>Spout replication</t>
  </si>
  <si>
    <t>Throughput</t>
  </si>
  <si>
    <t>NoGlobalNoLocal</t>
  </si>
  <si>
    <t>GridGlobalNoLocal</t>
  </si>
  <si>
    <t>Number of spouts</t>
  </si>
  <si>
    <t>UnReliable</t>
  </si>
  <si>
    <t>reliable</t>
  </si>
  <si>
    <t>FirstLevelLatency</t>
  </si>
  <si>
    <t>SecondLevelLatency</t>
  </si>
  <si>
    <t>GridGlobalGridLocal</t>
  </si>
  <si>
    <t>PartitionedGlobalGridLocal</t>
  </si>
  <si>
    <t>16 eval , 3 spout</t>
  </si>
  <si>
    <t>Number of queries</t>
  </si>
  <si>
    <t>100000,4 spout, 64 eval</t>
  </si>
  <si>
    <t>100000,3 spout, 64 eval</t>
  </si>
  <si>
    <t>100000,2 spout, 64 eval</t>
  </si>
  <si>
    <t>1000000,1 spout,16 eval</t>
  </si>
  <si>
    <t>PartitionedTextAware</t>
  </si>
  <si>
    <t>tuples/sec</t>
  </si>
  <si>
    <t>stderr</t>
  </si>
  <si>
    <t>average</t>
  </si>
  <si>
    <t>low</t>
  </si>
  <si>
    <t>high</t>
  </si>
  <si>
    <t>routing latency</t>
  </si>
  <si>
    <t>std error</t>
  </si>
  <si>
    <t>evaluation latency</t>
  </si>
  <si>
    <t>Partitioned</t>
  </si>
  <si>
    <t>Grid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</si>
</sst>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8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'Query count'!$B$4:$B$5</c:f>
              <c:strCache>
                <c:ptCount val="1"/>
                <c:pt idx="0">
                  <c:v>NoGlobalNoLocal UnReliable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count'!$B$6:$B$9</c:f>
              <c:numCache>
                <c:formatCode>General</c:formatCode>
                <c:ptCount val="4"/>
                <c:pt idx="0">
                  <c:v>77484.5</c:v>
                </c:pt>
                <c:pt idx="1">
                  <c:v>5771.5</c:v>
                </c:pt>
                <c:pt idx="2">
                  <c:v>339</c:v>
                </c:pt>
                <c:pt idx="3">
                  <c:v>77.5</c:v>
                </c:pt>
              </c:numCache>
            </c:numRef>
          </c:val>
        </c:ser>
        <c:ser>
          <c:idx val="1"/>
          <c:order val="1"/>
          <c:tx>
            <c:strRef>
              <c:f>'Query count'!$D$4:$D$5</c:f>
              <c:strCache>
                <c:ptCount val="1"/>
                <c:pt idx="0">
                  <c:v>GridGlobalNoLocal UnReliable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count'!$D$6:$D$9</c:f>
              <c:numCache>
                <c:formatCode>General</c:formatCode>
                <c:ptCount val="4"/>
                <c:pt idx="0">
                  <c:v>35715.5</c:v>
                </c:pt>
                <c:pt idx="1">
                  <c:v>50322</c:v>
                </c:pt>
                <c:pt idx="2">
                  <c:v>28068</c:v>
                </c:pt>
                <c:pt idx="3">
                  <c:v>18386.5</c:v>
                </c:pt>
              </c:numCache>
            </c:numRef>
          </c:val>
        </c:ser>
        <c:ser>
          <c:idx val="2"/>
          <c:order val="2"/>
          <c:tx>
            <c:strRef>
              <c:f>'Query count'!$F$4:$F$5</c:f>
              <c:strCache>
                <c:ptCount val="1"/>
                <c:pt idx="0">
                  <c:v>GridGlobalGridLocal UnReliable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count'!$F$6:$F$9</c:f>
              <c:numCache>
                <c:formatCode>General</c:formatCode>
                <c:ptCount val="4"/>
                <c:pt idx="0">
                  <c:v>83704.5</c:v>
                </c:pt>
                <c:pt idx="1">
                  <c:v>81938</c:v>
                </c:pt>
                <c:pt idx="2">
                  <c:v>77717</c:v>
                </c:pt>
                <c:pt idx="3">
                  <c:v>62172</c:v>
                </c:pt>
              </c:numCache>
            </c:numRef>
          </c:val>
        </c:ser>
        <c:ser>
          <c:idx val="3"/>
          <c:order val="3"/>
          <c:tx>
            <c:strRef>
              <c:f>'Query count'!$H$4:$H$5</c:f>
              <c:strCache>
                <c:ptCount val="1"/>
                <c:pt idx="0">
                  <c:v>PartitionedGlobalGridLocal UnReliable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count'!$H$6:$H$9</c:f>
              <c:numCache>
                <c:formatCode>General</c:formatCode>
                <c:ptCount val="4"/>
                <c:pt idx="0">
                  <c:v>82407</c:v>
                </c:pt>
                <c:pt idx="1">
                  <c:v>79947.5</c:v>
                </c:pt>
                <c:pt idx="2">
                  <c:v>75527.5</c:v>
                </c:pt>
                <c:pt idx="3">
                  <c:v>39251</c:v>
                </c:pt>
              </c:numCache>
            </c:numRef>
          </c:val>
        </c:ser>
        <c:gapWidth val="150"/>
        <c:axId val="6834056"/>
        <c:axId val="96286954"/>
      </c:barChart>
      <c:catAx>
        <c:axId val="6834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286954"/>
        <c:crosses val="autoZero"/>
        <c:auto val="1"/>
        <c:lblAlgn val="ctr"/>
        <c:lblOffset val="100"/>
      </c:catAx>
      <c:valAx>
        <c:axId val="962869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3405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'Query count'!$C$4:$C$5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count'!$C$6:$C$9</c:f>
              <c:numCache>
                <c:formatCode>General</c:formatCode>
                <c:ptCount val="4"/>
                <c:pt idx="0">
                  <c:v>35290.5</c:v>
                </c:pt>
                <c:pt idx="1">
                  <c:v>5498.5</c:v>
                </c:pt>
                <c:pt idx="2">
                  <c:v>340</c:v>
                </c:pt>
                <c:pt idx="3">
                  <c:v>110.5</c:v>
                </c:pt>
              </c:numCache>
            </c:numRef>
          </c:val>
        </c:ser>
        <c:ser>
          <c:idx val="1"/>
          <c:order val="1"/>
          <c:tx>
            <c:strRef>
              <c:f>'Query count'!$E$4:$E$5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count'!$E$6:$E$9</c:f>
              <c:numCache>
                <c:formatCode>General</c:formatCode>
                <c:ptCount val="4"/>
                <c:pt idx="0">
                  <c:v>32959</c:v>
                </c:pt>
                <c:pt idx="1">
                  <c:v>22490.5</c:v>
                </c:pt>
                <c:pt idx="2">
                  <c:v>12716</c:v>
                </c:pt>
                <c:pt idx="3">
                  <c:v>7533</c:v>
                </c:pt>
              </c:numCache>
            </c:numRef>
          </c:val>
        </c:ser>
        <c:ser>
          <c:idx val="2"/>
          <c:order val="2"/>
          <c:tx>
            <c:strRef>
              <c:f>'Query count'!$G$4:$G$5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count'!$G$6:$G$9</c:f>
              <c:numCache>
                <c:formatCode>General</c:formatCode>
                <c:ptCount val="4"/>
                <c:pt idx="0">
                  <c:v>31532.5</c:v>
                </c:pt>
                <c:pt idx="1">
                  <c:v>31730</c:v>
                </c:pt>
                <c:pt idx="2">
                  <c:v>31587</c:v>
                </c:pt>
                <c:pt idx="3">
                  <c:v>27982.5</c:v>
                </c:pt>
              </c:numCache>
            </c:numRef>
          </c:val>
        </c:ser>
        <c:ser>
          <c:idx val="3"/>
          <c:order val="3"/>
          <c:tx>
            <c:strRef>
              <c:f>'Query count'!$I$4:$I$5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b8cd97"/>
            </a:solidFill>
            <a:ln>
              <a:noFill/>
            </a:ln>
          </c:spPr>
          <c:cat>
            <c:strRef>
              <c:f>'Query count'!$A$6:$A$9</c:f>
              <c:strCach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strCache>
            </c:strRef>
          </c:cat>
          <c:val>
            <c:numRef>
              <c:f>'Query count'!$I$6:$I$9</c:f>
              <c:numCache>
                <c:formatCode>General</c:formatCode>
                <c:ptCount val="4"/>
                <c:pt idx="0">
                  <c:v>32514</c:v>
                </c:pt>
                <c:pt idx="1">
                  <c:v>31791.5</c:v>
                </c:pt>
                <c:pt idx="2">
                  <c:v>31002.5</c:v>
                </c:pt>
                <c:pt idx="3">
                  <c:v>22150</c:v>
                </c:pt>
              </c:numCache>
            </c:numRef>
          </c:val>
        </c:ser>
        <c:gapWidth val="150"/>
        <c:axId val="46201260"/>
        <c:axId val="75886103"/>
      </c:barChart>
      <c:catAx>
        <c:axId val="462012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886103"/>
        <c:crosses val="autoZero"/>
        <c:auto val="1"/>
        <c:lblAlgn val="ctr"/>
        <c:lblOffset val="100"/>
      </c:catAx>
      <c:valAx>
        <c:axId val="758861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20126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'Query count'!$D$4:$D$5</c:f>
              <c:strCache>
                <c:ptCount val="1"/>
                <c:pt idx="0">
                  <c:v>GridGlobalNoLocal UnReliable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count'!$D$6:$D$8</c:f>
              <c:numCache>
                <c:formatCode>General</c:formatCode>
                <c:ptCount val="3"/>
                <c:pt idx="0">
                  <c:v>35715.5</c:v>
                </c:pt>
                <c:pt idx="1">
                  <c:v>50322</c:v>
                </c:pt>
                <c:pt idx="2">
                  <c:v>28068</c:v>
                </c:pt>
              </c:numCache>
            </c:numRef>
          </c:val>
        </c:ser>
        <c:ser>
          <c:idx val="1"/>
          <c:order val="1"/>
          <c:tx>
            <c:strRef>
              <c:f>'Query count'!$F$4:$F$5</c:f>
              <c:strCache>
                <c:ptCount val="1"/>
                <c:pt idx="0">
                  <c:v>GridGlobalGridLocal UnReliable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count'!$F$6:$F$8</c:f>
              <c:numCache>
                <c:formatCode>General</c:formatCode>
                <c:ptCount val="3"/>
                <c:pt idx="0">
                  <c:v>83704.5</c:v>
                </c:pt>
                <c:pt idx="1">
                  <c:v>81938</c:v>
                </c:pt>
                <c:pt idx="2">
                  <c:v>77717</c:v>
                </c:pt>
              </c:numCache>
            </c:numRef>
          </c:val>
        </c:ser>
        <c:ser>
          <c:idx val="2"/>
          <c:order val="2"/>
          <c:tx>
            <c:strRef>
              <c:f>'Query count'!$H$4:$H$5</c:f>
              <c:strCache>
                <c:ptCount val="1"/>
                <c:pt idx="0">
                  <c:v>PartitionedGlobalGridLocal UnReliable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count'!$H$6:$H$8</c:f>
              <c:numCache>
                <c:formatCode>General</c:formatCode>
                <c:ptCount val="3"/>
                <c:pt idx="0">
                  <c:v>82407</c:v>
                </c:pt>
                <c:pt idx="1">
                  <c:v>79947.5</c:v>
                </c:pt>
                <c:pt idx="2">
                  <c:v>75527.5</c:v>
                </c:pt>
              </c:numCache>
            </c:numRef>
          </c:val>
        </c:ser>
        <c:gapWidth val="150"/>
        <c:axId val="40459220"/>
        <c:axId val="68227403"/>
      </c:barChart>
      <c:catAx>
        <c:axId val="404592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227403"/>
        <c:crosses val="autoZero"/>
        <c:auto val="1"/>
        <c:lblAlgn val="ctr"/>
        <c:lblOffset val="100"/>
      </c:catAx>
      <c:valAx>
        <c:axId val="682274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45922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Reliable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'Query results2'!$E$4:$E$4</c:f>
              <c:strCache>
                <c:ptCount val="1"/>
                <c:pt idx="0">
                  <c:v>GridGlobalNoLocal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results2'!$E$5:$E$7</c:f>
              <c:numCache>
                <c:formatCode>General</c:formatCode>
                <c:ptCount val="3"/>
                <c:pt idx="0">
                  <c:v/>
                </c:pt>
                <c:pt idx="1">
                  <c:v>4033</c:v>
                </c:pt>
                <c:pt idx="2">
                  <c:v>506</c:v>
                </c:pt>
              </c:numCache>
            </c:numRef>
          </c:val>
        </c:ser>
        <c:ser>
          <c:idx val="1"/>
          <c:order val="1"/>
          <c:tx>
            <c:strRef>
              <c:f>'Query results2'!$G$4:$G$4</c:f>
              <c:strCache>
                <c:ptCount val="1"/>
                <c:pt idx="0">
                  <c:v>GridGlobalGridLocal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results2'!$G$5:$G$7</c:f>
              <c:numCache>
                <c:formatCode>General</c:formatCode>
                <c:ptCount val="3"/>
                <c:pt idx="0">
                  <c:v/>
                </c:pt>
                <c:pt idx="1">
                  <c:v>12782</c:v>
                </c:pt>
                <c:pt idx="2">
                  <c:v>2393</c:v>
                </c:pt>
              </c:numCache>
            </c:numRef>
          </c:val>
        </c:ser>
        <c:ser>
          <c:idx val="2"/>
          <c:order val="2"/>
          <c:tx>
            <c:strRef>
              <c:f>'Query results2'!$I$4:$I$4</c:f>
              <c:strCache>
                <c:ptCount val="1"/>
                <c:pt idx="0">
                  <c:v>PartitionedGlobalGridLocal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results2'!$I$5:$I$7</c:f>
              <c:numCache>
                <c:formatCode>General</c:formatCode>
                <c:ptCount val="3"/>
                <c:pt idx="0">
                  <c:v/>
                </c:pt>
                <c:pt idx="1">
                  <c:v>12486</c:v>
                </c:pt>
                <c:pt idx="2">
                  <c:v>5852</c:v>
                </c:pt>
              </c:numCache>
            </c:numRef>
          </c:val>
        </c:ser>
        <c:gapWidth val="150"/>
        <c:axId val="16502969"/>
        <c:axId val="51881681"/>
      </c:barChart>
      <c:catAx>
        <c:axId val="165029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881681"/>
        <c:crosses val="autoZero"/>
        <c:auto val="1"/>
        <c:lblAlgn val="ctr"/>
        <c:lblOffset val="100"/>
      </c:catAx>
      <c:valAx>
        <c:axId val="518816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50296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UnReliable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'Query results2'!$E$4:$E$4</c:f>
              <c:strCache>
                <c:ptCount val="1"/>
                <c:pt idx="0">
                  <c:v>GridGlobalNoLocal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results2'!$D$5:$D$9</c:f>
              <c:numCache>
                <c:formatCode>General</c:formatCode>
                <c:ptCount val="5"/>
                <c:pt idx="0">
                  <c:v/>
                </c:pt>
                <c:pt idx="1">
                  <c:v>7055</c:v>
                </c:pt>
                <c:pt idx="2">
                  <c:v>768</c:v>
                </c:pt>
                <c:pt idx="3">
                  <c:v>32942</c:v>
                </c:pt>
                <c:pt idx="4">
                  <c:v>2563</c:v>
                </c:pt>
              </c:numCache>
            </c:numRef>
          </c:val>
        </c:ser>
        <c:ser>
          <c:idx val="1"/>
          <c:order val="1"/>
          <c:tx>
            <c:strRef>
              <c:f>'Query results2'!$G$4:$G$4</c:f>
              <c:strCache>
                <c:ptCount val="1"/>
                <c:pt idx="0">
                  <c:v>GridGlobalGridLocal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results2'!$F$5:$F$9</c:f>
              <c:numCache>
                <c:formatCode>General</c:formatCode>
                <c:ptCount val="5"/>
                <c:pt idx="0">
                  <c:v/>
                </c:pt>
                <c:pt idx="1">
                  <c:v>21319</c:v>
                </c:pt>
                <c:pt idx="2">
                  <c:v>3960</c:v>
                </c:pt>
                <c:pt idx="3">
                  <c:v>138501</c:v>
                </c:pt>
                <c:pt idx="4">
                  <c:v>56146</c:v>
                </c:pt>
              </c:numCache>
            </c:numRef>
          </c:val>
        </c:ser>
        <c:ser>
          <c:idx val="2"/>
          <c:order val="2"/>
          <c:tx>
            <c:strRef>
              <c:f>'Query results2'!$I$4:$I$4</c:f>
              <c:strCache>
                <c:ptCount val="1"/>
                <c:pt idx="0">
                  <c:v>PartitionedGlobalGridLocal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results2'!$H$5:$H$9</c:f>
              <c:numCache>
                <c:formatCode>General</c:formatCode>
                <c:ptCount val="5"/>
                <c:pt idx="0">
                  <c:v/>
                </c:pt>
                <c:pt idx="1">
                  <c:v>23367</c:v>
                </c:pt>
                <c:pt idx="2">
                  <c:v>4094</c:v>
                </c:pt>
                <c:pt idx="3">
                  <c:v>142771</c:v>
                </c:pt>
                <c:pt idx="4">
                  <c:v>114037</c:v>
                </c:pt>
              </c:numCache>
            </c:numRef>
          </c:val>
        </c:ser>
        <c:gapWidth val="150"/>
        <c:axId val="46641563"/>
        <c:axId val="74103487"/>
      </c:barChart>
      <c:catAx>
        <c:axId val="466415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103487"/>
        <c:crosses val="autoZero"/>
        <c:auto val="1"/>
        <c:lblAlgn val="ctr"/>
        <c:lblOffset val="100"/>
      </c:catAx>
      <c:valAx>
        <c:axId val="741034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64156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UnReliable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'Query results2'!$E$4:$E$4</c:f>
              <c:strCache>
                <c:ptCount val="1"/>
                <c:pt idx="0">
                  <c:v>GridGlobalNoLocal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results2'!$D$8:$D$9</c:f>
              <c:numCache>
                <c:formatCode>General</c:formatCode>
                <c:ptCount val="2"/>
                <c:pt idx="0">
                  <c:v>32942</c:v>
                </c:pt>
                <c:pt idx="1">
                  <c:v>2563</c:v>
                </c:pt>
              </c:numCache>
            </c:numRef>
          </c:val>
        </c:ser>
        <c:ser>
          <c:idx val="1"/>
          <c:order val="1"/>
          <c:tx>
            <c:strRef>
              <c:f>'Query results2'!$G$4:$G$4</c:f>
              <c:strCache>
                <c:ptCount val="1"/>
                <c:pt idx="0">
                  <c:v>GridGlobalGridLocal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results2'!$F$8:$F$9</c:f>
              <c:numCache>
                <c:formatCode>General</c:formatCode>
                <c:ptCount val="2"/>
                <c:pt idx="0">
                  <c:v>138501</c:v>
                </c:pt>
                <c:pt idx="1">
                  <c:v>56146</c:v>
                </c:pt>
              </c:numCache>
            </c:numRef>
          </c:val>
        </c:ser>
        <c:ser>
          <c:idx val="2"/>
          <c:order val="2"/>
          <c:tx>
            <c:strRef>
              <c:f>'Query results2'!$I$4:$I$4</c:f>
              <c:strCache>
                <c:ptCount val="1"/>
                <c:pt idx="0">
                  <c:v>PartitionedGlobalGridLocal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results2'!$H$8:$H$9</c:f>
              <c:numCache>
                <c:formatCode>General</c:formatCode>
                <c:ptCount val="2"/>
                <c:pt idx="0">
                  <c:v>142771</c:v>
                </c:pt>
                <c:pt idx="1">
                  <c:v>114037</c:v>
                </c:pt>
              </c:numCache>
            </c:numRef>
          </c:val>
        </c:ser>
        <c:gapWidth val="150"/>
        <c:axId val="72502915"/>
        <c:axId val="53357696"/>
      </c:barChart>
      <c:catAx>
        <c:axId val="7250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continuous queries 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357696"/>
        <c:crosses val="autoZero"/>
        <c:auto val="1"/>
        <c:lblAlgn val="ctr"/>
        <c:lblOffset val="100"/>
      </c:catAx>
      <c:valAx>
        <c:axId val="53357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Throughput Tuple/Sec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50291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'Query count'!$D$4:$D$5</c:f>
              <c:strCache>
                <c:ptCount val="1"/>
                <c:pt idx="0">
                  <c:v>GridGlobalNoLocal UnReliable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count'!$D$6:$D$8</c:f>
              <c:numCache>
                <c:formatCode>General</c:formatCode>
                <c:ptCount val="3"/>
                <c:pt idx="0">
                  <c:v>35715.5</c:v>
                </c:pt>
                <c:pt idx="1">
                  <c:v>50322</c:v>
                </c:pt>
                <c:pt idx="2">
                  <c:v>28068</c:v>
                </c:pt>
              </c:numCache>
            </c:numRef>
          </c:val>
        </c:ser>
        <c:ser>
          <c:idx val="1"/>
          <c:order val="1"/>
          <c:tx>
            <c:strRef>
              <c:f>'Query count'!$F$4:$F$5</c:f>
              <c:strCache>
                <c:ptCount val="1"/>
                <c:pt idx="0">
                  <c:v>GridGlobalGridLocal UnReliable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count'!$F$6:$F$8</c:f>
              <c:numCache>
                <c:formatCode>General</c:formatCode>
                <c:ptCount val="3"/>
                <c:pt idx="0">
                  <c:v>83704.5</c:v>
                </c:pt>
                <c:pt idx="1">
                  <c:v>81938</c:v>
                </c:pt>
                <c:pt idx="2">
                  <c:v>77717</c:v>
                </c:pt>
              </c:numCache>
            </c:numRef>
          </c:val>
        </c:ser>
        <c:ser>
          <c:idx val="2"/>
          <c:order val="2"/>
          <c:tx>
            <c:strRef>
              <c:f>'Query count'!$H$4:$H$5</c:f>
              <c:strCache>
                <c:ptCount val="1"/>
                <c:pt idx="0">
                  <c:v>PartitionedGlobalGridLocal UnReliable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'Query count'!$H$6:$H$8</c:f>
              <c:numCache>
                <c:formatCode>General</c:formatCode>
                <c:ptCount val="3"/>
                <c:pt idx="0">
                  <c:v>82407</c:v>
                </c:pt>
                <c:pt idx="1">
                  <c:v>79947.5</c:v>
                </c:pt>
                <c:pt idx="2">
                  <c:v>75527.5</c:v>
                </c:pt>
              </c:numCache>
            </c:numRef>
          </c:val>
        </c:ser>
        <c:gapWidth val="150"/>
        <c:axId val="60724041"/>
        <c:axId val="81800963"/>
      </c:barChart>
      <c:catAx>
        <c:axId val="607240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800963"/>
        <c:crosses val="autoZero"/>
        <c:auto val="1"/>
        <c:lblAlgn val="ctr"/>
        <c:lblOffset val="100"/>
      </c:catAx>
      <c:valAx>
        <c:axId val="818009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72404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Reliable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Sheet1!$E$4:$E$4</c:f>
              <c:strCache>
                <c:ptCount val="1"/>
                <c:pt idx="0">
                  <c:v>GridGlobalNoLocal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/>
                </c:pt>
                <c:pt idx="1">
                  <c:v>23796</c:v>
                </c:pt>
                <c:pt idx="2">
                  <c:v>4941</c:v>
                </c:pt>
                <c:pt idx="3">
                  <c:v>409</c:v>
                </c:pt>
              </c:numCache>
            </c:numRef>
          </c:val>
        </c:ser>
        <c:ser>
          <c:idx val="1"/>
          <c:order val="1"/>
          <c:tx>
            <c:strRef>
              <c:f>Sheet1!$G$4:$G$4</c:f>
              <c:strCache>
                <c:ptCount val="1"/>
                <c:pt idx="0">
                  <c:v>GridGlobalGridLocal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Sheet1!$G$5:$G$8</c:f>
              <c:numCache>
                <c:formatCode>General</c:formatCode>
                <c:ptCount val="4"/>
                <c:pt idx="0">
                  <c:v/>
                </c:pt>
                <c:pt idx="1">
                  <c:v>46529</c:v>
                </c:pt>
                <c:pt idx="2">
                  <c:v>37901</c:v>
                </c:pt>
                <c:pt idx="3">
                  <c:v>16447</c:v>
                </c:pt>
              </c:numCache>
            </c:numRef>
          </c:val>
        </c:ser>
        <c:ser>
          <c:idx val="2"/>
          <c:order val="2"/>
          <c:tx>
            <c:strRef>
              <c:f>Sheet1!$I$4:$I$4</c:f>
              <c:strCache>
                <c:ptCount val="1"/>
                <c:pt idx="0">
                  <c:v>PartitionedGlobalGridLocal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4"/>
                <c:pt idx="0">
                  <c:v/>
                </c:pt>
                <c:pt idx="1">
                  <c:v>43184</c:v>
                </c:pt>
                <c:pt idx="2">
                  <c:v>34033</c:v>
                </c:pt>
                <c:pt idx="3">
                  <c:v>15043</c:v>
                </c:pt>
              </c:numCache>
            </c:numRef>
          </c:val>
        </c:ser>
        <c:gapWidth val="150"/>
        <c:axId val="14241416"/>
        <c:axId val="55737997"/>
      </c:barChart>
      <c:catAx>
        <c:axId val="14241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737997"/>
        <c:crosses val="autoZero"/>
        <c:auto val="1"/>
        <c:lblAlgn val="ctr"/>
        <c:lblOffset val="100"/>
      </c:catAx>
      <c:valAx>
        <c:axId val="557379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4141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UnReliable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Sheet1!$E$4:$E$4</c:f>
              <c:strCache>
                <c:ptCount val="1"/>
                <c:pt idx="0">
                  <c:v>GridGlobalNoLocal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/>
                </c:pt>
                <c:pt idx="1">
                  <c:v>33614</c:v>
                </c:pt>
                <c:pt idx="2">
                  <c:v>4906</c:v>
                </c:pt>
                <c:pt idx="3">
                  <c:v>458</c:v>
                </c:pt>
              </c:numCache>
            </c:numRef>
          </c:val>
        </c:ser>
        <c:ser>
          <c:idx val="1"/>
          <c:order val="1"/>
          <c:tx>
            <c:strRef>
              <c:f>Sheet1!$G$4:$G$4</c:f>
              <c:strCache>
                <c:ptCount val="1"/>
                <c:pt idx="0">
                  <c:v>GridGlobalGridLocal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/>
                </c:pt>
                <c:pt idx="1">
                  <c:v>115339</c:v>
                </c:pt>
                <c:pt idx="2">
                  <c:v>81397</c:v>
                </c:pt>
                <c:pt idx="3">
                  <c:v>31170</c:v>
                </c:pt>
              </c:numCache>
            </c:numRef>
          </c:val>
        </c:ser>
        <c:ser>
          <c:idx val="2"/>
          <c:order val="2"/>
          <c:tx>
            <c:strRef>
              <c:f>Sheet1!$I$4:$I$4</c:f>
              <c:strCache>
                <c:ptCount val="1"/>
                <c:pt idx="0">
                  <c:v>PartitionedGlobalGridLocal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'Query results2'!$A$6:$A$7</c:f>
              <c:strCache>
                <c:ptCount val="2"/>
                <c:pt idx="0">
                  <c:v>100000</c:v>
                </c:pt>
                <c:pt idx="1">
                  <c:v>1000000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4"/>
                <c:pt idx="0">
                  <c:v/>
                </c:pt>
                <c:pt idx="1">
                  <c:v>106741</c:v>
                </c:pt>
                <c:pt idx="2">
                  <c:v>80347</c:v>
                </c:pt>
                <c:pt idx="3">
                  <c:v>28606</c:v>
                </c:pt>
              </c:numCache>
            </c:numRef>
          </c:val>
        </c:ser>
        <c:gapWidth val="150"/>
        <c:axId val="3671279"/>
        <c:axId val="404854"/>
      </c:barChart>
      <c:catAx>
        <c:axId val="3671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4854"/>
        <c:crosses val="autoZero"/>
        <c:auto val="1"/>
        <c:lblAlgn val="ctr"/>
        <c:lblOffset val="100"/>
      </c:catAx>
      <c:valAx>
        <c:axId val="4048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7127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422640</xdr:colOff>
      <xdr:row>1</xdr:row>
      <xdr:rowOff>177840</xdr:rowOff>
    </xdr:from>
    <xdr:to>
      <xdr:col>22</xdr:col>
      <xdr:colOff>355320</xdr:colOff>
      <xdr:row>21</xdr:row>
      <xdr:rowOff>91440</xdr:rowOff>
    </xdr:to>
    <xdr:graphicFrame>
      <xdr:nvGraphicFramePr>
        <xdr:cNvPr id="0" name="Chart 1"/>
        <xdr:cNvGraphicFramePr/>
      </xdr:nvGraphicFramePr>
      <xdr:xfrm>
        <a:off x="11954520" y="368280"/>
        <a:ext cx="9084600" cy="42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418680</xdr:colOff>
      <xdr:row>23</xdr:row>
      <xdr:rowOff>107280</xdr:rowOff>
    </xdr:from>
    <xdr:to>
      <xdr:col>22</xdr:col>
      <xdr:colOff>329400</xdr:colOff>
      <xdr:row>42</xdr:row>
      <xdr:rowOff>20880</xdr:rowOff>
    </xdr:to>
    <xdr:graphicFrame>
      <xdr:nvGraphicFramePr>
        <xdr:cNvPr id="1" name="Chart 2"/>
        <xdr:cNvGraphicFramePr/>
      </xdr:nvGraphicFramePr>
      <xdr:xfrm>
        <a:off x="11950560" y="5060160"/>
        <a:ext cx="9062640" cy="37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54000</xdr:colOff>
      <xdr:row>24</xdr:row>
      <xdr:rowOff>172440</xdr:rowOff>
    </xdr:from>
    <xdr:to>
      <xdr:col>24</xdr:col>
      <xdr:colOff>596160</xdr:colOff>
      <xdr:row>46</xdr:row>
      <xdr:rowOff>86040</xdr:rowOff>
    </xdr:to>
    <xdr:graphicFrame>
      <xdr:nvGraphicFramePr>
        <xdr:cNvPr id="2" name="Chart 5"/>
        <xdr:cNvGraphicFramePr/>
      </xdr:nvGraphicFramePr>
      <xdr:xfrm>
        <a:off x="14074560" y="5125320"/>
        <a:ext cx="948312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263520</xdr:colOff>
      <xdr:row>12</xdr:row>
      <xdr:rowOff>115200</xdr:rowOff>
    </xdr:from>
    <xdr:to>
      <xdr:col>7</xdr:col>
      <xdr:colOff>81720</xdr:colOff>
      <xdr:row>25</xdr:row>
      <xdr:rowOff>190800</xdr:rowOff>
    </xdr:to>
    <xdr:graphicFrame>
      <xdr:nvGraphicFramePr>
        <xdr:cNvPr id="3" name="Chart 6"/>
        <xdr:cNvGraphicFramePr/>
      </xdr:nvGraphicFramePr>
      <xdr:xfrm>
        <a:off x="263520" y="2782080"/>
        <a:ext cx="8136360" cy="25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168480</xdr:colOff>
      <xdr:row>3</xdr:row>
      <xdr:rowOff>124920</xdr:rowOff>
    </xdr:from>
    <xdr:to>
      <xdr:col>19</xdr:col>
      <xdr:colOff>129600</xdr:colOff>
      <xdr:row>20</xdr:row>
      <xdr:rowOff>86040</xdr:rowOff>
    </xdr:to>
    <xdr:graphicFrame>
      <xdr:nvGraphicFramePr>
        <xdr:cNvPr id="4" name="Chart 7"/>
        <xdr:cNvGraphicFramePr/>
      </xdr:nvGraphicFramePr>
      <xdr:xfrm>
        <a:off x="10937880" y="696240"/>
        <a:ext cx="8089200" cy="35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130320</xdr:colOff>
      <xdr:row>3</xdr:row>
      <xdr:rowOff>39240</xdr:rowOff>
    </xdr:from>
    <xdr:to>
      <xdr:col>16</xdr:col>
      <xdr:colOff>82080</xdr:colOff>
      <xdr:row>19</xdr:row>
      <xdr:rowOff>190800</xdr:rowOff>
    </xdr:to>
    <xdr:graphicFrame>
      <xdr:nvGraphicFramePr>
        <xdr:cNvPr id="5" name="Chart 4"/>
        <xdr:cNvGraphicFramePr/>
      </xdr:nvGraphicFramePr>
      <xdr:xfrm>
        <a:off x="8448480" y="610560"/>
        <a:ext cx="8092800" cy="35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54000</xdr:colOff>
      <xdr:row>25</xdr:row>
      <xdr:rowOff>172440</xdr:rowOff>
    </xdr:from>
    <xdr:to>
      <xdr:col>24</xdr:col>
      <xdr:colOff>596160</xdr:colOff>
      <xdr:row>47</xdr:row>
      <xdr:rowOff>86040</xdr:rowOff>
    </xdr:to>
    <xdr:graphicFrame>
      <xdr:nvGraphicFramePr>
        <xdr:cNvPr id="6" name="Chart 7"/>
        <xdr:cNvGraphicFramePr/>
      </xdr:nvGraphicFramePr>
      <xdr:xfrm>
        <a:off x="14074560" y="5315760"/>
        <a:ext cx="948312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54000</xdr:colOff>
      <xdr:row>9</xdr:row>
      <xdr:rowOff>163080</xdr:rowOff>
    </xdr:from>
    <xdr:to>
      <xdr:col>6</xdr:col>
      <xdr:colOff>691560</xdr:colOff>
      <xdr:row>23</xdr:row>
      <xdr:rowOff>48240</xdr:rowOff>
    </xdr:to>
    <xdr:graphicFrame>
      <xdr:nvGraphicFramePr>
        <xdr:cNvPr id="7" name="Chart 8"/>
        <xdr:cNvGraphicFramePr/>
      </xdr:nvGraphicFramePr>
      <xdr:xfrm>
        <a:off x="54000" y="2258280"/>
        <a:ext cx="7863840" cy="25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520560</xdr:colOff>
      <xdr:row>14</xdr:row>
      <xdr:rowOff>115200</xdr:rowOff>
    </xdr:from>
    <xdr:to>
      <xdr:col>15</xdr:col>
      <xdr:colOff>262800</xdr:colOff>
      <xdr:row>33</xdr:row>
      <xdr:rowOff>142920</xdr:rowOff>
    </xdr:to>
    <xdr:graphicFrame>
      <xdr:nvGraphicFramePr>
        <xdr:cNvPr id="8" name="Chart 9"/>
        <xdr:cNvGraphicFramePr/>
      </xdr:nvGraphicFramePr>
      <xdr:xfrm>
        <a:off x="7746840" y="3162960"/>
        <a:ext cx="8162280" cy="36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6.5668016194332"/>
    <col collapsed="false" hidden="false" max="2" min="2" style="0" width="16.2834008097166"/>
    <col collapsed="false" hidden="false" max="3" min="3" style="0" width="13.1417004048583"/>
    <col collapsed="false" hidden="false" max="4" min="4" style="0" width="12.5668016194332"/>
    <col collapsed="false" hidden="false" max="5" min="5" style="0" width="11.5708502024291"/>
    <col collapsed="false" hidden="false" max="1025" min="6" style="0" width="8.5748987854251"/>
  </cols>
  <sheetData>
    <row r="1" customFormat="false" ht="15" hidden="false" customHeight="false" outlineLevel="0" collapsed="false">
      <c r="A1" s="1" t="s">
        <v>0</v>
      </c>
    </row>
    <row r="4" customFormat="false" ht="15" hidden="false" customHeight="true" outlineLevel="0" collapsed="false">
      <c r="A4" s="2" t="s">
        <v>1</v>
      </c>
      <c r="B4" s="3" t="s">
        <v>2</v>
      </c>
      <c r="C4" s="3"/>
      <c r="D4" s="3" t="s">
        <v>3</v>
      </c>
      <c r="E4" s="3"/>
      <c r="F4" s="4"/>
    </row>
    <row r="5" customFormat="false" ht="30" hidden="false" customHeight="false" outlineLevel="0" collapsed="false">
      <c r="A5" s="3" t="s">
        <v>4</v>
      </c>
      <c r="B5" s="3" t="s">
        <v>5</v>
      </c>
      <c r="C5" s="3" t="s">
        <v>6</v>
      </c>
      <c r="D5" s="3" t="s">
        <v>5</v>
      </c>
      <c r="E5" s="3" t="s">
        <v>6</v>
      </c>
      <c r="F5" s="4"/>
    </row>
    <row r="6" customFormat="false" ht="15" hidden="false" customHeight="false" outlineLevel="0" collapsed="false">
      <c r="A6" s="2" t="n">
        <v>1</v>
      </c>
      <c r="B6" s="1" t="n">
        <v>24808.5</v>
      </c>
      <c r="C6" s="1" t="n">
        <v>8999</v>
      </c>
      <c r="D6" s="1" t="n">
        <v>26523</v>
      </c>
      <c r="E6" s="1" t="n">
        <v>9428</v>
      </c>
      <c r="F6" s="4"/>
    </row>
    <row r="7" customFormat="false" ht="15" hidden="false" customHeight="false" outlineLevel="0" collapsed="false">
      <c r="A7" s="2" t="n">
        <v>2</v>
      </c>
      <c r="B7" s="1" t="n">
        <v>59190</v>
      </c>
      <c r="C7" s="1" t="n">
        <v>19898</v>
      </c>
      <c r="D7" s="3"/>
      <c r="F7" s="4"/>
    </row>
    <row r="8" customFormat="false" ht="15" hidden="false" customHeight="false" outlineLevel="0" collapsed="false">
      <c r="A8" s="2" t="n">
        <v>3</v>
      </c>
      <c r="B8" s="1" t="n">
        <v>83920</v>
      </c>
      <c r="C8" s="1" t="n">
        <v>34205</v>
      </c>
      <c r="D8" s="1" t="n">
        <v>61908</v>
      </c>
      <c r="E8" s="1" t="n">
        <v>27014</v>
      </c>
      <c r="F8" s="4"/>
    </row>
    <row r="9" customFormat="false" ht="15" hidden="false" customHeight="false" outlineLevel="0" collapsed="false">
      <c r="A9" s="2" t="n">
        <v>4</v>
      </c>
      <c r="B9" s="1" t="n">
        <v>97775.5</v>
      </c>
      <c r="C9" s="1" t="n">
        <v>41352</v>
      </c>
      <c r="D9" s="3"/>
      <c r="F9" s="4"/>
    </row>
    <row r="10" customFormat="false" ht="15" hidden="false" customHeight="false" outlineLevel="0" collapsed="false">
      <c r="A10" s="2" t="n">
        <v>5</v>
      </c>
      <c r="B10" s="1" t="n">
        <v>115165</v>
      </c>
      <c r="C10" s="1" t="n">
        <v>48776</v>
      </c>
      <c r="D10" s="1" t="n">
        <v>52451</v>
      </c>
      <c r="E10" s="1" t="n">
        <v>33909</v>
      </c>
      <c r="F10" s="4"/>
    </row>
    <row r="11" customFormat="false" ht="15" hidden="false" customHeight="false" outlineLevel="0" collapsed="false">
      <c r="A11" s="2" t="n">
        <v>6</v>
      </c>
      <c r="B11" s="1" t="n">
        <v>128468</v>
      </c>
      <c r="C11" s="1" t="n">
        <v>53743</v>
      </c>
      <c r="D11" s="3"/>
      <c r="E11" s="3"/>
      <c r="F11" s="4"/>
    </row>
    <row r="12" customFormat="false" ht="15" hidden="false" customHeight="false" outlineLevel="0" collapsed="false">
      <c r="A12" s="2" t="n">
        <v>7</v>
      </c>
      <c r="B12" s="1" t="n">
        <v>128761.5</v>
      </c>
      <c r="C12" s="1" t="n">
        <v>53084</v>
      </c>
      <c r="D12" s="3"/>
      <c r="E12" s="3"/>
      <c r="F12" s="4"/>
    </row>
    <row r="13" customFormat="false" ht="15" hidden="false" customHeight="false" outlineLevel="0" collapsed="false">
      <c r="A13" s="2" t="n">
        <v>8</v>
      </c>
      <c r="B13" s="1" t="n">
        <v>140979</v>
      </c>
      <c r="C13" s="1" t="n">
        <v>52500</v>
      </c>
      <c r="D13" s="3"/>
      <c r="E13" s="3"/>
      <c r="F13" s="4"/>
    </row>
    <row r="14" customFormat="false" ht="15" hidden="false" customHeight="false" outlineLevel="0" collapsed="false">
      <c r="A14" s="2" t="n">
        <v>9</v>
      </c>
      <c r="B14" s="1" t="n">
        <v>162954.5</v>
      </c>
      <c r="C14" s="1" t="n">
        <v>51516</v>
      </c>
      <c r="D14" s="3"/>
      <c r="E14" s="3"/>
      <c r="F14" s="4"/>
    </row>
    <row r="15" customFormat="false" ht="15" hidden="false" customHeight="false" outlineLevel="0" collapsed="false">
      <c r="A15" s="2"/>
      <c r="B15" s="3"/>
      <c r="C15" s="3"/>
      <c r="D15" s="3"/>
      <c r="E15" s="3"/>
      <c r="F15" s="4"/>
    </row>
    <row r="16" customFormat="false" ht="15" hidden="false" customHeight="false" outlineLevel="0" collapsed="false">
      <c r="A16" s="5"/>
      <c r="B16" s="4"/>
      <c r="C16" s="4"/>
      <c r="D16" s="4"/>
      <c r="E16" s="4"/>
      <c r="F16" s="4"/>
    </row>
    <row r="18" customFormat="false" ht="15" hidden="false" customHeight="true" outlineLevel="0" collapsed="false">
      <c r="A18" s="2" t="s">
        <v>7</v>
      </c>
      <c r="B18" s="3" t="s">
        <v>2</v>
      </c>
      <c r="C18" s="3"/>
      <c r="D18" s="3" t="s">
        <v>3</v>
      </c>
      <c r="E18" s="3"/>
    </row>
    <row r="19" customFormat="false" ht="30" hidden="false" customHeight="false" outlineLevel="0" collapsed="false">
      <c r="A19" s="3" t="s">
        <v>4</v>
      </c>
      <c r="B19" s="3" t="s">
        <v>5</v>
      </c>
      <c r="C19" s="3" t="s">
        <v>6</v>
      </c>
      <c r="D19" s="3" t="s">
        <v>5</v>
      </c>
      <c r="E19" s="3" t="s">
        <v>6</v>
      </c>
    </row>
    <row r="20" customFormat="false" ht="15" hidden="false" customHeight="false" outlineLevel="0" collapsed="false">
      <c r="A20" s="2" t="n">
        <v>1</v>
      </c>
      <c r="B20" s="1" t="n">
        <v>0.00153998394376347</v>
      </c>
      <c r="C20" s="1" t="n">
        <v>0.0697725827297159</v>
      </c>
      <c r="D20" s="1" t="n">
        <v>0.096253450486899</v>
      </c>
      <c r="E20" s="1" t="n">
        <v>0.178972982435286</v>
      </c>
    </row>
    <row r="21" customFormat="false" ht="15" hidden="false" customHeight="false" outlineLevel="0" collapsed="false">
      <c r="A21" s="2" t="n">
        <v>2</v>
      </c>
      <c r="B21" s="1" t="n">
        <v>0.00155157449719593</v>
      </c>
      <c r="C21" s="1" t="n">
        <v>0.0578447096258509</v>
      </c>
    </row>
    <row r="22" customFormat="false" ht="15" hidden="false" customHeight="false" outlineLevel="0" collapsed="false">
      <c r="A22" s="2" t="n">
        <v>3</v>
      </c>
      <c r="B22" s="1" t="n">
        <v>0.00152622770727418</v>
      </c>
      <c r="C22" s="1" t="n">
        <v>0.0650080347814473</v>
      </c>
      <c r="D22" s="1" t="n">
        <v>0.0832408005394628</v>
      </c>
      <c r="E22" s="1" t="n">
        <v>0.187907888594606</v>
      </c>
    </row>
    <row r="23" customFormat="false" ht="15" hidden="false" customHeight="false" outlineLevel="0" collapsed="false">
      <c r="A23" s="2" t="n">
        <v>4</v>
      </c>
      <c r="B23" s="1" t="n">
        <v>0.00149443458519998</v>
      </c>
      <c r="C23" s="1" t="n">
        <v>0.0728272305167261</v>
      </c>
      <c r="D23" s="3"/>
    </row>
    <row r="24" customFormat="false" ht="15" hidden="false" customHeight="false" outlineLevel="0" collapsed="false">
      <c r="A24" s="2" t="n">
        <v>5</v>
      </c>
      <c r="B24" s="1" t="n">
        <v>0.0014977663894512</v>
      </c>
      <c r="C24" s="1" t="n">
        <v>0.07316876551504</v>
      </c>
      <c r="D24" s="1" t="n">
        <v>0.0900223101058768</v>
      </c>
      <c r="E24" s="1" t="n">
        <v>0.188490579087377</v>
      </c>
    </row>
    <row r="25" customFormat="false" ht="15" hidden="false" customHeight="false" outlineLevel="0" collapsed="false">
      <c r="A25" s="2" t="n">
        <v>6</v>
      </c>
      <c r="B25" s="1" t="n">
        <v>0.00148824167084584</v>
      </c>
      <c r="C25" s="1" t="n">
        <v>0.079415182518226</v>
      </c>
      <c r="D25" s="3"/>
      <c r="E25" s="3"/>
    </row>
    <row r="26" customFormat="false" ht="15" hidden="false" customHeight="false" outlineLevel="0" collapsed="false">
      <c r="A26" s="2" t="n">
        <v>7</v>
      </c>
      <c r="B26" s="1" t="n">
        <v>0.0014996590917137</v>
      </c>
      <c r="C26" s="1" t="n">
        <v>0.0836671465199924</v>
      </c>
      <c r="D26" s="3"/>
      <c r="E26" s="3"/>
    </row>
    <row r="27" customFormat="false" ht="15" hidden="false" customHeight="false" outlineLevel="0" collapsed="false">
      <c r="A27" s="2" t="n">
        <v>8</v>
      </c>
      <c r="B27" s="1" t="n">
        <v>0.00149582522828307</v>
      </c>
      <c r="C27" s="1" t="n">
        <v>0.0940795344674368</v>
      </c>
      <c r="D27" s="3"/>
      <c r="E27" s="3"/>
    </row>
    <row r="28" customFormat="false" ht="15" hidden="false" customHeight="false" outlineLevel="0" collapsed="false">
      <c r="A28" s="2" t="n">
        <v>9</v>
      </c>
      <c r="B28" s="1" t="n">
        <v>0.00146630919276965</v>
      </c>
      <c r="C28" s="1" t="n">
        <v>0.10553481860406</v>
      </c>
      <c r="D28" s="3"/>
      <c r="E28" s="3"/>
    </row>
    <row r="29" customFormat="false" ht="15" hidden="false" customHeight="false" outlineLevel="0" collapsed="false">
      <c r="A29" s="2"/>
      <c r="B29" s="3"/>
      <c r="C29" s="3"/>
      <c r="D29" s="3"/>
      <c r="E29" s="3"/>
    </row>
    <row r="33" customFormat="false" ht="15" hidden="false" customHeight="true" outlineLevel="0" collapsed="false">
      <c r="A33" s="2" t="s">
        <v>8</v>
      </c>
      <c r="B33" s="3" t="s">
        <v>2</v>
      </c>
      <c r="C33" s="3"/>
      <c r="D33" s="3" t="s">
        <v>3</v>
      </c>
      <c r="E33" s="3"/>
    </row>
    <row r="34" customFormat="false" ht="30" hidden="false" customHeight="false" outlineLevel="0" collapsed="false">
      <c r="A34" s="3" t="s">
        <v>4</v>
      </c>
      <c r="B34" s="3" t="s">
        <v>5</v>
      </c>
      <c r="C34" s="3" t="s">
        <v>6</v>
      </c>
      <c r="D34" s="3" t="s">
        <v>5</v>
      </c>
      <c r="E34" s="3" t="s">
        <v>6</v>
      </c>
    </row>
    <row r="35" customFormat="false" ht="15" hidden="false" customHeight="false" outlineLevel="0" collapsed="false">
      <c r="A35" s="2" t="n">
        <v>1</v>
      </c>
      <c r="B35" s="3"/>
      <c r="C35" s="3"/>
      <c r="D35" s="1" t="n">
        <v>0.0374080452571734</v>
      </c>
      <c r="E35" s="1" t="n">
        <v>0.0516127654448484</v>
      </c>
    </row>
    <row r="36" customFormat="false" ht="15" hidden="false" customHeight="false" outlineLevel="0" collapsed="false">
      <c r="A36" s="2" t="n">
        <v>2</v>
      </c>
      <c r="B36" s="3"/>
      <c r="C36" s="3"/>
      <c r="D36" s="3"/>
    </row>
    <row r="37" customFormat="false" ht="15" hidden="false" customHeight="false" outlineLevel="0" collapsed="false">
      <c r="A37" s="2" t="n">
        <v>3</v>
      </c>
      <c r="B37" s="3"/>
      <c r="C37" s="3"/>
      <c r="D37" s="1" t="n">
        <v>0.0318212400984674</v>
      </c>
      <c r="E37" s="1" t="n">
        <v>0.0760678335203116</v>
      </c>
    </row>
    <row r="38" customFormat="false" ht="15" hidden="false" customHeight="false" outlineLevel="0" collapsed="false">
      <c r="A38" s="2" t="n">
        <v>4</v>
      </c>
      <c r="B38" s="3"/>
      <c r="C38" s="3"/>
      <c r="D38" s="3"/>
    </row>
    <row r="39" customFormat="false" ht="15" hidden="false" customHeight="false" outlineLevel="0" collapsed="false">
      <c r="A39" s="2" t="n">
        <v>5</v>
      </c>
      <c r="B39" s="3"/>
      <c r="C39" s="3"/>
      <c r="D39" s="1" t="n">
        <v>0.0334949093061972</v>
      </c>
      <c r="E39" s="1" t="n">
        <v>0.0801902473282207</v>
      </c>
    </row>
    <row r="40" customFormat="false" ht="15" hidden="false" customHeight="false" outlineLevel="0" collapsed="false">
      <c r="A40" s="2" t="n">
        <v>6</v>
      </c>
      <c r="B40" s="3"/>
      <c r="C40" s="3"/>
      <c r="D40" s="3"/>
      <c r="E40" s="3"/>
    </row>
    <row r="41" customFormat="false" ht="15" hidden="false" customHeight="false" outlineLevel="0" collapsed="false">
      <c r="A41" s="2" t="n">
        <v>7</v>
      </c>
      <c r="B41" s="3"/>
      <c r="C41" s="3"/>
      <c r="D41" s="3"/>
      <c r="E41" s="3"/>
    </row>
    <row r="42" customFormat="false" ht="15" hidden="false" customHeight="false" outlineLevel="0" collapsed="false">
      <c r="A42" s="2" t="n">
        <v>8</v>
      </c>
      <c r="B42" s="3"/>
      <c r="C42" s="3"/>
      <c r="D42" s="3"/>
      <c r="E42" s="3"/>
    </row>
    <row r="43" customFormat="false" ht="15" hidden="false" customHeight="false" outlineLevel="0" collapsed="false">
      <c r="A43" s="2" t="n">
        <v>9</v>
      </c>
      <c r="B43" s="3"/>
      <c r="C43" s="3"/>
      <c r="D43" s="3"/>
      <c r="E43" s="3"/>
    </row>
    <row r="44" customFormat="false" ht="15" hidden="false" customHeight="false" outlineLevel="0" collapsed="false">
      <c r="A44" s="2"/>
      <c r="B44" s="3"/>
      <c r="C44" s="3"/>
      <c r="D44" s="3"/>
      <c r="E44" s="3"/>
    </row>
  </sheetData>
  <mergeCells count="6">
    <mergeCell ref="B4:C4"/>
    <mergeCell ref="D4:E4"/>
    <mergeCell ref="B18:C18"/>
    <mergeCell ref="D18:E18"/>
    <mergeCell ref="B33:C33"/>
    <mergeCell ref="D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C29"/>
  <sheetViews>
    <sheetView windowProtection="false" showFormulas="false" showGridLines="true" showRowColHeaders="true" showZeros="true" rightToLeft="false" tabSelected="false" showOutlineSymbols="true" defaultGridColor="true" view="normal" topLeftCell="J25" colorId="64" zoomScale="70" zoomScaleNormal="70" zoomScalePageLayoutView="100" workbookViewId="0">
      <selection pane="topLeft" activeCell="G36" activeCellId="0" sqref="G36"/>
    </sheetView>
  </sheetViews>
  <sheetFormatPr defaultRowHeight="15"/>
  <cols>
    <col collapsed="false" hidden="false" max="1" min="1" style="0" width="16.5668016194332"/>
    <col collapsed="false" hidden="false" max="2" min="2" style="0" width="16.2834008097166"/>
    <col collapsed="false" hidden="false" max="3" min="3" style="0" width="13.1417004048583"/>
    <col collapsed="false" hidden="false" max="4" min="4" style="0" width="12.5668016194332"/>
    <col collapsed="false" hidden="false" max="5" min="5" style="0" width="11.5708502024291"/>
    <col collapsed="false" hidden="false" max="6" min="6" style="0" width="11.1417004048583"/>
    <col collapsed="false" hidden="false" max="7" min="7" style="0" width="12.2834008097166"/>
    <col collapsed="false" hidden="false" max="8" min="8" style="0" width="13.1417004048583"/>
    <col collapsed="false" hidden="false" max="9" min="9" style="0" width="14.4251012145749"/>
    <col collapsed="false" hidden="false" max="1025" min="10" style="0" width="8.5748987854251"/>
  </cols>
  <sheetData>
    <row r="4" customFormat="false" ht="30" hidden="false" customHeight="true" outlineLevel="0" collapsed="false">
      <c r="A4" s="2" t="s">
        <v>1</v>
      </c>
      <c r="B4" s="3" t="s">
        <v>2</v>
      </c>
      <c r="C4" s="3"/>
      <c r="D4" s="3" t="s">
        <v>3</v>
      </c>
      <c r="E4" s="3"/>
      <c r="F4" s="3" t="s">
        <v>9</v>
      </c>
      <c r="G4" s="3"/>
      <c r="H4" s="3" t="s">
        <v>10</v>
      </c>
      <c r="I4" s="3"/>
      <c r="J4" s="6" t="s">
        <v>11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7"/>
      <c r="AA4" s="7"/>
      <c r="AB4" s="7"/>
      <c r="AC4" s="7"/>
    </row>
    <row r="5" customFormat="false" ht="30" hidden="false" customHeight="false" outlineLevel="0" collapsed="false">
      <c r="A5" s="3" t="s">
        <v>12</v>
      </c>
      <c r="B5" s="3" t="s">
        <v>5</v>
      </c>
      <c r="C5" s="3" t="s">
        <v>6</v>
      </c>
      <c r="D5" s="3" t="s">
        <v>5</v>
      </c>
      <c r="E5" s="3" t="s">
        <v>6</v>
      </c>
      <c r="F5" s="3" t="s">
        <v>5</v>
      </c>
      <c r="G5" s="3" t="s">
        <v>6</v>
      </c>
      <c r="H5" s="3" t="s">
        <v>5</v>
      </c>
      <c r="I5" s="3" t="s">
        <v>6</v>
      </c>
      <c r="J5" s="6"/>
      <c r="K5" s="4"/>
      <c r="L5" s="4"/>
      <c r="M5" s="4"/>
      <c r="N5" s="4"/>
      <c r="O5" s="4"/>
      <c r="P5" s="1"/>
      <c r="Q5" s="4"/>
      <c r="R5" s="4"/>
      <c r="S5" s="4"/>
      <c r="T5" s="4"/>
      <c r="U5" s="4"/>
      <c r="V5" s="4"/>
      <c r="W5" s="4"/>
      <c r="X5" s="4"/>
      <c r="Y5" s="4"/>
      <c r="Z5" s="7"/>
      <c r="AA5" s="7"/>
      <c r="AB5" s="7"/>
      <c r="AC5" s="7"/>
    </row>
    <row r="6" customFormat="false" ht="15" hidden="false" customHeight="false" outlineLevel="0" collapsed="false">
      <c r="A6" s="2" t="n">
        <v>1000</v>
      </c>
      <c r="B6" s="8" t="n">
        <v>77484.5</v>
      </c>
      <c r="C6" s="1" t="n">
        <v>35290.5</v>
      </c>
      <c r="D6" s="1" t="n">
        <v>35715.5</v>
      </c>
      <c r="E6" s="9" t="n">
        <v>32959</v>
      </c>
      <c r="F6" s="9" t="n">
        <v>83704.5</v>
      </c>
      <c r="G6" s="9" t="n">
        <v>31532.5</v>
      </c>
      <c r="H6" s="9" t="n">
        <v>82407</v>
      </c>
      <c r="I6" s="9" t="n">
        <v>32514</v>
      </c>
      <c r="J6" s="6"/>
      <c r="K6" s="4"/>
      <c r="L6" s="4"/>
      <c r="M6" s="4"/>
      <c r="N6" s="4"/>
      <c r="O6" s="4"/>
      <c r="P6" s="1"/>
      <c r="Q6" s="4"/>
      <c r="R6" s="4"/>
      <c r="S6" s="4"/>
      <c r="T6" s="4"/>
      <c r="U6" s="4"/>
      <c r="V6" s="4"/>
      <c r="W6" s="4"/>
      <c r="X6" s="4"/>
      <c r="Y6" s="4"/>
      <c r="Z6" s="7"/>
      <c r="AA6" s="7"/>
      <c r="AB6" s="7"/>
      <c r="AC6" s="7"/>
    </row>
    <row r="7" customFormat="false" ht="15" hidden="false" customHeight="false" outlineLevel="0" collapsed="false">
      <c r="A7" s="2" t="n">
        <v>10000</v>
      </c>
      <c r="B7" s="8" t="n">
        <v>5771.5</v>
      </c>
      <c r="C7" s="1" t="n">
        <v>5498.5</v>
      </c>
      <c r="D7" s="1" t="n">
        <v>50322</v>
      </c>
      <c r="E7" s="9" t="n">
        <v>22490.5</v>
      </c>
      <c r="F7" s="9" t="n">
        <v>81938</v>
      </c>
      <c r="G7" s="9" t="n">
        <v>31730</v>
      </c>
      <c r="H7" s="9" t="n">
        <v>79947.5</v>
      </c>
      <c r="I7" s="9" t="n">
        <v>31791.5</v>
      </c>
      <c r="J7" s="6"/>
      <c r="K7" s="4"/>
      <c r="L7" s="4"/>
      <c r="M7" s="4"/>
      <c r="N7" s="4"/>
      <c r="O7" s="4"/>
      <c r="P7" s="1"/>
      <c r="Q7" s="4"/>
      <c r="R7" s="4"/>
      <c r="S7" s="4"/>
      <c r="T7" s="4"/>
      <c r="U7" s="4"/>
      <c r="V7" s="4"/>
      <c r="W7" s="4"/>
      <c r="X7" s="4"/>
      <c r="Y7" s="4"/>
      <c r="Z7" s="7"/>
      <c r="AA7" s="7"/>
      <c r="AB7" s="7"/>
      <c r="AC7" s="7"/>
    </row>
    <row r="8" customFormat="false" ht="15" hidden="false" customHeight="false" outlineLevel="0" collapsed="false">
      <c r="A8" s="2" t="n">
        <v>100000</v>
      </c>
      <c r="B8" s="9" t="n">
        <v>339</v>
      </c>
      <c r="C8" s="1" t="n">
        <v>340</v>
      </c>
      <c r="D8" s="1" t="n">
        <v>28068</v>
      </c>
      <c r="E8" s="9" t="n">
        <v>12716</v>
      </c>
      <c r="F8" s="9" t="n">
        <v>77717</v>
      </c>
      <c r="G8" s="9" t="n">
        <v>31587</v>
      </c>
      <c r="H8" s="9" t="n">
        <v>75527.5</v>
      </c>
      <c r="I8" s="9" t="n">
        <v>31002.5</v>
      </c>
      <c r="J8" s="6"/>
      <c r="K8" s="4"/>
      <c r="L8" s="4"/>
      <c r="M8" s="4"/>
      <c r="N8" s="4"/>
      <c r="O8" s="4"/>
      <c r="P8" s="1"/>
      <c r="Q8" s="4"/>
      <c r="R8" s="4"/>
      <c r="S8" s="4"/>
      <c r="T8" s="4"/>
      <c r="U8" s="4"/>
      <c r="V8" s="4"/>
      <c r="W8" s="4"/>
      <c r="X8" s="4"/>
      <c r="Y8" s="4"/>
      <c r="Z8" s="7"/>
      <c r="AA8" s="7"/>
      <c r="AB8" s="7"/>
      <c r="AC8" s="7"/>
    </row>
    <row r="9" customFormat="false" ht="15" hidden="false" customHeight="false" outlineLevel="0" collapsed="false">
      <c r="A9" s="2" t="n">
        <v>1000000</v>
      </c>
      <c r="B9" s="9" t="n">
        <v>77.5</v>
      </c>
      <c r="C9" s="1" t="n">
        <v>110.5</v>
      </c>
      <c r="D9" s="1" t="n">
        <v>18386.5</v>
      </c>
      <c r="E9" s="9" t="n">
        <v>7533</v>
      </c>
      <c r="F9" s="9" t="n">
        <v>62172</v>
      </c>
      <c r="G9" s="9" t="n">
        <v>27982.5</v>
      </c>
      <c r="H9" s="9" t="n">
        <v>39251</v>
      </c>
      <c r="I9" s="9" t="n">
        <v>22150</v>
      </c>
      <c r="J9" s="6"/>
      <c r="K9" s="4"/>
      <c r="L9" s="4"/>
      <c r="M9" s="4"/>
      <c r="N9" s="4"/>
      <c r="O9" s="4"/>
      <c r="P9" s="1"/>
      <c r="Q9" s="4"/>
      <c r="R9" s="4"/>
      <c r="S9" s="4"/>
      <c r="T9" s="4"/>
      <c r="U9" s="4"/>
      <c r="V9" s="4"/>
      <c r="W9" s="4"/>
      <c r="X9" s="4"/>
      <c r="Y9" s="4"/>
      <c r="Z9" s="7"/>
      <c r="AA9" s="7"/>
      <c r="AB9" s="7"/>
      <c r="AC9" s="7"/>
    </row>
    <row r="10" s="1" customFormat="true" ht="15" hidden="false" customHeight="false" outlineLevel="0" collapsed="false">
      <c r="A10" s="5" t="s">
        <v>13</v>
      </c>
      <c r="B10" s="10"/>
      <c r="D10" s="10" t="n">
        <v>95247</v>
      </c>
      <c r="E10" s="11" t="n">
        <v>35581</v>
      </c>
      <c r="F10" s="12" t="n">
        <v>98238</v>
      </c>
      <c r="G10" s="12" t="n">
        <v>37101</v>
      </c>
      <c r="H10" s="12" t="n">
        <v>52689</v>
      </c>
      <c r="I10" s="13" t="n">
        <v>36091</v>
      </c>
      <c r="J10" s="14"/>
      <c r="K10" s="4"/>
      <c r="L10" s="4"/>
      <c r="M10" s="4"/>
      <c r="N10" s="4"/>
      <c r="O10" s="4"/>
      <c r="Q10" s="4"/>
      <c r="R10" s="4"/>
      <c r="S10" s="4"/>
      <c r="T10" s="4"/>
      <c r="U10" s="4"/>
      <c r="V10" s="4"/>
      <c r="W10" s="4"/>
      <c r="X10" s="4"/>
      <c r="Y10" s="4"/>
      <c r="Z10" s="7"/>
      <c r="AA10" s="7"/>
      <c r="AB10" s="7"/>
      <c r="AC10" s="7"/>
    </row>
    <row r="11" customFormat="false" ht="15" hidden="false" customHeight="false" outlineLevel="0" collapsed="false">
      <c r="A11" s="5" t="s">
        <v>14</v>
      </c>
      <c r="B11" s="10"/>
      <c r="C11" s="1"/>
      <c r="D11" s="15" t="n">
        <v>80742</v>
      </c>
      <c r="E11" s="16" t="n">
        <v>29260</v>
      </c>
      <c r="F11" s="17" t="n">
        <v>84193</v>
      </c>
      <c r="G11" s="18" t="n">
        <v>29277</v>
      </c>
      <c r="H11" s="18" t="n">
        <v>54796</v>
      </c>
      <c r="I11" s="17" t="n">
        <v>28046</v>
      </c>
      <c r="J11" s="4"/>
      <c r="K11" s="4"/>
      <c r="L11" s="4"/>
      <c r="M11" s="4"/>
      <c r="N11" s="4"/>
      <c r="O11" s="4"/>
      <c r="Q11" s="4"/>
      <c r="R11" s="4"/>
      <c r="S11" s="4"/>
      <c r="T11" s="4"/>
      <c r="U11" s="4"/>
      <c r="V11" s="4"/>
      <c r="W11" s="4"/>
      <c r="X11" s="4"/>
      <c r="Y11" s="4"/>
      <c r="Z11" s="7"/>
      <c r="AA11" s="7"/>
      <c r="AB11" s="7"/>
      <c r="AC11" s="7"/>
    </row>
    <row r="12" customFormat="false" ht="15" hidden="false" customHeight="false" outlineLevel="0" collapsed="false">
      <c r="A12" s="5" t="s">
        <v>15</v>
      </c>
      <c r="B12" s="4"/>
      <c r="C12" s="4"/>
      <c r="D12" s="19" t="n">
        <v>61244</v>
      </c>
      <c r="E12" s="15" t="n">
        <v>18242</v>
      </c>
      <c r="F12" s="15" t="n">
        <v>57727</v>
      </c>
      <c r="G12" s="15" t="n">
        <v>18242</v>
      </c>
      <c r="H12" s="15" t="n">
        <v>53530</v>
      </c>
      <c r="I12" s="15" t="n">
        <v>18048</v>
      </c>
      <c r="J12" s="4"/>
      <c r="K12" s="4"/>
      <c r="L12" s="4"/>
      <c r="M12" s="4"/>
      <c r="N12" s="4"/>
      <c r="O12" s="4"/>
      <c r="P12" s="1"/>
      <c r="Q12" s="4"/>
      <c r="R12" s="4"/>
      <c r="S12" s="4"/>
      <c r="T12" s="4"/>
      <c r="U12" s="4"/>
      <c r="V12" s="4"/>
      <c r="W12" s="4"/>
      <c r="X12" s="4"/>
      <c r="Y12" s="4"/>
      <c r="Z12" s="7"/>
      <c r="AA12" s="7"/>
      <c r="AB12" s="7"/>
      <c r="AC12" s="7"/>
    </row>
    <row r="13" customFormat="false" ht="15" hidden="false" customHeight="false" outlineLevel="0" collapsed="false">
      <c r="A13" s="20" t="s">
        <v>16</v>
      </c>
      <c r="D13" s="19"/>
      <c r="E13" s="19" t="n">
        <v>2568</v>
      </c>
      <c r="F13" s="19"/>
      <c r="G13" s="19" t="n">
        <v>8690</v>
      </c>
      <c r="H13" s="19"/>
      <c r="I13" s="19" t="n">
        <v>8869</v>
      </c>
      <c r="P13" s="1"/>
    </row>
    <row r="14" s="1" customFormat="true" ht="15" hidden="false" customHeight="false" outlineLevel="0" collapsed="false"/>
    <row r="15" customFormat="false" ht="15" hidden="false" customHeight="true" outlineLevel="0" collapsed="false">
      <c r="A15" s="2" t="s">
        <v>7</v>
      </c>
      <c r="B15" s="3" t="s">
        <v>2</v>
      </c>
      <c r="C15" s="3"/>
      <c r="D15" s="3" t="s">
        <v>3</v>
      </c>
      <c r="E15" s="3"/>
      <c r="F15" s="3" t="s">
        <v>9</v>
      </c>
      <c r="G15" s="3"/>
      <c r="H15" s="3" t="s">
        <v>10</v>
      </c>
      <c r="I15" s="3"/>
    </row>
    <row r="16" customFormat="false" ht="30" hidden="false" customHeight="false" outlineLevel="0" collapsed="false">
      <c r="A16" s="3" t="s">
        <v>12</v>
      </c>
      <c r="B16" s="3" t="s">
        <v>5</v>
      </c>
      <c r="C16" s="3" t="s">
        <v>6</v>
      </c>
      <c r="D16" s="3" t="s">
        <v>5</v>
      </c>
      <c r="E16" s="3" t="s">
        <v>6</v>
      </c>
      <c r="F16" s="3" t="s">
        <v>5</v>
      </c>
      <c r="G16" s="3" t="s">
        <v>6</v>
      </c>
      <c r="H16" s="3" t="s">
        <v>5</v>
      </c>
      <c r="I16" s="3" t="s">
        <v>6</v>
      </c>
    </row>
    <row r="17" customFormat="false" ht="15" hidden="false" customHeight="false" outlineLevel="0" collapsed="false">
      <c r="A17" s="2" t="n">
        <v>1000</v>
      </c>
      <c r="B17" s="8" t="n">
        <v>0.1890810778</v>
      </c>
      <c r="C17" s="1" t="n">
        <v>0.339713851643569</v>
      </c>
      <c r="D17" s="0" t="n">
        <v>0.076267913</v>
      </c>
      <c r="E17" s="9" t="n">
        <v>0.185481511154015</v>
      </c>
      <c r="F17" s="9" t="n">
        <v>0.080221667797226</v>
      </c>
      <c r="G17" s="9" t="n">
        <v>0.181283300526167</v>
      </c>
      <c r="H17" s="9" t="n">
        <v>0.081146647872552</v>
      </c>
      <c r="I17" s="9" t="n">
        <v>0.180768808096556</v>
      </c>
    </row>
    <row r="18" customFormat="false" ht="15" hidden="false" customHeight="false" outlineLevel="0" collapsed="false">
      <c r="A18" s="2" t="n">
        <v>10000</v>
      </c>
      <c r="B18" s="8" t="n">
        <v>3.0810484854</v>
      </c>
      <c r="C18" s="1" t="n">
        <v>3.3530247658941</v>
      </c>
      <c r="D18" s="0" t="n">
        <v>0.0800484975</v>
      </c>
      <c r="E18" s="9" t="n">
        <v>0.189430493486795</v>
      </c>
      <c r="F18" s="9" t="n">
        <v>0.0803719235580327</v>
      </c>
      <c r="G18" s="9" t="n">
        <v>0.184867402814199</v>
      </c>
      <c r="H18" s="9" t="n">
        <v>0.0825404975671462</v>
      </c>
      <c r="I18" s="9" t="n">
        <v>0.182108406015943</v>
      </c>
    </row>
    <row r="19" customFormat="false" ht="15" hidden="false" customHeight="false" outlineLevel="0" collapsed="false">
      <c r="A19" s="2" t="n">
        <v>100000</v>
      </c>
      <c r="B19" s="8" t="n">
        <v>44.3440438616</v>
      </c>
      <c r="C19" s="1" t="n">
        <v>44.1742023072839</v>
      </c>
      <c r="D19" s="0" t="n">
        <v>0.0839069225</v>
      </c>
      <c r="E19" s="9" t="n">
        <v>0.178482599904384</v>
      </c>
      <c r="F19" s="9" t="n">
        <v>0.0813088020844992</v>
      </c>
      <c r="G19" s="9" t="n">
        <v>0.18516029424025</v>
      </c>
      <c r="H19" s="9" t="n">
        <v>0.0830595329294521</v>
      </c>
      <c r="I19" s="9" t="n">
        <v>0.185628527846518</v>
      </c>
    </row>
    <row r="20" customFormat="false" ht="15" hidden="false" customHeight="false" outlineLevel="0" collapsed="false">
      <c r="A20" s="2" t="n">
        <v>1000000</v>
      </c>
      <c r="B20" s="9" t="n">
        <v>182.8908907717</v>
      </c>
      <c r="C20" s="1" t="n">
        <v>132.382333672341</v>
      </c>
      <c r="D20" s="0" t="n">
        <v>0.1455237075</v>
      </c>
      <c r="E20" s="9" t="n">
        <v>0.271435695505465</v>
      </c>
      <c r="F20" s="9" t="n">
        <v>0.137782890060273</v>
      </c>
      <c r="G20" s="9" t="n">
        <v>0.252837846086297</v>
      </c>
      <c r="H20" s="9" t="n">
        <v>0.147176188980056</v>
      </c>
      <c r="I20" s="9" t="n">
        <v>0.245673677996281</v>
      </c>
    </row>
    <row r="21" customFormat="false" ht="15" hidden="false" customHeight="false" outlineLevel="0" collapsed="false">
      <c r="L21" s="7"/>
    </row>
    <row r="24" customFormat="false" ht="15" hidden="false" customHeight="true" outlineLevel="0" collapsed="false">
      <c r="A24" s="2" t="s">
        <v>8</v>
      </c>
      <c r="B24" s="3" t="s">
        <v>2</v>
      </c>
      <c r="C24" s="3"/>
      <c r="D24" s="3" t="s">
        <v>3</v>
      </c>
      <c r="E24" s="3"/>
      <c r="F24" s="3" t="s">
        <v>9</v>
      </c>
      <c r="G24" s="3"/>
      <c r="H24" s="3" t="s">
        <v>10</v>
      </c>
      <c r="I24" s="3"/>
    </row>
    <row r="25" customFormat="false" ht="30" hidden="false" customHeight="false" outlineLevel="0" collapsed="false">
      <c r="A25" s="3" t="s">
        <v>12</v>
      </c>
      <c r="B25" s="3" t="s">
        <v>5</v>
      </c>
      <c r="C25" s="3" t="s">
        <v>6</v>
      </c>
      <c r="D25" s="3" t="s">
        <v>5</v>
      </c>
      <c r="E25" s="3" t="s">
        <v>6</v>
      </c>
      <c r="F25" s="3" t="s">
        <v>5</v>
      </c>
      <c r="G25" s="3" t="s">
        <v>6</v>
      </c>
      <c r="H25" s="3" t="s">
        <v>5</v>
      </c>
      <c r="I25" s="3" t="s">
        <v>6</v>
      </c>
    </row>
    <row r="26" customFormat="false" ht="15" hidden="false" customHeight="false" outlineLevel="0" collapsed="false">
      <c r="A26" s="2" t="n">
        <v>1000</v>
      </c>
      <c r="B26" s="3"/>
      <c r="C26" s="3"/>
      <c r="D26" s="1" t="n">
        <v>0.022968314</v>
      </c>
      <c r="E26" s="9" t="n">
        <v>0.0130044422279545</v>
      </c>
      <c r="F26" s="9" t="n">
        <v>0.00838416843011017</v>
      </c>
      <c r="G26" s="9" t="n">
        <v>0.0656504992318387</v>
      </c>
      <c r="H26" s="9" t="n">
        <v>0.0159936872274488</v>
      </c>
      <c r="I26" s="9" t="n">
        <v>0.0247522318439381</v>
      </c>
    </row>
    <row r="27" customFormat="false" ht="15" hidden="false" customHeight="false" outlineLevel="0" collapsed="false">
      <c r="A27" s="2" t="n">
        <v>10000</v>
      </c>
      <c r="B27" s="3"/>
      <c r="C27" s="3"/>
      <c r="D27" s="1" t="n">
        <v>0.027333946</v>
      </c>
      <c r="E27" s="9" t="n">
        <v>0.0356704031224726</v>
      </c>
      <c r="F27" s="9" t="n">
        <v>0.00713128839176165</v>
      </c>
      <c r="G27" s="9" t="n">
        <v>0.0690699269397206</v>
      </c>
      <c r="H27" s="9" t="n">
        <v>0.0133763104961227</v>
      </c>
      <c r="I27" s="9" t="n">
        <v>0.0242267174998838</v>
      </c>
    </row>
    <row r="28" customFormat="false" ht="15" hidden="false" customHeight="false" outlineLevel="0" collapsed="false">
      <c r="A28" s="2" t="n">
        <v>100000</v>
      </c>
      <c r="B28" s="3"/>
      <c r="C28" s="3"/>
      <c r="D28" s="1" t="n">
        <v>0.245893629</v>
      </c>
      <c r="E28" s="9" t="n">
        <v>0.308927419679686</v>
      </c>
      <c r="F28" s="9" t="n">
        <v>0.0129070722012697</v>
      </c>
      <c r="G28" s="9" t="n">
        <v>0.0652321669496934</v>
      </c>
      <c r="H28" s="9" t="n">
        <v>0.0447140456274864</v>
      </c>
      <c r="I28" s="9" t="n">
        <v>0.0488313987447379</v>
      </c>
      <c r="O28" s="7"/>
    </row>
    <row r="29" customFormat="false" ht="15" hidden="false" customHeight="false" outlineLevel="0" collapsed="false">
      <c r="A29" s="2" t="n">
        <v>1000000</v>
      </c>
      <c r="B29" s="3"/>
      <c r="C29" s="3"/>
      <c r="D29" s="1" t="n">
        <v>1.102326389</v>
      </c>
      <c r="E29" s="9" t="n">
        <v>1.38253611198428</v>
      </c>
      <c r="F29" s="9" t="n">
        <v>0.0417082984871003</v>
      </c>
      <c r="G29" s="9" t="n">
        <v>0.0613697505799569</v>
      </c>
      <c r="H29" s="9" t="n">
        <v>0.219472710133789</v>
      </c>
      <c r="I29" s="9" t="n">
        <v>0.265988752102553</v>
      </c>
    </row>
  </sheetData>
  <mergeCells count="13">
    <mergeCell ref="B4:C4"/>
    <mergeCell ref="D4:E4"/>
    <mergeCell ref="F4:G4"/>
    <mergeCell ref="H4:I4"/>
    <mergeCell ref="J4:J9"/>
    <mergeCell ref="B15:C15"/>
    <mergeCell ref="D15:E15"/>
    <mergeCell ref="F15:G15"/>
    <mergeCell ref="H15:I15"/>
    <mergeCell ref="B24:C24"/>
    <mergeCell ref="D24:E24"/>
    <mergeCell ref="F24:G24"/>
    <mergeCell ref="H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7"/>
  <sheetViews>
    <sheetView windowProtection="false" showFormulas="false" showGridLines="tru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X11" activeCellId="0" sqref="X11"/>
    </sheetView>
  </sheetViews>
  <sheetFormatPr defaultRowHeight="15"/>
  <cols>
    <col collapsed="false" hidden="false" max="1" min="1" style="1" width="16.5668016194332"/>
    <col collapsed="false" hidden="false" max="2" min="2" style="1" width="16.2834008097166"/>
    <col collapsed="false" hidden="false" max="3" min="3" style="1" width="13.1417004048583"/>
    <col collapsed="false" hidden="false" max="4" min="4" style="1" width="12.5668016194332"/>
    <col collapsed="false" hidden="false" max="5" min="5" style="1" width="11.5708502024291"/>
    <col collapsed="false" hidden="false" max="6" min="6" style="1" width="11.1417004048583"/>
    <col collapsed="false" hidden="false" max="7" min="7" style="1" width="12.2834008097166"/>
    <col collapsed="false" hidden="false" max="8" min="8" style="1" width="13.1417004048583"/>
    <col collapsed="false" hidden="false" max="9" min="9" style="1" width="14.4251012145749"/>
    <col collapsed="false" hidden="false" max="1025" min="10" style="1" width="9.1417004048583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30" hidden="false" customHeight="true" outlineLevel="0" collapsed="false">
      <c r="A4" s="2" t="s">
        <v>1</v>
      </c>
      <c r="B4" s="3" t="s">
        <v>2</v>
      </c>
      <c r="C4" s="3"/>
      <c r="D4" s="21" t="s">
        <v>3</v>
      </c>
      <c r="E4" s="21" t="s">
        <v>3</v>
      </c>
      <c r="F4" s="21" t="s">
        <v>9</v>
      </c>
      <c r="G4" s="21" t="s">
        <v>9</v>
      </c>
      <c r="H4" s="21" t="s">
        <v>10</v>
      </c>
      <c r="I4" s="21" t="s">
        <v>10</v>
      </c>
      <c r="J4" s="6" t="s">
        <v>11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7"/>
      <c r="AA4" s="7"/>
      <c r="AB4" s="7"/>
      <c r="AC4" s="7"/>
    </row>
    <row r="5" customFormat="false" ht="30" hidden="false" customHeight="false" outlineLevel="0" collapsed="false">
      <c r="A5" s="3" t="s">
        <v>12</v>
      </c>
      <c r="B5" s="3" t="s">
        <v>5</v>
      </c>
      <c r="C5" s="3" t="s">
        <v>6</v>
      </c>
      <c r="D5" s="3" t="s">
        <v>5</v>
      </c>
      <c r="E5" s="3" t="s">
        <v>6</v>
      </c>
      <c r="F5" s="3" t="s">
        <v>5</v>
      </c>
      <c r="G5" s="3" t="s">
        <v>6</v>
      </c>
      <c r="H5" s="3" t="s">
        <v>5</v>
      </c>
      <c r="I5" s="3" t="s">
        <v>6</v>
      </c>
      <c r="J5" s="6"/>
      <c r="K5" s="4"/>
      <c r="L5" s="4"/>
      <c r="M5" s="4"/>
      <c r="N5" s="4"/>
      <c r="O5" s="4"/>
      <c r="P5" s="0"/>
      <c r="Q5" s="4"/>
      <c r="R5" s="4"/>
      <c r="S5" s="4"/>
      <c r="T5" s="4"/>
      <c r="U5" s="4"/>
      <c r="V5" s="4"/>
      <c r="W5" s="4"/>
      <c r="X5" s="4"/>
      <c r="Y5" s="4"/>
      <c r="Z5" s="7"/>
      <c r="AA5" s="7"/>
      <c r="AB5" s="7"/>
      <c r="AC5" s="7"/>
    </row>
    <row r="6" customFormat="false" ht="15" hidden="false" customHeight="false" outlineLevel="0" collapsed="false">
      <c r="A6" s="2" t="n">
        <v>100000</v>
      </c>
      <c r="B6" s="9"/>
      <c r="C6" s="0"/>
      <c r="D6" s="1" t="n">
        <v>7055</v>
      </c>
      <c r="E6" s="1" t="n">
        <v>4033</v>
      </c>
      <c r="F6" s="9" t="n">
        <v>21319</v>
      </c>
      <c r="G6" s="9" t="n">
        <v>12782</v>
      </c>
      <c r="H6" s="9" t="n">
        <v>23367</v>
      </c>
      <c r="I6" s="9" t="n">
        <v>12486</v>
      </c>
      <c r="J6" s="6"/>
      <c r="K6" s="4"/>
      <c r="L6" s="4"/>
      <c r="M6" s="4"/>
      <c r="N6" s="4"/>
      <c r="O6" s="4"/>
      <c r="P6" s="0"/>
      <c r="Q6" s="4"/>
      <c r="R6" s="4"/>
      <c r="S6" s="4"/>
      <c r="T6" s="4"/>
      <c r="U6" s="4"/>
      <c r="V6" s="4"/>
      <c r="W6" s="4"/>
      <c r="X6" s="4"/>
      <c r="Y6" s="4"/>
      <c r="Z6" s="7"/>
      <c r="AA6" s="7"/>
      <c r="AB6" s="7"/>
      <c r="AC6" s="7"/>
    </row>
    <row r="7" customFormat="false" ht="15" hidden="false" customHeight="false" outlineLevel="0" collapsed="false">
      <c r="A7" s="2" t="n">
        <v>1000000</v>
      </c>
      <c r="B7" s="9"/>
      <c r="C7" s="0"/>
      <c r="D7" s="1" t="n">
        <v>768</v>
      </c>
      <c r="E7" s="1" t="n">
        <v>506</v>
      </c>
      <c r="F7" s="9" t="n">
        <v>3960</v>
      </c>
      <c r="G7" s="9" t="n">
        <v>2393</v>
      </c>
      <c r="H7" s="9" t="n">
        <v>4094</v>
      </c>
      <c r="I7" s="9" t="n">
        <v>5852</v>
      </c>
      <c r="J7" s="6"/>
      <c r="K7" s="4"/>
      <c r="L7" s="4"/>
      <c r="M7" s="4"/>
      <c r="N7" s="4"/>
      <c r="O7" s="4"/>
      <c r="P7" s="0"/>
      <c r="Q7" s="4"/>
      <c r="R7" s="4"/>
      <c r="S7" s="4"/>
      <c r="T7" s="4"/>
      <c r="U7" s="4"/>
      <c r="V7" s="4"/>
      <c r="W7" s="4"/>
      <c r="X7" s="4"/>
      <c r="Y7" s="4"/>
      <c r="Z7" s="7"/>
      <c r="AA7" s="7"/>
      <c r="AB7" s="7"/>
      <c r="AC7" s="7"/>
    </row>
    <row r="8" customFormat="false" ht="15" hidden="false" customHeight="false" outlineLevel="0" collapsed="false">
      <c r="A8" s="2" t="n">
        <v>100000</v>
      </c>
      <c r="B8" s="10"/>
      <c r="C8" s="0"/>
      <c r="D8" s="10" t="n">
        <v>32942</v>
      </c>
      <c r="E8" s="11"/>
      <c r="F8" s="12" t="n">
        <v>138501</v>
      </c>
      <c r="G8" s="12"/>
      <c r="H8" s="12" t="n">
        <v>142771</v>
      </c>
      <c r="I8" s="13"/>
      <c r="J8" s="14"/>
      <c r="K8" s="4"/>
      <c r="L8" s="4"/>
      <c r="M8" s="4"/>
      <c r="N8" s="4"/>
      <c r="O8" s="4"/>
      <c r="P8" s="0"/>
      <c r="Q8" s="4"/>
      <c r="R8" s="4"/>
      <c r="S8" s="4"/>
      <c r="T8" s="4"/>
      <c r="U8" s="4"/>
      <c r="V8" s="4"/>
      <c r="W8" s="4"/>
      <c r="X8" s="4"/>
      <c r="Y8" s="4"/>
      <c r="Z8" s="7"/>
      <c r="AA8" s="7"/>
      <c r="AB8" s="7"/>
      <c r="AC8" s="7"/>
    </row>
    <row r="9" customFormat="false" ht="15" hidden="false" customHeight="false" outlineLevel="0" collapsed="false">
      <c r="A9" s="2" t="n">
        <v>1000000</v>
      </c>
      <c r="B9" s="10"/>
      <c r="C9" s="0"/>
      <c r="D9" s="15" t="n">
        <v>2563</v>
      </c>
      <c r="E9" s="16"/>
      <c r="F9" s="17" t="n">
        <v>56146</v>
      </c>
      <c r="G9" s="18"/>
      <c r="H9" s="18" t="n">
        <v>114037</v>
      </c>
      <c r="I9" s="17"/>
      <c r="J9" s="4"/>
      <c r="K9" s="4"/>
      <c r="L9" s="4"/>
      <c r="M9" s="4"/>
      <c r="N9" s="4"/>
      <c r="O9" s="4"/>
      <c r="P9" s="0"/>
      <c r="Q9" s="4"/>
      <c r="R9" s="4"/>
      <c r="S9" s="4"/>
      <c r="T9" s="4"/>
      <c r="U9" s="4"/>
      <c r="V9" s="4"/>
      <c r="W9" s="4"/>
      <c r="X9" s="4"/>
      <c r="Y9" s="4"/>
      <c r="Z9" s="7"/>
      <c r="AA9" s="7"/>
      <c r="AB9" s="7"/>
      <c r="AC9" s="7"/>
    </row>
    <row r="10" customFormat="false" ht="15" hidden="false" customHeight="false" outlineLevel="0" collapsed="false">
      <c r="A10" s="5"/>
      <c r="B10" s="4"/>
      <c r="C10" s="4"/>
      <c r="D10" s="19"/>
      <c r="E10" s="15"/>
      <c r="F10" s="15"/>
      <c r="G10" s="15"/>
      <c r="H10" s="15"/>
      <c r="I10" s="15"/>
      <c r="J10" s="4"/>
      <c r="K10" s="4"/>
      <c r="L10" s="4"/>
      <c r="M10" s="4"/>
      <c r="N10" s="4"/>
      <c r="O10" s="4"/>
      <c r="P10" s="0"/>
      <c r="Q10" s="4"/>
      <c r="R10" s="4"/>
      <c r="S10" s="4"/>
      <c r="T10" s="4"/>
      <c r="U10" s="4"/>
      <c r="V10" s="4"/>
      <c r="W10" s="4"/>
      <c r="X10" s="4"/>
      <c r="Y10" s="4"/>
      <c r="Z10" s="7"/>
      <c r="AA10" s="7"/>
      <c r="AB10" s="7"/>
      <c r="AC10" s="7"/>
    </row>
    <row r="11" customFormat="false" ht="15" hidden="false" customHeight="false" outlineLevel="0" collapsed="false">
      <c r="A11" s="20"/>
      <c r="B11" s="0"/>
      <c r="C11" s="0"/>
      <c r="D11" s="19"/>
      <c r="E11" s="19"/>
      <c r="F11" s="19"/>
      <c r="G11" s="19"/>
      <c r="H11" s="19"/>
      <c r="I11" s="19"/>
      <c r="L11" s="0"/>
      <c r="O11" s="0"/>
      <c r="P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L12" s="0"/>
      <c r="O12" s="0"/>
      <c r="P12" s="0"/>
    </row>
    <row r="13" customFormat="false" ht="15" hidden="false" customHeight="true" outlineLevel="0" collapsed="false">
      <c r="A13" s="2"/>
      <c r="B13" s="3"/>
      <c r="C13" s="3"/>
      <c r="D13" s="3"/>
      <c r="E13" s="3"/>
      <c r="F13" s="3"/>
      <c r="G13" s="3"/>
      <c r="H13" s="3"/>
      <c r="I13" s="3"/>
      <c r="L13" s="0"/>
      <c r="O13" s="0"/>
      <c r="P13" s="0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L14" s="0"/>
      <c r="O14" s="0"/>
      <c r="P14" s="0"/>
    </row>
    <row r="15" customFormat="false" ht="15" hidden="false" customHeight="false" outlineLevel="0" collapsed="false">
      <c r="A15" s="2"/>
      <c r="B15" s="8"/>
      <c r="C15" s="0"/>
      <c r="D15" s="0"/>
      <c r="E15" s="9"/>
      <c r="F15" s="9"/>
      <c r="G15" s="9"/>
      <c r="H15" s="9"/>
      <c r="I15" s="9"/>
      <c r="L15" s="0"/>
      <c r="O15" s="0"/>
      <c r="P15" s="0"/>
    </row>
    <row r="16" customFormat="false" ht="15" hidden="false" customHeight="false" outlineLevel="0" collapsed="false">
      <c r="A16" s="2"/>
      <c r="B16" s="8"/>
      <c r="C16" s="0"/>
      <c r="D16" s="0"/>
      <c r="E16" s="9"/>
      <c r="F16" s="9"/>
      <c r="G16" s="9"/>
      <c r="H16" s="9"/>
      <c r="I16" s="9"/>
      <c r="L16" s="0"/>
      <c r="O16" s="0"/>
      <c r="P16" s="0"/>
    </row>
    <row r="17" customFormat="false" ht="15" hidden="false" customHeight="false" outlineLevel="0" collapsed="false">
      <c r="A17" s="2"/>
      <c r="B17" s="8"/>
      <c r="C17" s="0"/>
      <c r="D17" s="0"/>
      <c r="E17" s="9"/>
      <c r="F17" s="9"/>
      <c r="G17" s="9"/>
      <c r="H17" s="9"/>
      <c r="I17" s="9"/>
      <c r="L17" s="0"/>
      <c r="O17" s="0"/>
      <c r="P17" s="0"/>
    </row>
    <row r="18" customFormat="false" ht="15" hidden="false" customHeight="false" outlineLevel="0" collapsed="false">
      <c r="A18" s="2"/>
      <c r="B18" s="9"/>
      <c r="C18" s="0"/>
      <c r="D18" s="0"/>
      <c r="E18" s="9"/>
      <c r="F18" s="9"/>
      <c r="G18" s="9"/>
      <c r="H18" s="9"/>
      <c r="I18" s="9"/>
      <c r="L18" s="0"/>
      <c r="O18" s="0"/>
      <c r="P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L19" s="7"/>
      <c r="O19" s="0"/>
      <c r="P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O20" s="0"/>
      <c r="P20" s="0"/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O21" s="0"/>
      <c r="P21" s="0"/>
    </row>
    <row r="22" customFormat="false" ht="15" hidden="false" customHeight="false" outlineLevel="0" collapsed="false">
      <c r="A22" s="2"/>
      <c r="B22" s="3"/>
      <c r="C22" s="3"/>
      <c r="D22" s="3"/>
      <c r="E22" s="3"/>
      <c r="F22" s="3"/>
      <c r="G22" s="3"/>
      <c r="H22" s="3"/>
      <c r="I22" s="3"/>
      <c r="O22" s="0"/>
      <c r="P22" s="0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O23" s="0"/>
      <c r="P23" s="0"/>
    </row>
    <row r="24" customFormat="false" ht="15" hidden="false" customHeight="false" outlineLevel="0" collapsed="false">
      <c r="A24" s="2"/>
      <c r="B24" s="3"/>
      <c r="C24" s="3"/>
      <c r="E24" s="9"/>
      <c r="F24" s="9"/>
      <c r="G24" s="9"/>
      <c r="H24" s="9"/>
      <c r="I24" s="9"/>
      <c r="O24" s="0"/>
      <c r="P24" s="0"/>
    </row>
    <row r="25" customFormat="false" ht="15" hidden="false" customHeight="false" outlineLevel="0" collapsed="false">
      <c r="A25" s="2"/>
      <c r="B25" s="3"/>
      <c r="C25" s="3"/>
      <c r="E25" s="9"/>
      <c r="F25" s="9"/>
      <c r="G25" s="9"/>
      <c r="H25" s="9"/>
      <c r="I25" s="9"/>
      <c r="O25" s="0"/>
      <c r="P25" s="0"/>
    </row>
    <row r="26" customFormat="false" ht="15" hidden="false" customHeight="false" outlineLevel="0" collapsed="false">
      <c r="A26" s="2"/>
      <c r="B26" s="3"/>
      <c r="C26" s="3"/>
      <c r="E26" s="9"/>
      <c r="F26" s="9"/>
      <c r="G26" s="9"/>
      <c r="H26" s="9"/>
      <c r="I26" s="9"/>
      <c r="O26" s="7"/>
      <c r="P26" s="0"/>
    </row>
    <row r="27" customFormat="false" ht="15" hidden="false" customHeight="false" outlineLevel="0" collapsed="false">
      <c r="A27" s="2"/>
      <c r="B27" s="3"/>
      <c r="C27" s="3"/>
      <c r="E27" s="9"/>
      <c r="F27" s="9"/>
      <c r="G27" s="9"/>
      <c r="H27" s="9"/>
      <c r="I27" s="9"/>
      <c r="O27" s="0"/>
      <c r="P27" s="0"/>
    </row>
  </sheetData>
  <mergeCells count="10">
    <mergeCell ref="B4:C4"/>
    <mergeCell ref="J4:J7"/>
    <mergeCell ref="B13:C13"/>
    <mergeCell ref="D13:E13"/>
    <mergeCell ref="F13:G13"/>
    <mergeCell ref="H13:I13"/>
    <mergeCell ref="B22:C22"/>
    <mergeCell ref="D22:E22"/>
    <mergeCell ref="F22:G22"/>
    <mergeCell ref="H22:I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1" width="16.5668016194332"/>
    <col collapsed="false" hidden="false" max="2" min="2" style="1" width="16.2834008097166"/>
    <col collapsed="false" hidden="false" max="3" min="3" style="1" width="13.1417004048583"/>
    <col collapsed="false" hidden="false" max="4" min="4" style="1" width="12.5668016194332"/>
    <col collapsed="false" hidden="false" max="5" min="5" style="1" width="11.5708502024291"/>
    <col collapsed="false" hidden="false" max="6" min="6" style="1" width="11.1417004048583"/>
    <col collapsed="false" hidden="false" max="7" min="7" style="1" width="12.2834008097166"/>
    <col collapsed="false" hidden="false" max="8" min="8" style="1" width="13.1417004048583"/>
    <col collapsed="false" hidden="false" max="9" min="9" style="1" width="14.4251012145749"/>
    <col collapsed="false" hidden="false" max="1025" min="10" style="1" width="9.1417004048583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30" hidden="false" customHeight="true" outlineLevel="0" collapsed="false">
      <c r="A4" s="2" t="s">
        <v>1</v>
      </c>
      <c r="B4" s="3" t="s">
        <v>2</v>
      </c>
      <c r="C4" s="3"/>
      <c r="D4" s="21" t="s">
        <v>3</v>
      </c>
      <c r="E4" s="21" t="s">
        <v>3</v>
      </c>
      <c r="F4" s="21" t="s">
        <v>9</v>
      </c>
      <c r="G4" s="21" t="s">
        <v>9</v>
      </c>
      <c r="H4" s="21" t="s">
        <v>10</v>
      </c>
      <c r="I4" s="21" t="s">
        <v>10</v>
      </c>
      <c r="J4" s="6" t="s">
        <v>11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7"/>
      <c r="AA4" s="7"/>
      <c r="AB4" s="7"/>
      <c r="AC4" s="7"/>
    </row>
    <row r="5" customFormat="false" ht="30" hidden="false" customHeight="false" outlineLevel="0" collapsed="false">
      <c r="A5" s="3" t="s">
        <v>12</v>
      </c>
      <c r="B5" s="3" t="s">
        <v>5</v>
      </c>
      <c r="C5" s="3" t="s">
        <v>6</v>
      </c>
      <c r="D5" s="3" t="s">
        <v>5</v>
      </c>
      <c r="E5" s="3" t="s">
        <v>6</v>
      </c>
      <c r="F5" s="3" t="s">
        <v>5</v>
      </c>
      <c r="G5" s="3" t="s">
        <v>6</v>
      </c>
      <c r="H5" s="3" t="s">
        <v>5</v>
      </c>
      <c r="I5" s="3" t="s">
        <v>6</v>
      </c>
      <c r="J5" s="6"/>
      <c r="K5" s="4"/>
      <c r="L5" s="4"/>
      <c r="M5" s="4"/>
      <c r="N5" s="4"/>
      <c r="O5" s="4"/>
      <c r="P5" s="0"/>
      <c r="Q5" s="4"/>
      <c r="R5" s="4"/>
      <c r="S5" s="4"/>
      <c r="T5" s="4"/>
      <c r="U5" s="4"/>
      <c r="V5" s="4"/>
      <c r="W5" s="4"/>
      <c r="X5" s="4"/>
      <c r="Y5" s="4"/>
      <c r="Z5" s="7"/>
      <c r="AA5" s="7"/>
      <c r="AB5" s="7"/>
      <c r="AC5" s="7"/>
    </row>
    <row r="6" customFormat="false" ht="15" hidden="false" customHeight="false" outlineLevel="0" collapsed="false">
      <c r="A6" s="2" t="n">
        <v>10000</v>
      </c>
      <c r="B6" s="8"/>
      <c r="C6" s="0"/>
      <c r="D6" s="1" t="n">
        <v>33614</v>
      </c>
      <c r="E6" s="1" t="n">
        <v>23796</v>
      </c>
      <c r="F6" s="9" t="n">
        <v>115339</v>
      </c>
      <c r="G6" s="1" t="n">
        <v>46529</v>
      </c>
      <c r="H6" s="9" t="n">
        <v>106741</v>
      </c>
      <c r="I6" s="9" t="n">
        <v>43184</v>
      </c>
      <c r="J6" s="6"/>
      <c r="K6" s="4"/>
      <c r="L6" s="4"/>
      <c r="M6" s="4"/>
      <c r="N6" s="4"/>
      <c r="O6" s="4"/>
      <c r="P6" s="0"/>
      <c r="Q6" s="4"/>
      <c r="R6" s="4"/>
      <c r="S6" s="4"/>
      <c r="T6" s="4"/>
      <c r="U6" s="4"/>
      <c r="V6" s="4"/>
      <c r="W6" s="4"/>
      <c r="X6" s="4"/>
      <c r="Y6" s="4"/>
      <c r="Z6" s="7"/>
      <c r="AA6" s="7"/>
      <c r="AB6" s="7"/>
      <c r="AC6" s="7"/>
    </row>
    <row r="7" customFormat="false" ht="15" hidden="false" customHeight="false" outlineLevel="0" collapsed="false">
      <c r="A7" s="2" t="n">
        <v>100000</v>
      </c>
      <c r="B7" s="9"/>
      <c r="C7" s="0"/>
      <c r="D7" s="1" t="n">
        <v>4906</v>
      </c>
      <c r="E7" s="1" t="n">
        <v>4941</v>
      </c>
      <c r="F7" s="9" t="n">
        <v>81397</v>
      </c>
      <c r="G7" s="1" t="n">
        <v>37901</v>
      </c>
      <c r="H7" s="9" t="n">
        <v>80347</v>
      </c>
      <c r="I7" s="9" t="n">
        <v>34033</v>
      </c>
      <c r="J7" s="6"/>
      <c r="K7" s="4"/>
      <c r="L7" s="4"/>
      <c r="M7" s="4"/>
      <c r="N7" s="4"/>
      <c r="O7" s="4"/>
      <c r="P7" s="0"/>
      <c r="Q7" s="4"/>
      <c r="R7" s="4"/>
      <c r="S7" s="4"/>
      <c r="T7" s="4"/>
      <c r="U7" s="4"/>
      <c r="V7" s="4"/>
      <c r="W7" s="4"/>
      <c r="X7" s="4"/>
      <c r="Y7" s="4"/>
      <c r="Z7" s="7"/>
      <c r="AA7" s="7"/>
      <c r="AB7" s="7"/>
      <c r="AC7" s="7"/>
    </row>
    <row r="8" customFormat="false" ht="15" hidden="false" customHeight="false" outlineLevel="0" collapsed="false">
      <c r="A8" s="2" t="n">
        <v>1000000</v>
      </c>
      <c r="B8" s="9"/>
      <c r="C8" s="0"/>
      <c r="D8" s="1" t="n">
        <v>458</v>
      </c>
      <c r="E8" s="1" t="n">
        <v>409</v>
      </c>
      <c r="F8" s="9" t="n">
        <v>31170</v>
      </c>
      <c r="G8" s="1" t="n">
        <v>16447</v>
      </c>
      <c r="H8" s="9" t="n">
        <v>28606</v>
      </c>
      <c r="I8" s="9" t="n">
        <v>15043</v>
      </c>
      <c r="J8" s="6"/>
      <c r="K8" s="4"/>
      <c r="L8" s="4"/>
      <c r="M8" s="4"/>
      <c r="N8" s="4"/>
      <c r="O8" s="4"/>
      <c r="P8" s="0"/>
      <c r="Q8" s="4"/>
      <c r="R8" s="4"/>
      <c r="S8" s="4"/>
      <c r="T8" s="4"/>
      <c r="U8" s="4"/>
      <c r="V8" s="4"/>
      <c r="W8" s="4"/>
      <c r="X8" s="4"/>
      <c r="Y8" s="4"/>
      <c r="Z8" s="7"/>
      <c r="AA8" s="7"/>
      <c r="AB8" s="7"/>
      <c r="AC8" s="7"/>
    </row>
    <row r="9" customFormat="false" ht="15" hidden="false" customHeight="false" outlineLevel="0" collapsed="false">
      <c r="A9" s="5"/>
      <c r="B9" s="10"/>
      <c r="C9" s="0"/>
      <c r="D9" s="10"/>
      <c r="E9" s="11"/>
      <c r="F9" s="12"/>
      <c r="G9" s="12"/>
      <c r="H9" s="12"/>
      <c r="I9" s="13"/>
      <c r="J9" s="14"/>
      <c r="K9" s="4"/>
      <c r="L9" s="4"/>
      <c r="M9" s="4"/>
      <c r="N9" s="4"/>
      <c r="O9" s="4"/>
      <c r="P9" s="0"/>
      <c r="Q9" s="4"/>
      <c r="R9" s="4"/>
      <c r="S9" s="4"/>
      <c r="T9" s="4"/>
      <c r="U9" s="4"/>
      <c r="V9" s="4"/>
      <c r="W9" s="4"/>
      <c r="X9" s="4"/>
      <c r="Y9" s="4"/>
      <c r="Z9" s="7"/>
      <c r="AA9" s="7"/>
      <c r="AB9" s="7"/>
      <c r="AC9" s="7"/>
    </row>
    <row r="10" customFormat="false" ht="15" hidden="false" customHeight="false" outlineLevel="0" collapsed="false">
      <c r="A10" s="5"/>
      <c r="B10" s="10"/>
      <c r="C10" s="0"/>
      <c r="D10" s="15"/>
      <c r="E10" s="16"/>
      <c r="F10" s="17"/>
      <c r="G10" s="18"/>
      <c r="H10" s="18"/>
      <c r="I10" s="17"/>
      <c r="J10" s="4"/>
      <c r="K10" s="4"/>
      <c r="L10" s="4"/>
      <c r="M10" s="4"/>
      <c r="N10" s="4"/>
      <c r="O10" s="4"/>
      <c r="P10" s="0"/>
      <c r="Q10" s="4"/>
      <c r="R10" s="4"/>
      <c r="S10" s="4"/>
      <c r="T10" s="4"/>
      <c r="U10" s="4"/>
      <c r="V10" s="4"/>
      <c r="W10" s="4"/>
      <c r="X10" s="4"/>
      <c r="Y10" s="4"/>
      <c r="Z10" s="7"/>
      <c r="AA10" s="7"/>
      <c r="AB10" s="7"/>
      <c r="AC10" s="7"/>
    </row>
    <row r="11" customFormat="false" ht="15" hidden="false" customHeight="false" outlineLevel="0" collapsed="false">
      <c r="A11" s="5"/>
      <c r="B11" s="4"/>
      <c r="C11" s="4"/>
      <c r="D11" s="19"/>
      <c r="E11" s="15"/>
      <c r="F11" s="15"/>
      <c r="G11" s="15"/>
      <c r="H11" s="15"/>
      <c r="I11" s="15"/>
      <c r="J11" s="4"/>
      <c r="K11" s="4"/>
      <c r="L11" s="4"/>
      <c r="M11" s="4"/>
      <c r="N11" s="4"/>
      <c r="O11" s="4"/>
      <c r="P11" s="0"/>
      <c r="Q11" s="4"/>
      <c r="R11" s="4"/>
      <c r="S11" s="4"/>
      <c r="T11" s="4"/>
      <c r="U11" s="4"/>
      <c r="V11" s="4"/>
      <c r="W11" s="4"/>
      <c r="X11" s="4"/>
      <c r="Y11" s="4"/>
      <c r="Z11" s="7"/>
      <c r="AA11" s="7"/>
      <c r="AB11" s="7"/>
      <c r="AC11" s="7"/>
    </row>
    <row r="12" customFormat="false" ht="15" hidden="false" customHeight="false" outlineLevel="0" collapsed="false">
      <c r="A12" s="20"/>
      <c r="B12" s="0"/>
      <c r="C12" s="0"/>
      <c r="D12" s="19"/>
      <c r="E12" s="19"/>
      <c r="F12" s="19"/>
      <c r="G12" s="19"/>
      <c r="H12" s="19"/>
      <c r="I12" s="19"/>
      <c r="L12" s="0"/>
      <c r="O12" s="0"/>
      <c r="P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L13" s="0"/>
      <c r="O13" s="0"/>
      <c r="P13" s="0"/>
    </row>
    <row r="14" customFormat="false" ht="15" hidden="false" customHeight="true" outlineLevel="0" collapsed="false">
      <c r="A14" s="2"/>
      <c r="B14" s="3"/>
      <c r="C14" s="3"/>
      <c r="D14" s="3"/>
      <c r="E14" s="3"/>
      <c r="F14" s="3"/>
      <c r="G14" s="3"/>
      <c r="H14" s="3"/>
      <c r="I14" s="3"/>
      <c r="L14" s="0"/>
      <c r="O14" s="0"/>
      <c r="P14" s="0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L15" s="0"/>
      <c r="O15" s="0"/>
      <c r="P15" s="0"/>
    </row>
    <row r="16" customFormat="false" ht="15" hidden="false" customHeight="false" outlineLevel="0" collapsed="false">
      <c r="A16" s="2"/>
      <c r="B16" s="8"/>
      <c r="C16" s="0"/>
      <c r="D16" s="0"/>
      <c r="E16" s="9"/>
      <c r="F16" s="9"/>
      <c r="G16" s="9"/>
      <c r="H16" s="9"/>
      <c r="I16" s="9"/>
      <c r="L16" s="0"/>
      <c r="O16" s="0"/>
      <c r="P16" s="0"/>
    </row>
    <row r="17" customFormat="false" ht="15" hidden="false" customHeight="false" outlineLevel="0" collapsed="false">
      <c r="A17" s="2"/>
      <c r="B17" s="8"/>
      <c r="C17" s="0"/>
      <c r="D17" s="0"/>
      <c r="E17" s="9"/>
      <c r="F17" s="9"/>
      <c r="G17" s="9"/>
      <c r="H17" s="9"/>
      <c r="I17" s="9"/>
      <c r="L17" s="0"/>
      <c r="O17" s="0"/>
      <c r="P17" s="0"/>
    </row>
    <row r="18" customFormat="false" ht="15" hidden="false" customHeight="false" outlineLevel="0" collapsed="false">
      <c r="A18" s="2"/>
      <c r="B18" s="8"/>
      <c r="C18" s="0"/>
      <c r="D18" s="0"/>
      <c r="E18" s="9"/>
      <c r="F18" s="9"/>
      <c r="G18" s="9"/>
      <c r="H18" s="9"/>
      <c r="I18" s="9"/>
      <c r="L18" s="0"/>
      <c r="O18" s="0"/>
      <c r="P18" s="0"/>
    </row>
    <row r="19" customFormat="false" ht="15" hidden="false" customHeight="false" outlineLevel="0" collapsed="false">
      <c r="A19" s="2"/>
      <c r="B19" s="9"/>
      <c r="C19" s="0"/>
      <c r="D19" s="0"/>
      <c r="E19" s="9"/>
      <c r="F19" s="9"/>
      <c r="G19" s="9"/>
      <c r="H19" s="9"/>
      <c r="I19" s="9"/>
      <c r="L19" s="0"/>
      <c r="O19" s="0"/>
      <c r="P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L20" s="7"/>
      <c r="O20" s="0"/>
      <c r="P20" s="0"/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O21" s="0"/>
      <c r="P21" s="0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O22" s="0"/>
      <c r="P22" s="0"/>
    </row>
    <row r="23" customFormat="false" ht="15" hidden="false" customHeight="false" outlineLevel="0" collapsed="false">
      <c r="A23" s="2"/>
      <c r="B23" s="3"/>
      <c r="C23" s="3"/>
      <c r="D23" s="3"/>
      <c r="E23" s="3"/>
      <c r="F23" s="3"/>
      <c r="G23" s="3"/>
      <c r="H23" s="3"/>
      <c r="I23" s="3"/>
      <c r="O23" s="0"/>
      <c r="P23" s="0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O24" s="0"/>
      <c r="P24" s="0"/>
    </row>
    <row r="25" customFormat="false" ht="15" hidden="false" customHeight="false" outlineLevel="0" collapsed="false">
      <c r="A25" s="2"/>
      <c r="B25" s="3"/>
      <c r="C25" s="3"/>
      <c r="E25" s="9"/>
      <c r="F25" s="9"/>
      <c r="G25" s="9"/>
      <c r="H25" s="9"/>
      <c r="I25" s="9"/>
      <c r="O25" s="0"/>
      <c r="P25" s="0"/>
    </row>
    <row r="26" customFormat="false" ht="15" hidden="false" customHeight="false" outlineLevel="0" collapsed="false">
      <c r="A26" s="2"/>
      <c r="B26" s="3"/>
      <c r="C26" s="3"/>
      <c r="E26" s="9"/>
      <c r="F26" s="9"/>
      <c r="G26" s="9"/>
      <c r="H26" s="9"/>
      <c r="I26" s="9"/>
      <c r="O26" s="0"/>
      <c r="P26" s="0"/>
    </row>
    <row r="27" customFormat="false" ht="15" hidden="false" customHeight="false" outlineLevel="0" collapsed="false">
      <c r="A27" s="2"/>
      <c r="B27" s="3"/>
      <c r="C27" s="3"/>
      <c r="E27" s="9"/>
      <c r="F27" s="9"/>
      <c r="G27" s="9"/>
      <c r="H27" s="9"/>
      <c r="I27" s="9"/>
      <c r="O27" s="7"/>
      <c r="P27" s="0"/>
    </row>
    <row r="28" customFormat="false" ht="15" hidden="false" customHeight="false" outlineLevel="0" collapsed="false">
      <c r="A28" s="2"/>
      <c r="B28" s="3"/>
      <c r="C28" s="3"/>
      <c r="E28" s="9"/>
      <c r="F28" s="9"/>
      <c r="G28" s="9"/>
      <c r="H28" s="9"/>
      <c r="I28" s="9"/>
      <c r="O28" s="0"/>
      <c r="P28" s="0"/>
    </row>
  </sheetData>
  <mergeCells count="10">
    <mergeCell ref="B4:C4"/>
    <mergeCell ref="J4:J8"/>
    <mergeCell ref="B14:C14"/>
    <mergeCell ref="D14:E14"/>
    <mergeCell ref="F14:G14"/>
    <mergeCell ref="H14:I14"/>
    <mergeCell ref="B23:C23"/>
    <mergeCell ref="D23:E23"/>
    <mergeCell ref="F23:G23"/>
    <mergeCell ref="H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75" zoomScaleNormal="75" zoomScalePageLayoutView="100" workbookViewId="0">
      <selection pane="topLeft" activeCell="K24" activeCellId="0" sqref="K24"/>
    </sheetView>
  </sheetViews>
  <sheetFormatPr defaultRowHeight="13.8"/>
  <cols>
    <col collapsed="false" hidden="false" max="10" min="1" style="0" width="9.1417004048583"/>
    <col collapsed="false" hidden="false" max="11" min="11" style="0" width="15.8744939271255"/>
    <col collapsed="false" hidden="false" max="17" min="12" style="0" width="9.1417004048583"/>
    <col collapsed="false" hidden="false" max="18" min="18" style="0" width="13.9595141700405"/>
    <col collapsed="false" hidden="false" max="20" min="19" style="0" width="21.753036437247"/>
    <col collapsed="false" hidden="false" max="1025" min="21" style="0" width="9.1417004048583"/>
  </cols>
  <sheetData>
    <row r="1" customFormat="false" ht="13.8" hidden="false" customHeight="false" outlineLevel="0" collapsed="false">
      <c r="D1" s="0" t="s">
        <v>17</v>
      </c>
    </row>
    <row r="2" customFormat="false" ht="13.8" hidden="false" customHeight="false" outlineLevel="0" collapsed="false">
      <c r="D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K2" s="0" t="s">
        <v>23</v>
      </c>
      <c r="L2" s="0" t="s">
        <v>24</v>
      </c>
      <c r="M2" s="0" t="s">
        <v>20</v>
      </c>
      <c r="N2" s="0" t="s">
        <v>21</v>
      </c>
      <c r="O2" s="0" t="s">
        <v>22</v>
      </c>
      <c r="R2" s="0" t="s">
        <v>25</v>
      </c>
      <c r="S2" s="0" t="s">
        <v>19</v>
      </c>
      <c r="T2" s="0" t="s">
        <v>20</v>
      </c>
      <c r="U2" s="0" t="s">
        <v>21</v>
      </c>
      <c r="V2" s="0" t="s">
        <v>22</v>
      </c>
    </row>
    <row r="3" customFormat="false" ht="13.8" hidden="false" customHeight="false" outlineLevel="0" collapsed="false">
      <c r="A3" s="0" t="n">
        <v>306664</v>
      </c>
      <c r="B3" s="0" t="n">
        <v>289326</v>
      </c>
      <c r="C3" s="0" t="n">
        <v>289426</v>
      </c>
      <c r="D3" s="0" t="n">
        <f aca="false">A3-B3+C3</f>
        <v>306764</v>
      </c>
      <c r="E3" s="0" t="n">
        <f aca="false">D3/1000</f>
        <v>306.764</v>
      </c>
      <c r="F3" s="0" t="n">
        <f aca="false">STDEV(E3:E7)/SQRT(COUNT(E3:E7))</f>
        <v>1.26251366725275</v>
      </c>
      <c r="G3" s="0" t="n">
        <f aca="false">AVERAGE(D3:D7)/1000</f>
        <v>304.1146</v>
      </c>
      <c r="H3" s="0" t="n">
        <f aca="false">G3-F3</f>
        <v>302.852086332747</v>
      </c>
      <c r="I3" s="0" t="n">
        <f aca="false">G3+F3</f>
        <v>305.377113667253</v>
      </c>
      <c r="J3" s="0" t="n">
        <v>1.13865940445803E-005</v>
      </c>
      <c r="K3" s="0" t="n">
        <f aca="false">J3*600*1000</f>
        <v>6.83195642674818</v>
      </c>
      <c r="L3" s="22" t="n">
        <f aca="false">STDEV(K3:K7)/SQRT(COUNT(K3:K7))</f>
        <v>0.108565341042076</v>
      </c>
      <c r="M3" s="0" t="n">
        <f aca="false">AVERAGE(K3:K7)</f>
        <v>6.57737434253722</v>
      </c>
      <c r="N3" s="0" t="n">
        <f aca="false">M3-L3</f>
        <v>6.46880900149514</v>
      </c>
      <c r="O3" s="0" t="n">
        <f aca="false">M3+L3</f>
        <v>6.6859396835793</v>
      </c>
      <c r="Q3" s="0" t="n">
        <v>9.4862E-005</v>
      </c>
      <c r="R3" s="0" t="n">
        <f aca="false">Q3*600*1000</f>
        <v>56.9172</v>
      </c>
      <c r="S3" s="0" t="n">
        <f aca="false">STDEV(R3:R7)/SQRT(COUNT(R3:R7))</f>
        <v>3.7571547350021</v>
      </c>
      <c r="T3" s="0" t="n">
        <f aca="false">AVERAGE(R3:R7)</f>
        <v>50.3055709521517</v>
      </c>
      <c r="U3" s="0" t="n">
        <f aca="false">T3-S3</f>
        <v>46.5484162171496</v>
      </c>
      <c r="V3" s="0" t="n">
        <f aca="false">T3+S3</f>
        <v>54.0627256871538</v>
      </c>
    </row>
    <row r="4" customFormat="false" ht="13.8" hidden="false" customHeight="false" outlineLevel="0" collapsed="false">
      <c r="A4" s="0" t="n">
        <v>303072</v>
      </c>
      <c r="B4" s="0" t="n">
        <v>289641</v>
      </c>
      <c r="C4" s="0" t="n">
        <v>289662</v>
      </c>
      <c r="D4" s="0" t="n">
        <f aca="false">A4-B4+C4</f>
        <v>303093</v>
      </c>
      <c r="E4" s="0" t="n">
        <f aca="false">D4/1000</f>
        <v>303.093</v>
      </c>
      <c r="J4" s="0" t="n">
        <v>1.1364E-005</v>
      </c>
      <c r="K4" s="0" t="n">
        <f aca="false">J4*600*1000</f>
        <v>6.8184</v>
      </c>
      <c r="Q4" s="0" t="n">
        <v>0.0001027287</v>
      </c>
      <c r="R4" s="0" t="n">
        <f aca="false">Q4*600*1000</f>
        <v>61.63722</v>
      </c>
    </row>
    <row r="5" customFormat="false" ht="13.8" hidden="false" customHeight="false" outlineLevel="0" collapsed="false">
      <c r="A5" s="0" t="n">
        <v>299642</v>
      </c>
      <c r="B5" s="0" t="n">
        <v>290563</v>
      </c>
      <c r="C5" s="0" t="n">
        <v>290591</v>
      </c>
      <c r="D5" s="0" t="n">
        <f aca="false">A5-B5+C5</f>
        <v>299670</v>
      </c>
      <c r="E5" s="0" t="n">
        <f aca="false">D5/1000</f>
        <v>299.67</v>
      </c>
      <c r="J5" s="0" t="n">
        <v>1.0463604138502E-005</v>
      </c>
      <c r="K5" s="0" t="n">
        <f aca="false">J5*600*1000</f>
        <v>6.2781624831012</v>
      </c>
      <c r="Q5" s="0" t="n">
        <v>7.43614195545778E-005</v>
      </c>
      <c r="R5" s="0" t="n">
        <f aca="false">Q5*600*1000</f>
        <v>44.6168517327467</v>
      </c>
    </row>
    <row r="6" customFormat="false" ht="13.8" hidden="false" customHeight="false" outlineLevel="0" collapsed="false">
      <c r="A6" s="0" t="n">
        <v>305349</v>
      </c>
      <c r="B6" s="0" t="n">
        <v>287174</v>
      </c>
      <c r="C6" s="0" t="n">
        <v>287131</v>
      </c>
      <c r="D6" s="0" t="n">
        <f aca="false">A6-B6+C6</f>
        <v>305306</v>
      </c>
      <c r="E6" s="0" t="n">
        <f aca="false">D6/1000</f>
        <v>305.306</v>
      </c>
      <c r="J6" s="0" t="n">
        <v>1.0724E-005</v>
      </c>
      <c r="K6" s="0" t="n">
        <f aca="false">J6*600*1000</f>
        <v>6.4344</v>
      </c>
      <c r="Q6" s="0" t="n">
        <v>7.55868473680682E-005</v>
      </c>
      <c r="R6" s="0" t="n">
        <f aca="false">Q6*600*1000</f>
        <v>45.3521084208409</v>
      </c>
    </row>
    <row r="7" customFormat="false" ht="13.8" hidden="false" customHeight="false" outlineLevel="0" collapsed="false">
      <c r="A7" s="0" t="n">
        <v>305687</v>
      </c>
      <c r="B7" s="0" t="n">
        <v>283915</v>
      </c>
      <c r="C7" s="0" t="n">
        <v>283968</v>
      </c>
      <c r="D7" s="0" t="n">
        <f aca="false">A7-B7+C7</f>
        <v>305740</v>
      </c>
      <c r="E7" s="0" t="n">
        <f aca="false">D7/1000</f>
        <v>305.74</v>
      </c>
      <c r="J7" s="0" t="n">
        <v>1.08732546713945E-005</v>
      </c>
      <c r="K7" s="0" t="n">
        <f aca="false">J7*600*1000</f>
        <v>6.5239528028367</v>
      </c>
      <c r="Q7" s="0" t="n">
        <v>7.16741243452847E-005</v>
      </c>
      <c r="R7" s="0" t="n">
        <f aca="false">Q7*600*1000</f>
        <v>43.0044746071708</v>
      </c>
    </row>
    <row r="8" customFormat="false" ht="13.8" hidden="false" customHeight="false" outlineLevel="0" collapsed="false">
      <c r="E8" s="0" t="n">
        <f aca="false">D8/1000</f>
        <v>0</v>
      </c>
    </row>
    <row r="9" customFormat="false" ht="13.8" hidden="false" customHeight="false" outlineLevel="0" collapsed="false">
      <c r="D9" s="0" t="s">
        <v>26</v>
      </c>
    </row>
    <row r="10" customFormat="false" ht="13.8" hidden="false" customHeight="false" outlineLevel="0" collapsed="false">
      <c r="D10" s="0" t="s">
        <v>18</v>
      </c>
      <c r="G10" s="0" t="s">
        <v>20</v>
      </c>
      <c r="H10" s="0" t="s">
        <v>21</v>
      </c>
      <c r="I10" s="0" t="s">
        <v>22</v>
      </c>
      <c r="K10" s="0" t="s">
        <v>23</v>
      </c>
      <c r="M10" s="0" t="s">
        <v>20</v>
      </c>
      <c r="N10" s="0" t="s">
        <v>21</v>
      </c>
      <c r="O10" s="0" t="s">
        <v>22</v>
      </c>
      <c r="R10" s="0" t="s">
        <v>25</v>
      </c>
      <c r="T10" s="0" t="s">
        <v>20</v>
      </c>
      <c r="U10" s="0" t="s">
        <v>21</v>
      </c>
      <c r="V10" s="0" t="s">
        <v>22</v>
      </c>
    </row>
    <row r="11" customFormat="false" ht="13.8" hidden="false" customHeight="false" outlineLevel="0" collapsed="false">
      <c r="D11" s="0" t="n">
        <v>254240</v>
      </c>
      <c r="E11" s="0" t="n">
        <f aca="false">D11/1000</f>
        <v>254.24</v>
      </c>
      <c r="F11" s="22" t="n">
        <f aca="false">STDEV(E11:E19)/SQRT(COUNT(E11:E19))</f>
        <v>7.56467863343583</v>
      </c>
      <c r="G11" s="0" t="n">
        <f aca="false">AVERAGE(D11:D19)/1000</f>
        <v>222.385222222222</v>
      </c>
      <c r="H11" s="0" t="n">
        <f aca="false">G11-F11</f>
        <v>214.820543588786</v>
      </c>
      <c r="I11" s="0" t="n">
        <f aca="false">G11+F11</f>
        <v>229.949900855658</v>
      </c>
      <c r="J11" s="0" t="n">
        <v>8.92460719273142E-006</v>
      </c>
      <c r="K11" s="0" t="n">
        <f aca="false">J11*600*1000</f>
        <v>5.35476431563885</v>
      </c>
      <c r="L11" s="0" t="n">
        <f aca="false">STDEV(K11:K19)/SQRT(COUNT(K11:K19))</f>
        <v>0.120616746666746</v>
      </c>
      <c r="M11" s="0" t="n">
        <f aca="false">AVERAGE(K11:K19)</f>
        <v>5.4936617357173</v>
      </c>
      <c r="N11" s="0" t="n">
        <f aca="false">M11-L11</f>
        <v>5.37304498905055</v>
      </c>
      <c r="O11" s="0" t="n">
        <f aca="false">M11+L11</f>
        <v>5.61427848238405</v>
      </c>
      <c r="Q11" s="0" t="n">
        <v>8.05982142776543E-005</v>
      </c>
      <c r="R11" s="0" t="n">
        <f aca="false">Q11*600*1000</f>
        <v>48.3589285665926</v>
      </c>
      <c r="S11" s="0" t="n">
        <f aca="false">=STDEV(R11:R19)/SQRT(COUNT(R11:R19))</f>
        <v>6.25437798625572</v>
      </c>
      <c r="T11" s="0" t="n">
        <f aca="false">AVERAGE(R11:R19)</f>
        <v>62.0931012811928</v>
      </c>
      <c r="U11" s="0" t="n">
        <f aca="false">T11-S11</f>
        <v>55.8387232949371</v>
      </c>
      <c r="V11" s="0" t="n">
        <f aca="false">T11+S11</f>
        <v>68.3474792674485</v>
      </c>
    </row>
    <row r="12" customFormat="false" ht="13.8" hidden="false" customHeight="false" outlineLevel="0" collapsed="false">
      <c r="D12" s="0" t="n">
        <v>207207</v>
      </c>
      <c r="E12" s="0" t="n">
        <f aca="false">D12/1000</f>
        <v>207.207</v>
      </c>
      <c r="J12" s="0" t="n">
        <v>9.62108445080014E-006</v>
      </c>
      <c r="K12" s="0" t="n">
        <f aca="false">J12*600*1000</f>
        <v>5.77265067048008</v>
      </c>
      <c r="Q12" s="0" t="n">
        <v>4.19447269186738E-005</v>
      </c>
      <c r="R12" s="0" t="n">
        <f aca="false">Q12*600*1000</f>
        <v>25.1668361512043</v>
      </c>
    </row>
    <row r="13" customFormat="false" ht="13.8" hidden="false" customHeight="false" outlineLevel="0" collapsed="false">
      <c r="D13" s="0" t="n">
        <v>206117</v>
      </c>
      <c r="E13" s="0" t="n">
        <f aca="false">D13/1000</f>
        <v>206.117</v>
      </c>
      <c r="J13" s="0" t="n">
        <v>9.61792825750742E-006</v>
      </c>
      <c r="K13" s="0" t="n">
        <f aca="false">J13*600*1000</f>
        <v>5.77075695450445</v>
      </c>
      <c r="Q13" s="0" t="n">
        <v>0.0001147679</v>
      </c>
      <c r="R13" s="0" t="n">
        <f aca="false">Q13*600*1000</f>
        <v>68.86074</v>
      </c>
    </row>
    <row r="14" customFormat="false" ht="13.8" hidden="false" customHeight="false" outlineLevel="0" collapsed="false">
      <c r="D14" s="0" t="n">
        <v>207664</v>
      </c>
      <c r="E14" s="0" t="n">
        <f aca="false">D14/1000</f>
        <v>207.664</v>
      </c>
      <c r="J14" s="0" t="n">
        <v>9.48789698095321E-006</v>
      </c>
      <c r="K14" s="0" t="n">
        <f aca="false">J14*600*1000</f>
        <v>5.69273818857192</v>
      </c>
      <c r="Q14" s="0" t="n">
        <v>0.0001180116</v>
      </c>
      <c r="R14" s="0" t="n">
        <f aca="false">Q14*600*1000</f>
        <v>70.80696</v>
      </c>
    </row>
    <row r="15" customFormat="false" ht="13.8" hidden="false" customHeight="false" outlineLevel="0" collapsed="false">
      <c r="D15" s="0" t="n">
        <v>205204</v>
      </c>
      <c r="E15" s="0" t="n">
        <f aca="false">D15/1000</f>
        <v>205.204</v>
      </c>
      <c r="J15" s="0" t="n">
        <v>9.6800621195015E-006</v>
      </c>
      <c r="K15" s="0" t="n">
        <f aca="false">J15*600*1000</f>
        <v>5.8080372717009</v>
      </c>
      <c r="Q15" s="0" t="n">
        <v>0.0001522722</v>
      </c>
      <c r="R15" s="0" t="n">
        <f aca="false">Q15*600*1000</f>
        <v>91.36332</v>
      </c>
    </row>
    <row r="16" customFormat="false" ht="13.8" hidden="false" customHeight="false" outlineLevel="0" collapsed="false">
      <c r="D16" s="0" t="n">
        <v>209918</v>
      </c>
      <c r="E16" s="0" t="n">
        <f aca="false">D16/1000</f>
        <v>209.918</v>
      </c>
      <c r="J16" s="0" t="n">
        <v>9.38723624841205E-006</v>
      </c>
      <c r="K16" s="0" t="n">
        <f aca="false">J16*600*1000</f>
        <v>5.63234174904723</v>
      </c>
      <c r="Q16" s="0" t="n">
        <v>9.45477780215641E-005</v>
      </c>
      <c r="R16" s="0" t="n">
        <f aca="false">Q16*600*1000</f>
        <v>56.7286668129385</v>
      </c>
    </row>
    <row r="17" customFormat="false" ht="13.8" hidden="false" customHeight="false" outlineLevel="0" collapsed="false">
      <c r="D17" s="0" t="n">
        <v>207619</v>
      </c>
      <c r="E17" s="0" t="n">
        <f aca="false">D17/1000</f>
        <v>207.619</v>
      </c>
      <c r="J17" s="0" t="n">
        <v>9.34433678231419E-006</v>
      </c>
      <c r="K17" s="0" t="n">
        <f aca="false">J17*600*1000</f>
        <v>5.60660206938851</v>
      </c>
      <c r="Q17" s="0" t="n">
        <v>9.2407E-005</v>
      </c>
      <c r="R17" s="0" t="n">
        <f aca="false">Q17*600*1000</f>
        <v>55.4442</v>
      </c>
    </row>
    <row r="18" customFormat="false" ht="13.8" hidden="false" customHeight="false" outlineLevel="0" collapsed="false">
      <c r="D18" s="0" t="n">
        <v>252273</v>
      </c>
      <c r="E18" s="0" t="n">
        <f aca="false">D18/1000</f>
        <v>252.273</v>
      </c>
      <c r="J18" s="0" t="n">
        <v>8.094E-006</v>
      </c>
      <c r="K18" s="0" t="n">
        <f aca="false">J18*600*1000</f>
        <v>4.8564</v>
      </c>
      <c r="Q18" s="0" t="n">
        <v>0.0001269384</v>
      </c>
      <c r="R18" s="0" t="n">
        <f aca="false">Q18*600*1000</f>
        <v>76.16304</v>
      </c>
    </row>
    <row r="19" customFormat="false" ht="13.8" hidden="false" customHeight="false" outlineLevel="0" collapsed="false">
      <c r="D19" s="0" t="n">
        <v>251225</v>
      </c>
      <c r="E19" s="0" t="n">
        <f aca="false">D19/1000</f>
        <v>251.225</v>
      </c>
      <c r="J19" s="0" t="n">
        <v>8.24777400353958E-006</v>
      </c>
      <c r="K19" s="0" t="n">
        <f aca="false">J19*600*1000</f>
        <v>4.94866440212375</v>
      </c>
      <c r="Q19" s="0" t="n">
        <v>0.0001099087</v>
      </c>
      <c r="R19" s="0" t="n">
        <f aca="false">Q19*600*1000</f>
        <v>65.94522</v>
      </c>
    </row>
    <row r="20" customFormat="false" ht="13.8" hidden="false" customHeight="false" outlineLevel="0" collapsed="false">
      <c r="E20" s="0" t="n">
        <f aca="false">D20/1000</f>
        <v>0</v>
      </c>
    </row>
    <row r="21" customFormat="false" ht="13.8" hidden="false" customHeight="false" outlineLevel="0" collapsed="false">
      <c r="D21" s="0" t="s">
        <v>27</v>
      </c>
      <c r="E21" s="0" t="e">
        <f aca="false">D21/1000</f>
        <v>#VALUE!</v>
      </c>
    </row>
    <row r="22" customFormat="false" ht="13.8" hidden="false" customHeight="false" outlineLevel="0" collapsed="false">
      <c r="D22" s="0" t="s">
        <v>18</v>
      </c>
      <c r="E22" s="0" t="e">
        <f aca="false">D22/1000</f>
        <v>#VALUE!</v>
      </c>
      <c r="G22" s="0" t="s">
        <v>20</v>
      </c>
      <c r="H22" s="0" t="s">
        <v>21</v>
      </c>
      <c r="I22" s="0" t="s">
        <v>22</v>
      </c>
      <c r="K22" s="0" t="s">
        <v>23</v>
      </c>
      <c r="M22" s="0" t="s">
        <v>20</v>
      </c>
      <c r="N22" s="0" t="s">
        <v>21</v>
      </c>
      <c r="O22" s="0" t="s">
        <v>22</v>
      </c>
      <c r="R22" s="0" t="s">
        <v>25</v>
      </c>
      <c r="T22" s="0" t="s">
        <v>20</v>
      </c>
      <c r="U22" s="0" t="s">
        <v>21</v>
      </c>
      <c r="V22" s="0" t="s">
        <v>22</v>
      </c>
    </row>
    <row r="23" customFormat="false" ht="13.8" hidden="false" customHeight="false" outlineLevel="0" collapsed="false">
      <c r="D23" s="0" t="n">
        <v>39518</v>
      </c>
      <c r="E23" s="0" t="n">
        <f aca="false">D23/1000</f>
        <v>39.518</v>
      </c>
      <c r="F23" s="22" t="n">
        <f aca="false">STDEV(E23:E26)/SQRT(COUNT(E23:E26))</f>
        <v>0.404491115477213</v>
      </c>
      <c r="G23" s="0" t="n">
        <f aca="false">AVERAGE(D23:D26)/1000</f>
        <v>40.47975</v>
      </c>
      <c r="H23" s="0" t="n">
        <f aca="false">G23-F23</f>
        <v>40.0752588845228</v>
      </c>
      <c r="I23" s="0" t="n">
        <f aca="false">G23+F23</f>
        <v>40.8842411154772</v>
      </c>
      <c r="J23" s="0" t="n">
        <v>1.12342192781605E-005</v>
      </c>
      <c r="K23" s="0" t="n">
        <f aca="false">J23*600*1000</f>
        <v>6.7405315668963</v>
      </c>
      <c r="L23" s="22" t="n">
        <f aca="false">STDEV(K23:K26)/SQRT(COUNT(K23:K26))</f>
        <v>0.162989072819877</v>
      </c>
      <c r="M23" s="0" t="n">
        <f aca="false">AVERAGE(K23:K26)</f>
        <v>7.20704168867468</v>
      </c>
      <c r="N23" s="0" t="n">
        <f aca="false">M23-L23</f>
        <v>7.0440526158548</v>
      </c>
      <c r="O23" s="0" t="n">
        <f aca="false">M23+L23</f>
        <v>7.37003076149456</v>
      </c>
      <c r="Q23" s="0" t="n">
        <v>0.0001204832</v>
      </c>
      <c r="R23" s="0" t="n">
        <f aca="false">Q23*600*1000</f>
        <v>72.28992</v>
      </c>
      <c r="S23" s="0" t="n">
        <f aca="false">=STDEV(R23:R26)/SQRT(COUNT(R23:R26))</f>
        <v>39.2858761524761</v>
      </c>
      <c r="T23" s="0" t="n">
        <f aca="false">AVERAGE(R23:R26)</f>
        <v>110.044708494883</v>
      </c>
      <c r="U23" s="0" t="n">
        <f aca="false">T23-S23</f>
        <v>70.7588323424069</v>
      </c>
      <c r="V23" s="0" t="n">
        <f aca="false">T23+S23</f>
        <v>149.330584647359</v>
      </c>
    </row>
    <row r="24" customFormat="false" ht="13.8" hidden="false" customHeight="false" outlineLevel="0" collapsed="false">
      <c r="D24" s="0" t="n">
        <v>41369</v>
      </c>
      <c r="E24" s="0" t="n">
        <f aca="false">D24/1000</f>
        <v>41.369</v>
      </c>
      <c r="J24" s="0" t="n">
        <v>1.21246744781259E-005</v>
      </c>
      <c r="K24" s="0" t="n">
        <f aca="false">J24*600*1000</f>
        <v>7.27480468687554</v>
      </c>
      <c r="Q24" s="0" t="n">
        <v>0.0001330001</v>
      </c>
      <c r="R24" s="0" t="n">
        <f aca="false">Q24*600*1000</f>
        <v>79.80006</v>
      </c>
    </row>
    <row r="25" customFormat="false" ht="13.8" hidden="false" customHeight="false" outlineLevel="0" collapsed="false">
      <c r="D25" s="0" t="n">
        <v>40166</v>
      </c>
      <c r="E25" s="0" t="n">
        <f aca="false">D25/1000</f>
        <v>40.166</v>
      </c>
      <c r="J25" s="0" t="n">
        <v>1.24979649003928E-005</v>
      </c>
      <c r="K25" s="0" t="n">
        <f aca="false">J25*600*1000</f>
        <v>7.49877894023566</v>
      </c>
      <c r="Q25" s="0" t="n">
        <v>0.000101287456971802</v>
      </c>
      <c r="R25" s="0" t="n">
        <f aca="false">Q25*600*1000</f>
        <v>60.7724741830812</v>
      </c>
    </row>
    <row r="26" customFormat="false" ht="13.8" hidden="false" customHeight="false" outlineLevel="0" collapsed="false">
      <c r="D26" s="0" t="n">
        <v>40866</v>
      </c>
      <c r="E26" s="0" t="n">
        <f aca="false">D26/1000</f>
        <v>40.866</v>
      </c>
      <c r="J26" s="0" t="n">
        <v>1.21900859344853E-005</v>
      </c>
      <c r="K26" s="0" t="n">
        <f aca="false">J26*600*1000</f>
        <v>7.31405156069121</v>
      </c>
      <c r="Q26" s="0" t="n">
        <v>0.000378860632994083</v>
      </c>
      <c r="R26" s="0" t="n">
        <f aca="false">Q26*600*1000</f>
        <v>227.31637979645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2016-03-10T16:00:43Z</dcterms:modified>
  <cp:revision>0</cp:revision>
</cp:coreProperties>
</file>