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guari\OneDrive\CIT-120\"/>
    </mc:Choice>
  </mc:AlternateContent>
  <bookViews>
    <workbookView xWindow="0" yWindow="600" windowWidth="20490" windowHeight="7530"/>
  </bookViews>
  <sheets>
    <sheet name="CIT-120 Grades FALL 2017" sheetId="6" r:id="rId1"/>
    <sheet name="CIT-120 Grades (unlocked) " sheetId="2" r:id="rId2"/>
  </sheets>
  <calcPr calcId="171027"/>
</workbook>
</file>

<file path=xl/calcChain.xml><?xml version="1.0" encoding="utf-8"?>
<calcChain xmlns="http://schemas.openxmlformats.org/spreadsheetml/2006/main">
  <c r="C9" i="6" l="1"/>
  <c r="C10" i="6"/>
  <c r="C17" i="6" l="1"/>
  <c r="B17" i="6"/>
  <c r="D16" i="6"/>
  <c r="D15" i="6"/>
  <c r="D14" i="6"/>
  <c r="N13" i="6"/>
  <c r="J7" i="6" s="1"/>
  <c r="K7" i="6" s="1"/>
  <c r="D13" i="6"/>
  <c r="D12" i="6"/>
  <c r="D11" i="6"/>
  <c r="D10" i="6"/>
  <c r="I9" i="6"/>
  <c r="D9" i="6"/>
  <c r="K8" i="6"/>
  <c r="D8" i="6"/>
  <c r="D7" i="6"/>
  <c r="D6" i="6"/>
  <c r="D5" i="6"/>
  <c r="D4" i="6"/>
  <c r="D17" i="6" l="1"/>
  <c r="J6" i="6" s="1"/>
  <c r="K6" i="6" s="1"/>
  <c r="K9" i="6" s="1"/>
  <c r="L9" i="6" s="1"/>
  <c r="E4" i="6"/>
  <c r="E7" i="6"/>
  <c r="E6" i="6"/>
  <c r="E8" i="6"/>
  <c r="E14" i="6"/>
  <c r="E11" i="6"/>
  <c r="E15" i="6"/>
  <c r="E12" i="6"/>
  <c r="E13" i="6"/>
  <c r="E5" i="6"/>
  <c r="E9" i="6"/>
  <c r="E16" i="6"/>
  <c r="E10" i="6"/>
  <c r="N13" i="2"/>
  <c r="J7" i="2" s="1"/>
  <c r="K7" i="2"/>
  <c r="K8" i="2"/>
  <c r="I9" i="2"/>
  <c r="C17" i="2" l="1"/>
  <c r="D8" i="2"/>
  <c r="D9" i="2"/>
  <c r="D10" i="2"/>
  <c r="D11" i="2"/>
  <c r="D12" i="2"/>
  <c r="D13" i="2"/>
  <c r="D14" i="2"/>
  <c r="D15" i="2"/>
  <c r="D16" i="2"/>
  <c r="B17" i="2"/>
  <c r="D7" i="2"/>
  <c r="D6" i="2"/>
  <c r="D5" i="2"/>
  <c r="D4" i="2"/>
  <c r="E4" i="2" l="1"/>
  <c r="E7" i="2"/>
  <c r="E15" i="2"/>
  <c r="E16" i="2"/>
  <c r="E10" i="2"/>
  <c r="E8" i="2"/>
  <c r="E9" i="2"/>
  <c r="E5" i="2"/>
  <c r="E14" i="2"/>
  <c r="E11" i="2"/>
  <c r="E12" i="2"/>
  <c r="E13" i="2"/>
  <c r="E6" i="2"/>
  <c r="D17" i="2"/>
  <c r="J6" i="2" l="1"/>
  <c r="K6" i="2" s="1"/>
  <c r="K9" i="2" s="1"/>
  <c r="L9" i="2" s="1"/>
</calcChain>
</file>

<file path=xl/sharedStrings.xml><?xml version="1.0" encoding="utf-8"?>
<sst xmlns="http://schemas.openxmlformats.org/spreadsheetml/2006/main" count="114" uniqueCount="56">
  <si>
    <t>Average</t>
  </si>
  <si>
    <t>Total Questions</t>
  </si>
  <si>
    <t>Correct</t>
  </si>
  <si>
    <t>%</t>
  </si>
  <si>
    <t>running average</t>
  </si>
  <si>
    <t>HW#1</t>
  </si>
  <si>
    <t>HW#2</t>
  </si>
  <si>
    <t>HW#3</t>
  </si>
  <si>
    <t>HW#4</t>
  </si>
  <si>
    <t>HW#5</t>
  </si>
  <si>
    <t>HW#6</t>
  </si>
  <si>
    <t>HW#7</t>
  </si>
  <si>
    <t>HW#8</t>
  </si>
  <si>
    <t>HW#9</t>
  </si>
  <si>
    <t>HW#10</t>
  </si>
  <si>
    <t>HW#11</t>
  </si>
  <si>
    <t>HW#12</t>
  </si>
  <si>
    <t>HW#13</t>
  </si>
  <si>
    <t>Total Course grade</t>
  </si>
  <si>
    <t>Quizzes</t>
  </si>
  <si>
    <t>MPL</t>
  </si>
  <si>
    <t>MyProgrammingLab grades</t>
  </si>
  <si>
    <t>Item</t>
  </si>
  <si>
    <t>% per syllabus</t>
  </si>
  <si>
    <t>average</t>
  </si>
  <si>
    <t>points earned</t>
  </si>
  <si>
    <t>Participation</t>
  </si>
  <si>
    <t>Quizzes Grades</t>
  </si>
  <si>
    <t>Quiz #1</t>
  </si>
  <si>
    <t>Quiz #2</t>
  </si>
  <si>
    <t>Quiz #3</t>
  </si>
  <si>
    <t>Quiz #4</t>
  </si>
  <si>
    <t>Quiz #5</t>
  </si>
  <si>
    <t>Quiz #6</t>
  </si>
  <si>
    <t>Quiz #7</t>
  </si>
  <si>
    <t>&lt;Your name&gt; &lt;Semester&gt; &lt;Course number and section&gt;</t>
  </si>
  <si>
    <t>&lt;Your name&gt; FALL 2017  CIT-120</t>
  </si>
  <si>
    <t>C+</t>
  </si>
  <si>
    <t>A</t>
  </si>
  <si>
    <t>A-</t>
  </si>
  <si>
    <t>B+</t>
  </si>
  <si>
    <t>B</t>
  </si>
  <si>
    <t>B-</t>
  </si>
  <si>
    <t>C</t>
  </si>
  <si>
    <t>D</t>
  </si>
  <si>
    <t>F</t>
  </si>
  <si>
    <t>none</t>
  </si>
  <si>
    <t>(94 – 100]</t>
  </si>
  <si>
    <t>(90 – 94]</t>
  </si>
  <si>
    <t>(87 – 89]</t>
  </si>
  <si>
    <t>(83 – 86]</t>
  </si>
  <si>
    <t>(80 - 82]</t>
  </si>
  <si>
    <t>(77 - 79]</t>
  </si>
  <si>
    <t>(70 - 76]</t>
  </si>
  <si>
    <t>(60 - 69]</t>
  </si>
  <si>
    <t>(0 - 59]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</si>
</sst>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3F3F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EAEAEA"/>
      </left>
      <right/>
      <top style="medium">
        <color rgb="FFEAEAEA"/>
      </top>
      <bottom style="medium">
        <color rgb="FFFFFFFF"/>
      </bottom>
      <diagonal/>
    </border>
    <border>
      <left/>
      <right style="medium">
        <color rgb="FFEAEAEA"/>
      </right>
      <top style="medium">
        <color rgb="FFEAEAEA"/>
      </top>
      <bottom style="medium">
        <color rgb="FFFFFFFF"/>
      </bottom>
      <diagonal/>
    </border>
    <border>
      <left style="medium">
        <color rgb="FFEAEAEA"/>
      </left>
      <right/>
      <top/>
      <bottom style="medium">
        <color rgb="FFFFFFFF"/>
      </bottom>
      <diagonal/>
    </border>
    <border>
      <left/>
      <right style="medium">
        <color rgb="FFEAEAEA"/>
      </right>
      <top/>
      <bottom style="medium">
        <color rgb="FFFFFFFF"/>
      </bottom>
      <diagonal/>
    </border>
    <border>
      <left style="medium">
        <color rgb="FFEAEAEA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/>
      <right style="medium">
        <color rgb="FFEAEAEA"/>
      </right>
      <top/>
      <bottom style="medium">
        <color rgb="FFEAEAEA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0" fillId="2" borderId="8" xfId="0" applyFill="1" applyBorder="1"/>
    <xf numFmtId="0" fontId="3" fillId="0" borderId="15" xfId="0" applyFont="1" applyBorder="1"/>
    <xf numFmtId="0" fontId="0" fillId="0" borderId="16" xfId="0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2" xfId="0" applyNumberFormat="1" applyFill="1" applyBorder="1"/>
    <xf numFmtId="2" fontId="0" fillId="3" borderId="4" xfId="0" applyNumberFormat="1" applyFill="1" applyBorder="1"/>
    <xf numFmtId="2" fontId="0" fillId="3" borderId="8" xfId="0" applyNumberFormat="1" applyFill="1" applyBorder="1"/>
    <xf numFmtId="0" fontId="0" fillId="3" borderId="8" xfId="0" applyFill="1" applyBorder="1"/>
    <xf numFmtId="0" fontId="0" fillId="3" borderId="6" xfId="0" applyFill="1" applyBorder="1"/>
    <xf numFmtId="0" fontId="0" fillId="0" borderId="2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2" fontId="0" fillId="3" borderId="6" xfId="0" applyNumberFormat="1" applyFill="1" applyBorder="1"/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4" xfId="0" applyFill="1" applyBorder="1"/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2" fontId="0" fillId="3" borderId="2" xfId="0" applyNumberFormat="1" applyFill="1" applyBorder="1" applyProtection="1"/>
    <xf numFmtId="2" fontId="0" fillId="3" borderId="4" xfId="0" applyNumberFormat="1" applyFill="1" applyBorder="1" applyProtection="1"/>
    <xf numFmtId="2" fontId="0" fillId="3" borderId="6" xfId="0" applyNumberFormat="1" applyFill="1" applyBorder="1" applyProtection="1"/>
    <xf numFmtId="2" fontId="0" fillId="3" borderId="8" xfId="0" applyNumberFormat="1" applyFill="1" applyBorder="1" applyProtection="1"/>
    <xf numFmtId="0" fontId="0" fillId="3" borderId="8" xfId="0" applyFill="1" applyBorder="1" applyProtection="1"/>
    <xf numFmtId="0" fontId="0" fillId="3" borderId="6" xfId="0" applyFill="1" applyBorder="1" applyProtection="1"/>
    <xf numFmtId="0" fontId="0" fillId="0" borderId="0" xfId="0" applyProtection="1"/>
    <xf numFmtId="0" fontId="1" fillId="0" borderId="12" xfId="0" applyFont="1" applyBorder="1" applyAlignment="1" applyProtection="1">
      <alignment horizontal="center"/>
    </xf>
    <xf numFmtId="0" fontId="1" fillId="0" borderId="10" xfId="0" applyFont="1" applyBorder="1" applyAlignment="1" applyProtection="1">
      <alignment horizontal="center" wrapText="1"/>
    </xf>
    <xf numFmtId="0" fontId="1" fillId="0" borderId="10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 wrapText="1"/>
    </xf>
    <xf numFmtId="0" fontId="0" fillId="0" borderId="12" xfId="0" applyBorder="1" applyProtection="1"/>
    <xf numFmtId="0" fontId="0" fillId="0" borderId="13" xfId="0" applyBorder="1" applyProtection="1"/>
    <xf numFmtId="0" fontId="3" fillId="0" borderId="3" xfId="0" applyFont="1" applyBorder="1" applyProtection="1"/>
    <xf numFmtId="0" fontId="0" fillId="5" borderId="0" xfId="0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3" fillId="0" borderId="15" xfId="0" applyFont="1" applyBorder="1" applyProtection="1"/>
    <xf numFmtId="0" fontId="0" fillId="5" borderId="16" xfId="0" applyFill="1" applyBorder="1" applyAlignment="1" applyProtection="1">
      <alignment horizontal="center"/>
    </xf>
    <xf numFmtId="0" fontId="0" fillId="5" borderId="17" xfId="0" applyFill="1" applyBorder="1" applyAlignment="1" applyProtection="1">
      <alignment horizontal="center"/>
    </xf>
    <xf numFmtId="0" fontId="3" fillId="0" borderId="5" xfId="0" applyFont="1" applyBorder="1" applyProtection="1"/>
    <xf numFmtId="0" fontId="0" fillId="5" borderId="8" xfId="0" applyFill="1" applyBorder="1" applyAlignment="1" applyProtection="1">
      <alignment horizontal="center"/>
    </xf>
    <xf numFmtId="0" fontId="0" fillId="2" borderId="8" xfId="0" applyFill="1" applyBorder="1" applyProtection="1"/>
    <xf numFmtId="0" fontId="2" fillId="7" borderId="6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4" xfId="0" applyBorder="1" applyProtection="1"/>
    <xf numFmtId="0" fontId="0" fillId="0" borderId="14" xfId="0" applyFill="1" applyBorder="1" applyProtection="1"/>
    <xf numFmtId="0" fontId="7" fillId="8" borderId="18" xfId="0" applyFont="1" applyFill="1" applyBorder="1" applyAlignment="1">
      <alignment vertical="center" wrapText="1"/>
    </xf>
    <xf numFmtId="0" fontId="7" fillId="9" borderId="18" xfId="0" applyFont="1" applyFill="1" applyBorder="1" applyAlignment="1">
      <alignment vertical="center" wrapText="1"/>
    </xf>
    <xf numFmtId="0" fontId="7" fillId="9" borderId="21" xfId="0" applyFont="1" applyFill="1" applyBorder="1" applyAlignment="1">
      <alignment vertical="center" wrapText="1"/>
    </xf>
    <xf numFmtId="0" fontId="7" fillId="9" borderId="22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vertical="center" wrapText="1"/>
    </xf>
    <xf numFmtId="0" fontId="7" fillId="9" borderId="23" xfId="0" applyFont="1" applyFill="1" applyBorder="1" applyAlignment="1">
      <alignment vertical="center" wrapText="1"/>
    </xf>
    <xf numFmtId="0" fontId="7" fillId="9" borderId="24" xfId="0" applyFont="1" applyFill="1" applyBorder="1" applyAlignment="1">
      <alignment vertical="center" wrapText="1"/>
    </xf>
    <xf numFmtId="0" fontId="7" fillId="9" borderId="25" xfId="0" applyFont="1" applyFill="1" applyBorder="1" applyAlignment="1">
      <alignment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7" fillId="9" borderId="22" xfId="0" applyFont="1" applyFill="1" applyBorder="1" applyAlignment="1">
      <alignment horizontal="right" vertical="center" wrapText="1"/>
    </xf>
    <xf numFmtId="0" fontId="7" fillId="8" borderId="22" xfId="0" applyFont="1" applyFill="1" applyBorder="1" applyAlignment="1">
      <alignment horizontal="right" vertical="center" wrapText="1"/>
    </xf>
    <xf numFmtId="0" fontId="7" fillId="9" borderId="25" xfId="0" applyFont="1" applyFill="1" applyBorder="1" applyAlignment="1">
      <alignment horizontal="right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/>
    </xf>
    <xf numFmtId="0" fontId="4" fillId="4" borderId="7" xfId="0" applyFont="1" applyFill="1" applyBorder="1" applyAlignment="1" applyProtection="1">
      <alignment horizontal="center"/>
    </xf>
    <xf numFmtId="0" fontId="4" fillId="4" borderId="2" xfId="0" applyFont="1" applyFill="1" applyBorder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7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Percent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5" zoomScale="130" zoomScaleNormal="130" workbookViewId="0">
      <selection activeCell="C10" sqref="C10"/>
    </sheetView>
  </sheetViews>
  <sheetFormatPr defaultRowHeight="15" x14ac:dyDescent="0.25"/>
  <cols>
    <col min="1" max="1" width="9.140625" style="53"/>
    <col min="2" max="2" width="11.28515625" style="53" customWidth="1"/>
    <col min="3" max="7" width="9.140625" style="53"/>
    <col min="8" max="8" width="17.7109375" style="53" bestFit="1" customWidth="1"/>
    <col min="9" max="9" width="10.5703125" style="53" customWidth="1"/>
    <col min="10" max="13" width="9.140625" style="53"/>
    <col min="14" max="14" width="10" style="53" bestFit="1" customWidth="1"/>
    <col min="15" max="15" width="10.5703125" style="53" customWidth="1"/>
    <col min="16" max="16384" width="9.140625" style="53"/>
  </cols>
  <sheetData>
    <row r="1" spans="1:16" ht="23.25" x14ac:dyDescent="0.35">
      <c r="A1" s="99" t="s">
        <v>36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6" ht="19.5" thickBot="1" x14ac:dyDescent="0.35">
      <c r="A2" s="100" t="s">
        <v>21</v>
      </c>
      <c r="B2" s="100"/>
      <c r="C2" s="100"/>
      <c r="D2" s="100"/>
      <c r="E2" s="100"/>
      <c r="N2" s="80" t="s">
        <v>38</v>
      </c>
      <c r="O2" s="87" t="s">
        <v>47</v>
      </c>
      <c r="P2" s="92">
        <v>4</v>
      </c>
    </row>
    <row r="3" spans="1:16" ht="32.25" thickBot="1" x14ac:dyDescent="0.3">
      <c r="A3" s="54"/>
      <c r="B3" s="55" t="s">
        <v>1</v>
      </c>
      <c r="C3" s="56" t="s">
        <v>2</v>
      </c>
      <c r="D3" s="57" t="s">
        <v>3</v>
      </c>
      <c r="E3" s="58" t="s">
        <v>4</v>
      </c>
      <c r="H3" s="101" t="s">
        <v>18</v>
      </c>
      <c r="I3" s="102"/>
      <c r="J3" s="102"/>
      <c r="K3" s="103"/>
      <c r="N3" s="82" t="s">
        <v>39</v>
      </c>
      <c r="O3" s="88" t="s">
        <v>48</v>
      </c>
      <c r="P3" s="93">
        <v>3.7</v>
      </c>
    </row>
    <row r="4" spans="1:16" ht="15" customHeight="1" thickBot="1" x14ac:dyDescent="0.3">
      <c r="A4" s="59" t="s">
        <v>5</v>
      </c>
      <c r="B4" s="29">
        <v>30</v>
      </c>
      <c r="C4" s="30">
        <v>30</v>
      </c>
      <c r="D4" s="47">
        <f>C4*100/B4</f>
        <v>100</v>
      </c>
      <c r="E4" s="48">
        <f>D4</f>
        <v>100</v>
      </c>
      <c r="H4" s="104" t="s">
        <v>22</v>
      </c>
      <c r="I4" s="105" t="s">
        <v>23</v>
      </c>
      <c r="J4" s="105" t="s">
        <v>24</v>
      </c>
      <c r="K4" s="106" t="s">
        <v>25</v>
      </c>
      <c r="N4" s="80" t="s">
        <v>40</v>
      </c>
      <c r="O4" s="87" t="s">
        <v>49</v>
      </c>
      <c r="P4" s="92">
        <v>3.3</v>
      </c>
    </row>
    <row r="5" spans="1:16" ht="15.75" thickBot="1" x14ac:dyDescent="0.3">
      <c r="A5" s="60" t="s">
        <v>6</v>
      </c>
      <c r="B5" s="29">
        <v>65</v>
      </c>
      <c r="C5" s="30">
        <v>65</v>
      </c>
      <c r="D5" s="48">
        <f t="shared" ref="D5:D16" si="0">C5*100/B5</f>
        <v>100</v>
      </c>
      <c r="E5" s="48">
        <f>AVERAGE($D$4:D5)</f>
        <v>100</v>
      </c>
      <c r="H5" s="104"/>
      <c r="I5" s="105"/>
      <c r="J5" s="105"/>
      <c r="K5" s="106"/>
      <c r="N5" s="82" t="s">
        <v>41</v>
      </c>
      <c r="O5" s="88" t="s">
        <v>50</v>
      </c>
      <c r="P5" s="93">
        <v>3</v>
      </c>
    </row>
    <row r="6" spans="1:16" ht="15.75" thickBot="1" x14ac:dyDescent="0.3">
      <c r="A6" s="60" t="s">
        <v>7</v>
      </c>
      <c r="B6" s="29">
        <v>44</v>
      </c>
      <c r="C6" s="30">
        <v>44</v>
      </c>
      <c r="D6" s="48">
        <f t="shared" si="0"/>
        <v>100</v>
      </c>
      <c r="E6" s="48">
        <f>AVERAGE($D$4:D6)</f>
        <v>100</v>
      </c>
      <c r="H6" s="61" t="s">
        <v>20</v>
      </c>
      <c r="I6" s="62">
        <v>20</v>
      </c>
      <c r="J6" s="63">
        <f>D17</f>
        <v>99.532690154190718</v>
      </c>
      <c r="K6" s="64">
        <f>J6*I6/100</f>
        <v>19.906538030838146</v>
      </c>
      <c r="N6" s="80" t="s">
        <v>42</v>
      </c>
      <c r="O6" s="87" t="s">
        <v>51</v>
      </c>
      <c r="P6" s="92">
        <v>2.7</v>
      </c>
    </row>
    <row r="7" spans="1:16" ht="15.75" thickBot="1" x14ac:dyDescent="0.3">
      <c r="A7" s="60" t="s">
        <v>8</v>
      </c>
      <c r="B7" s="29">
        <v>50</v>
      </c>
      <c r="C7" s="30">
        <v>50</v>
      </c>
      <c r="D7" s="48">
        <f t="shared" si="0"/>
        <v>100</v>
      </c>
      <c r="E7" s="48">
        <f>AVERAGE($D$4:D7)</f>
        <v>100</v>
      </c>
      <c r="H7" s="61" t="s">
        <v>19</v>
      </c>
      <c r="I7" s="62">
        <v>55</v>
      </c>
      <c r="J7" s="63">
        <f>N13</f>
        <v>82.26</v>
      </c>
      <c r="K7" s="64">
        <f t="shared" ref="K7:K8" si="1">J7*I7/100</f>
        <v>45.243000000000002</v>
      </c>
      <c r="N7" s="82" t="s">
        <v>37</v>
      </c>
      <c r="O7" s="88" t="s">
        <v>52</v>
      </c>
      <c r="P7" s="93">
        <v>2.2999999999999998</v>
      </c>
    </row>
    <row r="8" spans="1:16" ht="15.75" thickBot="1" x14ac:dyDescent="0.3">
      <c r="A8" s="60" t="s">
        <v>9</v>
      </c>
      <c r="B8" s="29">
        <v>39</v>
      </c>
      <c r="C8" s="30">
        <v>39</v>
      </c>
      <c r="D8" s="48">
        <f t="shared" si="0"/>
        <v>100</v>
      </c>
      <c r="E8" s="48">
        <f>AVERAGE($D$4:D8)</f>
        <v>100</v>
      </c>
      <c r="H8" s="65" t="s">
        <v>26</v>
      </c>
      <c r="I8" s="66">
        <v>25</v>
      </c>
      <c r="J8" s="31">
        <v>100</v>
      </c>
      <c r="K8" s="67">
        <f t="shared" si="1"/>
        <v>25</v>
      </c>
      <c r="N8" s="80" t="s">
        <v>43</v>
      </c>
      <c r="O8" s="87" t="s">
        <v>53</v>
      </c>
      <c r="P8" s="92">
        <v>2</v>
      </c>
    </row>
    <row r="9" spans="1:16" ht="17.25" customHeight="1" thickTop="1" thickBot="1" x14ac:dyDescent="0.35">
      <c r="A9" s="60" t="s">
        <v>10</v>
      </c>
      <c r="B9" s="29">
        <v>38</v>
      </c>
      <c r="C9" s="30">
        <f>35+3/2</f>
        <v>36.5</v>
      </c>
      <c r="D9" s="48">
        <f t="shared" si="0"/>
        <v>96.05263157894737</v>
      </c>
      <c r="E9" s="48">
        <f>AVERAGE($D$4:D9)</f>
        <v>99.342105263157904</v>
      </c>
      <c r="H9" s="68" t="s">
        <v>18</v>
      </c>
      <c r="I9" s="69">
        <f>SUM(I6:I8)</f>
        <v>100</v>
      </c>
      <c r="J9" s="70"/>
      <c r="K9" s="71">
        <f>SUM(K6:K8)</f>
        <v>90.149538030838144</v>
      </c>
      <c r="L9" s="53" t="str">
        <f>IF(K9&gt;=94,"A",IF(K9&gt;=90,"A-",IF(K9&gt;=87,"B+",IF(K9&gt;=83,"B",IF(K9&gt;=80,"B-",IF(K9&gt;=77,"C+",IF(K9&gt;=70,"C",IF(K9&gt;=60,"D","F"))))))))</f>
        <v>A-</v>
      </c>
      <c r="N9" s="82" t="s">
        <v>44</v>
      </c>
      <c r="O9" s="88" t="s">
        <v>54</v>
      </c>
      <c r="P9" s="93">
        <v>1</v>
      </c>
    </row>
    <row r="10" spans="1:16" ht="15.75" thickBot="1" x14ac:dyDescent="0.3">
      <c r="A10" s="60" t="s">
        <v>11</v>
      </c>
      <c r="B10" s="29">
        <v>47</v>
      </c>
      <c r="C10" s="30">
        <f>45+2/2</f>
        <v>46</v>
      </c>
      <c r="D10" s="48">
        <f t="shared" si="0"/>
        <v>97.872340425531917</v>
      </c>
      <c r="E10" s="48">
        <f>AVERAGE($D$4:D10)</f>
        <v>99.132138857782749</v>
      </c>
      <c r="N10" s="84" t="s">
        <v>45</v>
      </c>
      <c r="O10" s="95" t="s">
        <v>55</v>
      </c>
      <c r="P10" s="94" t="s">
        <v>46</v>
      </c>
    </row>
    <row r="11" spans="1:16" ht="21.75" customHeight="1" thickBot="1" x14ac:dyDescent="0.4">
      <c r="A11" s="60" t="s">
        <v>12</v>
      </c>
      <c r="B11" s="29">
        <v>19</v>
      </c>
      <c r="C11" s="30">
        <v>19</v>
      </c>
      <c r="D11" s="48">
        <f t="shared" si="0"/>
        <v>100</v>
      </c>
      <c r="E11" s="48">
        <f>AVERAGE($D$4:D11)</f>
        <v>99.240621500559911</v>
      </c>
      <c r="G11" s="96" t="s">
        <v>27</v>
      </c>
      <c r="H11" s="97"/>
      <c r="I11" s="97"/>
      <c r="J11" s="97"/>
      <c r="K11" s="97"/>
      <c r="L11" s="97"/>
      <c r="M11" s="97"/>
      <c r="N11" s="98"/>
    </row>
    <row r="12" spans="1:16" ht="19.5" thickBot="1" x14ac:dyDescent="0.35">
      <c r="A12" s="60" t="s">
        <v>13</v>
      </c>
      <c r="B12" s="29">
        <v>33</v>
      </c>
      <c r="C12" s="30">
        <v>33</v>
      </c>
      <c r="D12" s="48">
        <f t="shared" si="0"/>
        <v>100</v>
      </c>
      <c r="E12" s="48">
        <f>AVERAGE($D$4:D12)</f>
        <v>99.324996889386583</v>
      </c>
      <c r="G12" s="72" t="s">
        <v>28</v>
      </c>
      <c r="H12" s="73" t="s">
        <v>29</v>
      </c>
      <c r="I12" s="73" t="s">
        <v>30</v>
      </c>
      <c r="J12" s="73" t="s">
        <v>31</v>
      </c>
      <c r="K12" s="73" t="s">
        <v>32</v>
      </c>
      <c r="L12" s="73" t="s">
        <v>33</v>
      </c>
      <c r="M12" s="73" t="s">
        <v>34</v>
      </c>
      <c r="N12" s="74" t="s">
        <v>0</v>
      </c>
    </row>
    <row r="13" spans="1:16" ht="19.5" thickBot="1" x14ac:dyDescent="0.35">
      <c r="A13" s="60" t="s">
        <v>14</v>
      </c>
      <c r="B13" s="29">
        <v>21</v>
      </c>
      <c r="C13" s="30">
        <v>21</v>
      </c>
      <c r="D13" s="48">
        <f t="shared" si="0"/>
        <v>100</v>
      </c>
      <c r="E13" s="48">
        <f>AVERAGE($D$4:D13)</f>
        <v>99.392497200447934</v>
      </c>
      <c r="G13" s="45">
        <v>70.2</v>
      </c>
      <c r="H13" s="46">
        <v>76.099999999999994</v>
      </c>
      <c r="I13" s="46">
        <v>85</v>
      </c>
      <c r="J13" s="46">
        <v>90</v>
      </c>
      <c r="K13" s="46">
        <v>90</v>
      </c>
      <c r="L13" s="46"/>
      <c r="M13" s="46"/>
      <c r="N13" s="71">
        <f>AVERAGE(G13:M13)</f>
        <v>82.26</v>
      </c>
    </row>
    <row r="14" spans="1:16" ht="15.75" thickBot="1" x14ac:dyDescent="0.3">
      <c r="A14" s="60" t="s">
        <v>15</v>
      </c>
      <c r="B14" s="29">
        <v>33</v>
      </c>
      <c r="C14" s="30">
        <v>33</v>
      </c>
      <c r="D14" s="48">
        <f t="shared" si="0"/>
        <v>100</v>
      </c>
      <c r="E14" s="48">
        <f>AVERAGE($D$4:D14)</f>
        <v>99.44772472767994</v>
      </c>
      <c r="H14" s="75"/>
      <c r="I14" s="75"/>
      <c r="J14" s="75"/>
    </row>
    <row r="15" spans="1:16" ht="15.75" thickBot="1" x14ac:dyDescent="0.3">
      <c r="A15" s="60" t="s">
        <v>16</v>
      </c>
      <c r="B15" s="29">
        <v>34</v>
      </c>
      <c r="C15" s="30">
        <v>34</v>
      </c>
      <c r="D15" s="48">
        <f t="shared" si="0"/>
        <v>100</v>
      </c>
      <c r="E15" s="48">
        <f>AVERAGE($D$4:D15)</f>
        <v>99.493747667039941</v>
      </c>
      <c r="H15" s="75"/>
      <c r="I15" s="75"/>
      <c r="J15" s="75"/>
    </row>
    <row r="16" spans="1:16" ht="15.75" thickBot="1" x14ac:dyDescent="0.3">
      <c r="A16" s="76" t="s">
        <v>17</v>
      </c>
      <c r="B16" s="29">
        <v>13</v>
      </c>
      <c r="C16" s="30">
        <v>13</v>
      </c>
      <c r="D16" s="49">
        <f t="shared" si="0"/>
        <v>100</v>
      </c>
      <c r="E16" s="49">
        <f>AVERAGE($D$4:D16)</f>
        <v>99.532690154190718</v>
      </c>
    </row>
    <row r="17" spans="1:4" ht="15.75" thickBot="1" x14ac:dyDescent="0.3">
      <c r="A17" s="77" t="s">
        <v>0</v>
      </c>
      <c r="B17" s="50">
        <f>AVERAGE(B4:B16)</f>
        <v>35.846153846153847</v>
      </c>
      <c r="C17" s="51">
        <f t="shared" ref="C17:D17" si="2">AVERAGE(C4:C16)</f>
        <v>35.653846153846153</v>
      </c>
      <c r="D17" s="52">
        <f t="shared" si="2"/>
        <v>99.532690154190718</v>
      </c>
    </row>
  </sheetData>
  <sheetProtection password="BF33" sheet="1" objects="1" scenarios="1"/>
  <mergeCells count="8">
    <mergeCell ref="G11:N11"/>
    <mergeCell ref="A1:N1"/>
    <mergeCell ref="A2:E2"/>
    <mergeCell ref="H3:K3"/>
    <mergeCell ref="H4:H5"/>
    <mergeCell ref="I4:I5"/>
    <mergeCell ref="J4:J5"/>
    <mergeCell ref="K4:K5"/>
  </mergeCells>
  <conditionalFormatting sqref="D4:D16">
    <cfRule type="cellIs" dxfId="1" priority="1" operator="greaterThan">
      <formula>100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130" zoomScaleNormal="130" workbookViewId="0">
      <selection activeCell="N2" sqref="N2:P10"/>
    </sheetView>
  </sheetViews>
  <sheetFormatPr defaultRowHeight="15" x14ac:dyDescent="0.25"/>
  <cols>
    <col min="2" max="2" width="11.28515625" customWidth="1"/>
    <col min="8" max="8" width="17.7109375" bestFit="1" customWidth="1"/>
    <col min="9" max="9" width="10.5703125" customWidth="1"/>
    <col min="14" max="14" width="10" bestFit="1" customWidth="1"/>
    <col min="15" max="15" width="11.140625" customWidth="1"/>
    <col min="16" max="16" width="5.5703125" bestFit="1" customWidth="1"/>
  </cols>
  <sheetData>
    <row r="1" spans="1:16" ht="23.25" x14ac:dyDescent="0.35">
      <c r="A1" s="110" t="s">
        <v>35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1:16" ht="19.5" thickBot="1" x14ac:dyDescent="0.35">
      <c r="A2" s="114" t="s">
        <v>21</v>
      </c>
      <c r="B2" s="114"/>
      <c r="C2" s="114"/>
      <c r="D2" s="114"/>
      <c r="E2" s="114"/>
      <c r="N2" s="80" t="s">
        <v>38</v>
      </c>
      <c r="O2" s="79" t="s">
        <v>47</v>
      </c>
      <c r="P2" s="81">
        <v>4</v>
      </c>
    </row>
    <row r="3" spans="1:16" ht="32.25" thickBot="1" x14ac:dyDescent="0.3">
      <c r="A3" s="8"/>
      <c r="B3" s="40" t="s">
        <v>1</v>
      </c>
      <c r="C3" s="41" t="s">
        <v>2</v>
      </c>
      <c r="D3" s="42" t="s">
        <v>3</v>
      </c>
      <c r="E3" s="38" t="s">
        <v>4</v>
      </c>
      <c r="H3" s="111" t="s">
        <v>18</v>
      </c>
      <c r="I3" s="112"/>
      <c r="J3" s="112"/>
      <c r="K3" s="113"/>
      <c r="N3" s="82" t="s">
        <v>39</v>
      </c>
      <c r="O3" s="78" t="s">
        <v>48</v>
      </c>
      <c r="P3" s="83">
        <v>3.7</v>
      </c>
    </row>
    <row r="4" spans="1:16" ht="15" customHeight="1" thickBot="1" x14ac:dyDescent="0.3">
      <c r="A4" s="43" t="s">
        <v>5</v>
      </c>
      <c r="B4" s="1"/>
      <c r="C4" s="6"/>
      <c r="D4" s="24" t="e">
        <f>C4*100/B4</f>
        <v>#DIV/0!</v>
      </c>
      <c r="E4" s="24" t="e">
        <f>D4</f>
        <v>#DIV/0!</v>
      </c>
      <c r="H4" s="115" t="s">
        <v>22</v>
      </c>
      <c r="I4" s="116" t="s">
        <v>23</v>
      </c>
      <c r="J4" s="116" t="s">
        <v>24</v>
      </c>
      <c r="K4" s="117" t="s">
        <v>25</v>
      </c>
      <c r="N4" s="80" t="s">
        <v>40</v>
      </c>
      <c r="O4" s="79" t="s">
        <v>49</v>
      </c>
      <c r="P4" s="81">
        <v>3.3</v>
      </c>
    </row>
    <row r="5" spans="1:16" ht="15.75" thickBot="1" x14ac:dyDescent="0.3">
      <c r="A5" s="9" t="s">
        <v>6</v>
      </c>
      <c r="B5" s="2"/>
      <c r="C5" s="4"/>
      <c r="D5" s="25" t="e">
        <f t="shared" ref="D5:D7" si="0">C5*100/B5</f>
        <v>#DIV/0!</v>
      </c>
      <c r="E5" s="25" t="e">
        <f>AVERAGE($D$4:D5)</f>
        <v>#DIV/0!</v>
      </c>
      <c r="H5" s="115"/>
      <c r="I5" s="116"/>
      <c r="J5" s="116"/>
      <c r="K5" s="117"/>
      <c r="N5" s="82" t="s">
        <v>41</v>
      </c>
      <c r="O5" s="78" t="s">
        <v>50</v>
      </c>
      <c r="P5" s="83">
        <v>3</v>
      </c>
    </row>
    <row r="6" spans="1:16" ht="15.75" thickBot="1" x14ac:dyDescent="0.3">
      <c r="A6" s="9" t="s">
        <v>7</v>
      </c>
      <c r="B6" s="2"/>
      <c r="C6" s="4"/>
      <c r="D6" s="25" t="e">
        <f t="shared" si="0"/>
        <v>#DIV/0!</v>
      </c>
      <c r="E6" s="25" t="e">
        <f>AVERAGE($D$4:D6)</f>
        <v>#DIV/0!</v>
      </c>
      <c r="H6" s="12" t="s">
        <v>20</v>
      </c>
      <c r="I6" s="20">
        <v>20</v>
      </c>
      <c r="J6" s="23" t="e">
        <f>D17</f>
        <v>#DIV/0!</v>
      </c>
      <c r="K6" s="18" t="e">
        <f>J6*I6/100</f>
        <v>#DIV/0!</v>
      </c>
      <c r="N6" s="80" t="s">
        <v>42</v>
      </c>
      <c r="O6" s="79" t="s">
        <v>51</v>
      </c>
      <c r="P6" s="81">
        <v>2.7</v>
      </c>
    </row>
    <row r="7" spans="1:16" ht="15.75" thickBot="1" x14ac:dyDescent="0.3">
      <c r="A7" s="9" t="s">
        <v>8</v>
      </c>
      <c r="B7" s="2"/>
      <c r="C7" s="7"/>
      <c r="D7" s="25" t="e">
        <f t="shared" si="0"/>
        <v>#DIV/0!</v>
      </c>
      <c r="E7" s="25" t="e">
        <f>AVERAGE($D$4:D7)</f>
        <v>#DIV/0!</v>
      </c>
      <c r="H7" s="12" t="s">
        <v>19</v>
      </c>
      <c r="I7" s="20">
        <v>55</v>
      </c>
      <c r="J7" s="23" t="e">
        <f>N13</f>
        <v>#DIV/0!</v>
      </c>
      <c r="K7" s="18" t="e">
        <f t="shared" ref="K7:K8" si="1">J7*I7/100</f>
        <v>#DIV/0!</v>
      </c>
      <c r="N7" s="82" t="s">
        <v>37</v>
      </c>
      <c r="O7" s="78" t="s">
        <v>52</v>
      </c>
      <c r="P7" s="83">
        <v>2.2999999999999998</v>
      </c>
    </row>
    <row r="8" spans="1:16" ht="15.75" thickBot="1" x14ac:dyDescent="0.3">
      <c r="A8" s="9" t="s">
        <v>9</v>
      </c>
      <c r="B8" s="2"/>
      <c r="C8" s="7"/>
      <c r="D8" s="25" t="e">
        <f t="shared" ref="D8:D16" si="2">C8*100/B8</f>
        <v>#DIV/0!</v>
      </c>
      <c r="E8" s="25" t="e">
        <f>AVERAGE($D$4:D8)</f>
        <v>#DIV/0!</v>
      </c>
      <c r="H8" s="15" t="s">
        <v>26</v>
      </c>
      <c r="I8" s="21">
        <v>25</v>
      </c>
      <c r="J8" s="16"/>
      <c r="K8" s="19">
        <f t="shared" si="1"/>
        <v>0</v>
      </c>
      <c r="N8" s="80" t="s">
        <v>43</v>
      </c>
      <c r="O8" s="79" t="s">
        <v>53</v>
      </c>
      <c r="P8" s="81">
        <v>2</v>
      </c>
    </row>
    <row r="9" spans="1:16" ht="17.25" customHeight="1" thickTop="1" thickBot="1" x14ac:dyDescent="0.35">
      <c r="A9" s="9" t="s">
        <v>10</v>
      </c>
      <c r="B9" s="2"/>
      <c r="C9" s="7"/>
      <c r="D9" s="25" t="e">
        <f t="shared" si="2"/>
        <v>#DIV/0!</v>
      </c>
      <c r="E9" s="25" t="e">
        <f>AVERAGE($D$4:D9)</f>
        <v>#DIV/0!</v>
      </c>
      <c r="H9" s="13" t="s">
        <v>18</v>
      </c>
      <c r="I9" s="22">
        <f>SUM(I6:I8)</f>
        <v>100</v>
      </c>
      <c r="J9" s="14"/>
      <c r="K9" s="17" t="e">
        <f>SUM(K6:K8)</f>
        <v>#DIV/0!</v>
      </c>
      <c r="L9" t="e">
        <f>IF(K9&gt;=94,"A",IF(K9&gt;=90,"A-",IF(K9&gt;=87,"B+",IF(K9&gt;=83,"B",IF(K9&gt;=80,"B-",IF(K9&gt;=77,"C+",IF(K9&gt;=70,"C",IF(K9&gt;=60,"D","F"))))))))</f>
        <v>#DIV/0!</v>
      </c>
      <c r="N9" s="82" t="s">
        <v>44</v>
      </c>
      <c r="O9" s="78" t="s">
        <v>54</v>
      </c>
      <c r="P9" s="83">
        <v>1</v>
      </c>
    </row>
    <row r="10" spans="1:16" ht="15.75" thickBot="1" x14ac:dyDescent="0.3">
      <c r="A10" s="9" t="s">
        <v>11</v>
      </c>
      <c r="B10" s="2"/>
      <c r="C10" s="7"/>
      <c r="D10" s="25" t="e">
        <f t="shared" si="2"/>
        <v>#DIV/0!</v>
      </c>
      <c r="E10" s="25" t="e">
        <f>AVERAGE($D$4:D10)</f>
        <v>#DIV/0!</v>
      </c>
      <c r="N10" s="84" t="s">
        <v>45</v>
      </c>
      <c r="O10" s="85" t="s">
        <v>55</v>
      </c>
      <c r="P10" s="86" t="s">
        <v>46</v>
      </c>
    </row>
    <row r="11" spans="1:16" ht="24" thickBot="1" x14ac:dyDescent="0.4">
      <c r="A11" s="9" t="s">
        <v>12</v>
      </c>
      <c r="B11" s="2"/>
      <c r="C11" s="7"/>
      <c r="D11" s="25" t="e">
        <f t="shared" si="2"/>
        <v>#DIV/0!</v>
      </c>
      <c r="E11" s="25" t="e">
        <f>AVERAGE($D$4:D11)</f>
        <v>#DIV/0!</v>
      </c>
      <c r="G11" s="107" t="s">
        <v>27</v>
      </c>
      <c r="H11" s="108"/>
      <c r="I11" s="108"/>
      <c r="J11" s="108"/>
      <c r="K11" s="108"/>
      <c r="L11" s="108"/>
      <c r="M11" s="108"/>
      <c r="N11" s="109"/>
    </row>
    <row r="12" spans="1:16" ht="19.5" thickBot="1" x14ac:dyDescent="0.35">
      <c r="A12" s="9" t="s">
        <v>13</v>
      </c>
      <c r="B12" s="2"/>
      <c r="C12" s="4"/>
      <c r="D12" s="25" t="e">
        <f t="shared" si="2"/>
        <v>#DIV/0!</v>
      </c>
      <c r="E12" s="25" t="e">
        <f>AVERAGE($D$4:D12)</f>
        <v>#DIV/0!</v>
      </c>
      <c r="G12" s="35" t="s">
        <v>28</v>
      </c>
      <c r="H12" s="36" t="s">
        <v>29</v>
      </c>
      <c r="I12" s="36" t="s">
        <v>30</v>
      </c>
      <c r="J12" s="36" t="s">
        <v>31</v>
      </c>
      <c r="K12" s="36" t="s">
        <v>32</v>
      </c>
      <c r="L12" s="36" t="s">
        <v>33</v>
      </c>
      <c r="M12" s="36" t="s">
        <v>34</v>
      </c>
      <c r="N12" s="37" t="s">
        <v>0</v>
      </c>
    </row>
    <row r="13" spans="1:16" ht="19.5" thickBot="1" x14ac:dyDescent="0.3">
      <c r="A13" s="9" t="s">
        <v>14</v>
      </c>
      <c r="B13" s="2"/>
      <c r="C13" s="4"/>
      <c r="D13" s="25" t="e">
        <f t="shared" si="2"/>
        <v>#DIV/0!</v>
      </c>
      <c r="E13" s="25" t="e">
        <f>AVERAGE($D$4:D13)</f>
        <v>#DIV/0!</v>
      </c>
      <c r="G13" s="32"/>
      <c r="H13" s="33"/>
      <c r="I13" s="33"/>
      <c r="J13" s="33"/>
      <c r="K13" s="33"/>
      <c r="L13" s="33"/>
      <c r="M13" s="33"/>
      <c r="N13" s="34" t="e">
        <f>AVERAGE(G13:M13)</f>
        <v>#DIV/0!</v>
      </c>
    </row>
    <row r="14" spans="1:16" x14ac:dyDescent="0.25">
      <c r="A14" s="9" t="s">
        <v>15</v>
      </c>
      <c r="B14" s="2"/>
      <c r="C14" s="4"/>
      <c r="D14" s="25" t="e">
        <f t="shared" si="2"/>
        <v>#DIV/0!</v>
      </c>
      <c r="E14" s="25" t="e">
        <f>AVERAGE($D$4:D14)</f>
        <v>#DIV/0!</v>
      </c>
      <c r="H14" s="11"/>
      <c r="I14" s="11"/>
      <c r="J14" s="11"/>
    </row>
    <row r="15" spans="1:16" x14ac:dyDescent="0.25">
      <c r="A15" s="9" t="s">
        <v>16</v>
      </c>
      <c r="B15" s="2"/>
      <c r="C15" s="4"/>
      <c r="D15" s="25" t="e">
        <f t="shared" si="2"/>
        <v>#DIV/0!</v>
      </c>
      <c r="E15" s="25" t="e">
        <f>AVERAGE($D$4:D15)</f>
        <v>#DIV/0!</v>
      </c>
      <c r="H15" s="11"/>
      <c r="I15" s="11"/>
      <c r="J15" s="11"/>
    </row>
    <row r="16" spans="1:16" ht="15.75" thickBot="1" x14ac:dyDescent="0.3">
      <c r="A16" s="10" t="s">
        <v>17</v>
      </c>
      <c r="B16" s="3"/>
      <c r="C16" s="5"/>
      <c r="D16" s="39" t="e">
        <f t="shared" si="2"/>
        <v>#DIV/0!</v>
      </c>
      <c r="E16" s="39" t="e">
        <f>AVERAGE($D$4:D16)</f>
        <v>#DIV/0!</v>
      </c>
    </row>
    <row r="17" spans="1:10" ht="15.75" thickBot="1" x14ac:dyDescent="0.3">
      <c r="A17" s="44" t="s">
        <v>0</v>
      </c>
      <c r="B17" s="26" t="e">
        <f>AVERAGE(B4:B16)</f>
        <v>#DIV/0!</v>
      </c>
      <c r="C17" s="27" t="e">
        <f t="shared" ref="C17:D17" si="3">AVERAGE(C4:C16)</f>
        <v>#DIV/0!</v>
      </c>
      <c r="D17" s="28" t="e">
        <f t="shared" si="3"/>
        <v>#DIV/0!</v>
      </c>
      <c r="G17" s="89"/>
      <c r="H17" s="90"/>
      <c r="I17" s="90"/>
      <c r="J17" s="91"/>
    </row>
    <row r="18" spans="1:10" ht="25.5" customHeight="1" x14ac:dyDescent="0.25"/>
    <row r="20" spans="1:10" ht="43.5" customHeight="1" x14ac:dyDescent="0.25"/>
  </sheetData>
  <mergeCells count="8">
    <mergeCell ref="G11:N11"/>
    <mergeCell ref="A1:N1"/>
    <mergeCell ref="H3:K3"/>
    <mergeCell ref="A2:E2"/>
    <mergeCell ref="H4:H5"/>
    <mergeCell ref="I4:I5"/>
    <mergeCell ref="J4:J5"/>
    <mergeCell ref="K4:K5"/>
  </mergeCells>
  <conditionalFormatting sqref="D4:D16">
    <cfRule type="cellIs" dxfId="0" priority="1" operator="greaterThan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CIT-120 Grades FALL 2017</vt:lpstr>
      <vt:lpstr>CIT-120 Grades (unlocked)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ct-D101-Instructor</dc:creator>
  <cp:lastModifiedBy>Cristian Guarino</cp:lastModifiedBy>
  <dcterms:created xsi:type="dcterms:W3CDTF">2017-02-06T17:35:25Z</dcterms:created>
  <dcterms:modified xsi:type="dcterms:W3CDTF">2017-12-18T18:15:11Z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cc320998-0fc2-445c-ace9-f130c09039cd</vt:lpwstr>
  </property>
</Properties>
</file>