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ESSEL_FRA1\Documents\D-EITI\Validierung\Anlage 4 Gesetzliche Zahlungsberichte\"/>
    </mc:Choice>
  </mc:AlternateContent>
  <bookViews>
    <workbookView xWindow="0" yWindow="0" windowWidth="25200" windowHeight="11385"/>
  </bookViews>
  <sheets>
    <sheet name="Zusammenfassung" sheetId="3" r:id="rId1"/>
    <sheet name="Zahlungsberichte 2016" sheetId="1" r:id="rId2"/>
  </sheets>
  <definedNames>
    <definedName name="_xlnm._FilterDatabase" localSheetId="1" hidden="1">'Zahlungsberichte 2016'!$B$2:$F$101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 l="1"/>
  <c r="C12" i="3"/>
  <c r="D81" i="1" l="1"/>
  <c r="D72" i="1"/>
  <c r="D35" i="1" l="1"/>
  <c r="D34" i="1"/>
  <c r="D68" i="1" l="1"/>
</calcChain>
</file>

<file path=xl/sharedStrings.xml><?xml version="1.0" encoding="utf-8"?>
<sst xmlns="http://schemas.openxmlformats.org/spreadsheetml/2006/main" count="246" uniqueCount="103">
  <si>
    <t>Erdöl/Erdgas</t>
  </si>
  <si>
    <t>Steine/Erden</t>
  </si>
  <si>
    <t>Braunkohle</t>
  </si>
  <si>
    <t>Kali/Salz</t>
  </si>
  <si>
    <t>Sonstige</t>
  </si>
  <si>
    <t>Produktionszahlungsansprüche,</t>
  </si>
  <si>
    <t>Steuern auf Erträge, Produktion, Gewinne</t>
  </si>
  <si>
    <t>Nutzungsentgelte,</t>
  </si>
  <si>
    <t>Lizenz-, Miet- und Zugangsgebühren</t>
  </si>
  <si>
    <t>Kapitalgesellschaft / Zahlung</t>
  </si>
  <si>
    <t>Sektor</t>
  </si>
  <si>
    <t>BASF SE, Ludwigshafen am Rhein</t>
  </si>
  <si>
    <t>BEB Erdgas und Erdöl GmbH &amp; Co. KG, Hannover</t>
  </si>
  <si>
    <t>ExxonMobil Luxembourg et Cie Kommanditgesellschaft auf Aktien, Luxembourg</t>
  </si>
  <si>
    <t>Gebrüder Dorfner GmbH &amp; Co. Kaolin- und Kristallquarzsand-Werke GmbH, Hirschau</t>
  </si>
  <si>
    <t>H. Geiger GmbH Stein- und Schotterwerke, Kinding</t>
  </si>
  <si>
    <t>Holcim (Deutschland) GmbH, Hamburg (LafargeHolcim)</t>
  </si>
  <si>
    <t>Holcim Beton und Zuschlagstoffe GmbH, Hamburg (LafargeHolcim)</t>
  </si>
  <si>
    <t>Holcim WestZement GmbH, Beckum (LafargeHolcim)</t>
  </si>
  <si>
    <t>Hülskens Holding GmbH &amp; Co. KG, Wesel</t>
  </si>
  <si>
    <t>Quarzwerke GmbH, Frechen</t>
  </si>
  <si>
    <t>Vereinigte Kreidewerke Dammann GmbH &amp; Co. KG, Söhlde</t>
  </si>
  <si>
    <t>L1E Finance GmbH &amp; Co. KG, Hamburg</t>
  </si>
  <si>
    <t>Dyckerhoff , Wiesbaden</t>
  </si>
  <si>
    <t>Franken-Schotter GmbH &amp; Co. KG, Treuchtlingen</t>
  </si>
  <si>
    <t>Lausitz Energie Bergbau AG, Cottbus (LEAG)</t>
  </si>
  <si>
    <t>Märker Beteiligungs GmbH, Harburg</t>
  </si>
  <si>
    <t>Maxit Baustoffwerke GmbH, Krölpa</t>
  </si>
  <si>
    <t>RAG AKTIENGESELLSCHAFT, Herne</t>
  </si>
  <si>
    <t>RAG Anthrazit Ibbenbüren GmbH, Ibbenbüren</t>
  </si>
  <si>
    <t>Solnhofer Holding AG, Solnhofen</t>
  </si>
  <si>
    <t>Südbayrisches Portland-Zementwerk Gebr. Wiesböck &amp;Co. GmbH, Rohrdorf</t>
  </si>
  <si>
    <t>Stadtwerke München GmbH, München</t>
  </si>
  <si>
    <t>Südwestdeutsche Salzwerke Aktiengesellschaft, Heilbronn</t>
  </si>
  <si>
    <t>Valet u. Ott GmbH &amp; Co. KG Kies- und Sandwerke, Freiberg am Neckar</t>
  </si>
  <si>
    <t>Werhahn Industrieholding SE, Neuss</t>
  </si>
  <si>
    <t>Wintershall Aktiengesellschaft, Celle</t>
  </si>
  <si>
    <t>Bayerngas GmbH, München</t>
  </si>
  <si>
    <t>Deuna Zement GmbH, Deuna</t>
  </si>
  <si>
    <t>ERLUS Aktiengesellschaft, Neufahrn/Niederbayern</t>
  </si>
  <si>
    <t>Clariant Produkte (Deutschland) GmbH, Frankfurt am Main</t>
  </si>
  <si>
    <t>Ernst Scherer Baustoffe GmbH &amp; Co. KG, Kastellaun</t>
  </si>
  <si>
    <t>Bernhard Glück Kies-Sand-Hartsteinsplitt GmbH, Gräfelfing</t>
  </si>
  <si>
    <t>VNG-Verbundnetz Gas Aktiengesellschaft, Leipzig</t>
  </si>
  <si>
    <t>HeidelbergCement AG, Heidelberg</t>
  </si>
  <si>
    <t>JTSD - Braunkohlebergbau GmbH, Zeitz</t>
  </si>
  <si>
    <t>K+S Aktiengesellschaft, Kassel</t>
  </si>
  <si>
    <t>RWE Aktiengesellschaft, Essen</t>
  </si>
  <si>
    <t>Wacker Chemie AG, München</t>
  </si>
  <si>
    <t>X</t>
  </si>
  <si>
    <t xml:space="preserve">Keine Zuordung der Zahlungen möglich; Angabe im Zahlungsbericht: "Im Berichtsjahr wurde an die Verbandsgemeinde Daun T€ 312,9 entrichtet." </t>
  </si>
  <si>
    <t>Berichterstattung gemäß § 341t HGB (keine Zahlungen bzw. Zahlungen unter EUR 100.000,00 in Deutschland)</t>
  </si>
  <si>
    <t>Steuern</t>
  </si>
  <si>
    <t>Nutzungsengelte</t>
  </si>
  <si>
    <t>Gewerbesteuer</t>
  </si>
  <si>
    <t>Förderabgabe</t>
  </si>
  <si>
    <t>Grubenpacht und andere Gebühren</t>
  </si>
  <si>
    <t>Die Zahlungen an die Stadt Haigerloch i.S.d. § 341r Nr. 3 Buchst. b) HGB betreffen Gewerbesteuern.
Zahlungen im Zusammenhang mit der Körperschaftsteuer werden auf Basis des aus unterschiedlichen Tätigkeitsbereichen stammenden Einkommens für die Wacker Chemie AG insgesamt berechnet und abgeführt. Dabei entfällt der Schwerpunkt der Körperschaftsteuerzahlungen auf Tätigkeiten, die nicht der mineralgewinnenden Industrie zuzuordnen sind. Auf eine Aufteilung der Zahlungen für Zwecke des (Konzern-) Zahlungsberichtes wurde daher verzichtet.</t>
  </si>
  <si>
    <t xml:space="preserve">Die Zahlungen an die Landesbergdirektion i.S.d. § 341r Nr. 3 Buchst.c) HGB betreffen die von der Fördermenge abhängige Förderabgabe i.S.v.§ 31 BBergG. </t>
  </si>
  <si>
    <t xml:space="preserve">Daneben wurden Zahlungen nach § 341r Nr. 3 Buchst. f) HGB für dieGrubenpacht (15.000,00 Euro) und andere Gebühren (4.201,28 Euro) geleistet. </t>
  </si>
  <si>
    <t xml:space="preserve">Steuern auf Erträge, Produktion oder Gewinne von Kapitalgesellschaften </t>
  </si>
  <si>
    <t xml:space="preserve">Lizenz-, Miet- und Zugangsgebühren sowie sonstige Gegenleistungenfür Lizenzen oderKonzessionen </t>
  </si>
  <si>
    <t>Zahlungen für die Verbesserung der Infrastruktur</t>
  </si>
  <si>
    <t>Zahlungsbericht vom 01.02.2016 bis 31.01.2017</t>
  </si>
  <si>
    <t>Ertrag-, Gewinn- und Produktionssteuern</t>
  </si>
  <si>
    <t>Zwischen der K+S AKTIENGESELLSCHAFT und dem überwiegenden Teil ihrer inländischenTochtergesellschaften besteht ein gewerbe- und körperschaftsteuerliches Organschaftsverhältnis.Als Organträgerin leistet die K+S AKTIENGESELLSCHAFT regelmäßig Zahlungen für dieseOrgangesellschaften. Ein Teil dieser Zahlungen ist auf Tätigkeiten in der mineralgewinnendenIndustrie zurückzuführen. Eine Analyse des Schwerpunktes hat ergeben, dass der überwiegendeTeil der Zahlungen der Organträgerin nicht aus Tätigkeiten in der mineralgewinnendenIndustrie resultiert, sondern aus den Bereichen Herstellung und Vertrieb von Düngemittelnund Produkten für industrielle Anwendungen sowie den Entsorgungsaktivitäten zur untertägigenBeseitigung und Verwertung von Abfällen und sonstigen Dienstleistungen. Folglich liegendiese Zahlungen außerhalb des Anwendungsbereichs und sind nicht in der oben abgebildetenTabelle enthalten, werden jedoch im Folgenden freiwillig auf kumulierter Ebene berichtet:
Im Berichtsjahr wurden von der K+S AKTIENGESELLSCHAFT Ertragsteuerzahlungen in Höhevon 39.337.183 Euro getätigt, davon für Körperschaftsteuer 15.374.141 Euro und fürGewerbesteuer 23.963.042 Euro.</t>
  </si>
  <si>
    <t>Steuern inkl. steuerlicher Nebenleistungen gem. §341r Nr. 3b HGB</t>
  </si>
  <si>
    <t>Nutzungsentgelte gem. §341r Nr. 3c HBG</t>
  </si>
  <si>
    <t>Körperschaftsteuer</t>
  </si>
  <si>
    <t>Wasserabgaben</t>
  </si>
  <si>
    <t>Pachtzahlungen</t>
  </si>
  <si>
    <t>Konzessionen</t>
  </si>
  <si>
    <t>Ertrags-, Gewinn- und Produktionssteuern</t>
  </si>
  <si>
    <t>Nutzungsentgelte</t>
  </si>
  <si>
    <t xml:space="preserve">Förderabgabe </t>
  </si>
  <si>
    <t>Körperschaftsteuer inkl. SolZ</t>
  </si>
  <si>
    <t>Grundsteuer</t>
  </si>
  <si>
    <t>Kiespacht</t>
  </si>
  <si>
    <t>Gebühren</t>
  </si>
  <si>
    <t>Anmerkungen</t>
  </si>
  <si>
    <t>Zahlungsbericht vom 01.04.2016 bis 31.03.2017</t>
  </si>
  <si>
    <t>Zahlungströme in Deutschland (in EUR)</t>
  </si>
  <si>
    <t>Steuern, die auf die Erträge, die Produktion oder die Gewinne von Kapitalgesellschaften erhoben werden</t>
  </si>
  <si>
    <t>Steuern auf Erträge, die Produktion oder die Gewinne</t>
  </si>
  <si>
    <t>Sibelco Deutschland GmbH, Ransbach-Baumbach</t>
  </si>
  <si>
    <t>Gesetzliche Zahlungsberichte gemäß §§ 341q ff. HGB für 2016
Abrufbar unter: www.bundesanzeiger.de, Stand 01.02.2019</t>
  </si>
  <si>
    <t>GP Günter Papenburg Aktiengesellschaft Hannover</t>
  </si>
  <si>
    <t xml:space="preserve">Neptune Energy Deutschland GmbH (vormals: ENGIE E&amp;P Deutschland GmbH) </t>
  </si>
  <si>
    <t>Förderabgaben</t>
  </si>
  <si>
    <t>Körperschaftssteuer</t>
  </si>
  <si>
    <t>Zahlungen erfolgen durch den Organträger (ENGIE E&amp;P Holding Holding Germany GmbH)</t>
  </si>
  <si>
    <t>Körperschaftsteuer/Solidaritätszuschlag</t>
  </si>
  <si>
    <t>Übersicht *)</t>
  </si>
  <si>
    <t>Zahlungsströme der Berichterstattung 
unter D-EITI für 2016</t>
  </si>
  <si>
    <t>Gesetzliche Zahlungsberichte für 2016 **)</t>
  </si>
  <si>
    <t xml:space="preserve">Berichterstattung unter 
D-EITI für 2016 </t>
  </si>
  <si>
    <t>Produktionszahlungsansprüche</t>
  </si>
  <si>
    <t>Dividenden und andere Gewinnausschüttungen</t>
  </si>
  <si>
    <t>-</t>
  </si>
  <si>
    <t>Unterzeichnungs-, Entdeckungs- und Produktionsboni</t>
  </si>
  <si>
    <t>Gesamt</t>
  </si>
  <si>
    <t>**) Angaben basieren auf Zahlungsberichten gemäß §§ 341q ff. HGB für 2016. Abrufbar unter: www.bundesanzeiger.de, Stand 01.02.2019.</t>
  </si>
  <si>
    <t>*) Vergleich der gesetzlichen Zahlungsberichten gemäß §§ 341q ff. HGB für 2016 gemeldeten Zahlungen und der Berichterstattung unter D-EITI für 2016. Die Darstellung der Zahlungsströme orientiert sich an den gesetzlichen Vorgaben gemäß § 341r HGB.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</si>
</sst>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0.00\ [$USD]"/>
    <numFmt numFmtId="165" formatCode="#,##0.00\ _€"/>
  </numFmts>
  <fonts count="7" x14ac:knownFonts="1">
    <font>
      <sz val="10"/>
      <color theme="1"/>
      <name val="Arial"/>
      <family val="2"/>
    </font>
    <font>
      <b/>
      <sz val="10"/>
      <color theme="1"/>
      <name val="Arial"/>
      <family val="2"/>
    </font>
    <font>
      <sz val="10"/>
      <name val="Arial"/>
      <family val="2"/>
    </font>
    <font>
      <b/>
      <sz val="10"/>
      <color rgb="FFFF0000"/>
      <name val="Arial"/>
      <family val="2"/>
    </font>
    <font>
      <sz val="10"/>
      <color rgb="FFFF0000"/>
      <name val="Arial"/>
      <family val="2"/>
    </font>
    <font>
      <sz val="10"/>
      <color theme="1"/>
      <name val="Verdana"/>
      <family val="2"/>
    </font>
    <font>
      <sz val="10"/>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44" fontId="6" fillId="0" borderId="0" applyFont="0" applyFill="0" applyBorder="0" applyAlignment="0" applyProtection="0"/>
  </cellStyleXfs>
  <cellXfs count="73">
    <xf numFmtId="0" fontId="0" fillId="0" borderId="0" xfId="0"/>
    <xf numFmtId="4" fontId="0" fillId="0" borderId="0" xfId="0" applyNumberFormat="1" applyAlignment="1">
      <alignment horizontal="right"/>
    </xf>
    <xf numFmtId="0" fontId="1" fillId="0" borderId="0" xfId="0" applyFont="1"/>
    <xf numFmtId="0" fontId="0" fillId="0" borderId="0" xfId="0" applyAlignment="1">
      <alignment vertical="center"/>
    </xf>
    <xf numFmtId="0" fontId="1" fillId="2" borderId="1" xfId="0" applyFont="1" applyFill="1" applyBorder="1" applyAlignment="1">
      <alignment horizontal="center" vertical="center" wrapText="1"/>
    </xf>
    <xf numFmtId="4" fontId="1" fillId="0" borderId="1" xfId="0" applyNumberFormat="1" applyFont="1" applyFill="1" applyBorder="1" applyAlignment="1">
      <alignment horizontal="center" vertical="center" wrapText="1"/>
    </xf>
    <xf numFmtId="4" fontId="1" fillId="0" borderId="1" xfId="0" applyNumberFormat="1" applyFont="1" applyFill="1" applyBorder="1" applyAlignment="1">
      <alignment horizontal="right" wrapText="1"/>
    </xf>
    <xf numFmtId="0" fontId="0" fillId="2" borderId="1" xfId="0" applyFont="1" applyFill="1" applyBorder="1" applyAlignment="1">
      <alignment horizontal="center" vertical="center" wrapText="1"/>
    </xf>
    <xf numFmtId="165" fontId="1" fillId="0" borderId="1" xfId="0" quotePrefix="1" applyNumberFormat="1" applyFont="1" applyFill="1" applyBorder="1" applyAlignment="1">
      <alignment horizontal="right" wrapText="1"/>
    </xf>
    <xf numFmtId="4" fontId="0" fillId="0" borderId="1" xfId="0" applyNumberFormat="1" applyBorder="1" applyAlignment="1">
      <alignment horizontal="right" vertical="center" wrapText="1"/>
    </xf>
    <xf numFmtId="4" fontId="0" fillId="0" borderId="1" xfId="0" quotePrefix="1" applyNumberFormat="1" applyFont="1" applyBorder="1" applyAlignment="1">
      <alignment horizontal="right" wrapText="1"/>
    </xf>
    <xf numFmtId="4" fontId="0" fillId="0" borderId="1" xfId="0" quotePrefix="1" applyNumberFormat="1" applyFont="1" applyFill="1" applyBorder="1" applyAlignment="1">
      <alignment horizontal="right" wrapText="1"/>
    </xf>
    <xf numFmtId="4" fontId="0" fillId="0" borderId="1" xfId="0" applyNumberFormat="1" applyFill="1" applyBorder="1" applyAlignment="1">
      <alignment horizontal="right" vertical="center" wrapText="1"/>
    </xf>
    <xf numFmtId="0" fontId="5" fillId="0" borderId="1" xfId="0" applyFont="1" applyBorder="1" applyAlignment="1">
      <alignment horizontal="right" vertical="center" wrapText="1"/>
    </xf>
    <xf numFmtId="4" fontId="2" fillId="0" borderId="1" xfId="0" quotePrefix="1" applyNumberFormat="1" applyFont="1" applyBorder="1" applyAlignment="1">
      <alignment horizontal="right" wrapText="1"/>
    </xf>
    <xf numFmtId="0" fontId="0" fillId="0" borderId="2" xfId="0" applyBorder="1" applyAlignment="1">
      <alignment vertical="center"/>
    </xf>
    <xf numFmtId="0" fontId="1" fillId="2" borderId="3" xfId="0" applyFont="1" applyFill="1" applyBorder="1" applyAlignment="1">
      <alignment horizontal="center" vertical="center" wrapText="1"/>
    </xf>
    <xf numFmtId="4" fontId="1" fillId="0" borderId="3"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vertical="center" wrapText="1"/>
    </xf>
    <xf numFmtId="0" fontId="0" fillId="0" borderId="5" xfId="0" applyFill="1" applyBorder="1" applyAlignment="1">
      <alignment horizontal="left" vertical="center" indent="1"/>
    </xf>
    <xf numFmtId="0" fontId="1" fillId="0" borderId="5" xfId="0" applyFont="1" applyFill="1" applyBorder="1" applyAlignment="1">
      <alignment horizontal="left" vertical="center" wrapText="1"/>
    </xf>
    <xf numFmtId="0" fontId="1" fillId="0" borderId="5" xfId="0" applyFont="1" applyFill="1" applyBorder="1" applyAlignment="1">
      <alignment wrapText="1"/>
    </xf>
    <xf numFmtId="0" fontId="1" fillId="0" borderId="7" xfId="0" applyFont="1" applyFill="1" applyBorder="1" applyAlignment="1">
      <alignment vertical="center" wrapText="1"/>
    </xf>
    <xf numFmtId="4" fontId="0" fillId="0" borderId="8" xfId="0" applyNumberFormat="1" applyFill="1" applyBorder="1" applyAlignment="1">
      <alignment horizontal="right" vertical="center" wrapText="1"/>
    </xf>
    <xf numFmtId="4" fontId="1" fillId="0" borderId="8" xfId="0" applyNumberFormat="1" applyFont="1" applyFill="1" applyBorder="1" applyAlignment="1">
      <alignment horizontal="center" vertical="center" wrapText="1"/>
    </xf>
    <xf numFmtId="0" fontId="0" fillId="0" borderId="6" xfId="0" applyFont="1" applyFill="1" applyBorder="1" applyAlignment="1">
      <alignment horizontal="left" wrapText="1"/>
    </xf>
    <xf numFmtId="0" fontId="0" fillId="0" borderId="6" xfId="0" applyFont="1" applyFill="1" applyBorder="1" applyAlignment="1">
      <alignment horizontal="left" vertical="center" wrapText="1"/>
    </xf>
    <xf numFmtId="0" fontId="3" fillId="0" borderId="6" xfId="0" applyFont="1" applyFill="1" applyBorder="1" applyAlignment="1">
      <alignment horizontal="left" wrapText="1"/>
    </xf>
    <xf numFmtId="4" fontId="0" fillId="0" borderId="6" xfId="0" applyNumberFormat="1" applyFont="1" applyFill="1" applyBorder="1" applyAlignment="1">
      <alignment horizontal="left" wrapText="1"/>
    </xf>
    <xf numFmtId="0" fontId="4" fillId="0" borderId="6" xfId="0" applyFont="1" applyFill="1" applyBorder="1" applyAlignment="1">
      <alignment horizontal="left" vertical="center" wrapText="1"/>
    </xf>
    <xf numFmtId="4" fontId="0" fillId="0" borderId="6" xfId="0" applyNumberFormat="1" applyFont="1" applyBorder="1" applyAlignment="1">
      <alignment horizontal="left" vertical="center" wrapText="1"/>
    </xf>
    <xf numFmtId="4" fontId="0" fillId="0" borderId="6" xfId="0" quotePrefix="1" applyNumberFormat="1" applyFont="1" applyFill="1" applyBorder="1" applyAlignment="1">
      <alignment horizontal="left" wrapText="1"/>
    </xf>
    <xf numFmtId="0" fontId="0" fillId="0" borderId="6" xfId="0" applyFont="1" applyBorder="1" applyAlignment="1">
      <alignment horizontal="left" vertical="center" wrapText="1"/>
    </xf>
    <xf numFmtId="4" fontId="0" fillId="0" borderId="6" xfId="0" quotePrefix="1" applyNumberFormat="1" applyFont="1" applyBorder="1" applyAlignment="1">
      <alignment horizontal="left"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4" fontId="1" fillId="0" borderId="1" xfId="0" applyNumberFormat="1" applyFont="1" applyFill="1" applyBorder="1" applyAlignment="1">
      <alignment horizontal="right" vertical="center" wrapText="1"/>
    </xf>
    <xf numFmtId="4" fontId="0" fillId="0" borderId="1" xfId="0" quotePrefix="1" applyNumberFormat="1" applyFill="1" applyBorder="1" applyAlignment="1">
      <alignment horizontal="right" vertical="center" wrapText="1"/>
    </xf>
    <xf numFmtId="164" fontId="0" fillId="0" borderId="1" xfId="0" quotePrefix="1" applyNumberFormat="1" applyFill="1" applyBorder="1" applyAlignment="1">
      <alignment horizontal="right" vertical="center" wrapText="1"/>
    </xf>
    <xf numFmtId="165" fontId="1" fillId="0" borderId="1" xfId="0" quotePrefix="1" applyNumberFormat="1" applyFont="1" applyFill="1" applyBorder="1" applyAlignment="1">
      <alignment horizontal="right" vertical="center" wrapText="1"/>
    </xf>
    <xf numFmtId="165" fontId="0" fillId="0" borderId="1" xfId="0" quotePrefix="1" applyNumberFormat="1" applyFill="1" applyBorder="1" applyAlignment="1">
      <alignment horizontal="right" vertical="center" wrapText="1"/>
    </xf>
    <xf numFmtId="4" fontId="0" fillId="0" borderId="1" xfId="0" quotePrefix="1" applyNumberFormat="1" applyBorder="1" applyAlignment="1">
      <alignment horizontal="right" vertical="center" wrapText="1"/>
    </xf>
    <xf numFmtId="4" fontId="0" fillId="0" borderId="1" xfId="0" quotePrefix="1" applyNumberFormat="1" applyFont="1" applyBorder="1" applyAlignment="1">
      <alignment horizontal="right" vertical="center" wrapText="1"/>
    </xf>
    <xf numFmtId="4" fontId="0" fillId="0" borderId="1" xfId="0" quotePrefix="1" applyNumberFormat="1" applyFont="1" applyFill="1" applyBorder="1" applyAlignment="1">
      <alignment horizontal="right" vertical="center" wrapText="1"/>
    </xf>
    <xf numFmtId="4" fontId="2" fillId="0" borderId="1" xfId="0" quotePrefix="1" applyNumberFormat="1" applyFont="1" applyBorder="1" applyAlignment="1">
      <alignment horizontal="right" vertical="center" wrapText="1"/>
    </xf>
    <xf numFmtId="4" fontId="0" fillId="0" borderId="0" xfId="0" applyNumberFormat="1" applyAlignment="1">
      <alignment horizontal="right" vertical="center"/>
    </xf>
    <xf numFmtId="0" fontId="1" fillId="2" borderId="8" xfId="0" applyFont="1" applyFill="1" applyBorder="1" applyAlignment="1">
      <alignment horizontal="center" vertical="center" wrapText="1"/>
    </xf>
    <xf numFmtId="0" fontId="0" fillId="0" borderId="0" xfId="0" applyAlignment="1">
      <alignment horizontal="center" vertical="center"/>
    </xf>
    <xf numFmtId="0" fontId="1" fillId="3" borderId="2" xfId="0" applyFont="1" applyFill="1" applyBorder="1" applyAlignment="1">
      <alignment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5" xfId="0" applyBorder="1"/>
    <xf numFmtId="44" fontId="0" fillId="0" borderId="1" xfId="1" applyFont="1" applyBorder="1"/>
    <xf numFmtId="44" fontId="0" fillId="0" borderId="6" xfId="1" applyFont="1" applyBorder="1"/>
    <xf numFmtId="44" fontId="0" fillId="0" borderId="0" xfId="1" applyFont="1"/>
    <xf numFmtId="44" fontId="0" fillId="0" borderId="1" xfId="1" applyFont="1" applyBorder="1" applyAlignment="1">
      <alignment horizontal="right"/>
    </xf>
    <xf numFmtId="44" fontId="0" fillId="0" borderId="6" xfId="1" applyFont="1" applyBorder="1" applyAlignment="1">
      <alignment horizontal="right"/>
    </xf>
    <xf numFmtId="0" fontId="0" fillId="0" borderId="1" xfId="0" applyBorder="1"/>
    <xf numFmtId="0" fontId="0" fillId="0" borderId="6" xfId="0" applyBorder="1"/>
    <xf numFmtId="0" fontId="1" fillId="2" borderId="7" xfId="0" applyFont="1" applyFill="1" applyBorder="1"/>
    <xf numFmtId="44" fontId="1" fillId="2" borderId="8" xfId="1" applyFont="1" applyFill="1" applyBorder="1"/>
    <xf numFmtId="44" fontId="1" fillId="2" borderId="9" xfId="1" applyFont="1" applyFill="1" applyBorder="1"/>
    <xf numFmtId="4" fontId="0" fillId="0" borderId="1" xfId="0" applyNumberFormat="1" applyFont="1" applyFill="1" applyBorder="1" applyAlignment="1">
      <alignment horizontal="right" wrapText="1"/>
    </xf>
    <xf numFmtId="164" fontId="0" fillId="0" borderId="1" xfId="0" quotePrefix="1" applyNumberFormat="1" applyFont="1" applyFill="1" applyBorder="1" applyAlignment="1">
      <alignment horizontal="right" wrapText="1"/>
    </xf>
    <xf numFmtId="165" fontId="0" fillId="0" borderId="1" xfId="0" quotePrefix="1" applyNumberFormat="1" applyFont="1" applyFill="1" applyBorder="1" applyAlignment="1">
      <alignment horizontal="right" wrapText="1"/>
    </xf>
    <xf numFmtId="4" fontId="0" fillId="0" borderId="1" xfId="0" applyNumberFormat="1" applyFont="1" applyBorder="1" applyAlignment="1">
      <alignment horizontal="right" wrapText="1"/>
    </xf>
    <xf numFmtId="4" fontId="0" fillId="0" borderId="1" xfId="0" applyNumberFormat="1" applyFont="1" applyBorder="1" applyAlignment="1">
      <alignment horizontal="right" vertical="center" wrapText="1"/>
    </xf>
    <xf numFmtId="4" fontId="0" fillId="0" borderId="1" xfId="0" applyNumberFormat="1" applyFont="1" applyFill="1" applyBorder="1" applyAlignment="1">
      <alignment horizontal="right" vertical="center" wrapText="1"/>
    </xf>
    <xf numFmtId="0" fontId="1" fillId="0" borderId="0" xfId="0" applyFont="1" applyFill="1" applyBorder="1" applyAlignment="1">
      <alignment horizontal="center" vertical="center" wrapText="1"/>
    </xf>
    <xf numFmtId="0" fontId="0" fillId="0" borderId="0" xfId="0" applyAlignment="1">
      <alignment horizontal="left"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showGridLines="0" tabSelected="1" workbookViewId="0">
      <selection activeCell="D21" sqref="D21"/>
    </sheetView>
  </sheetViews>
  <sheetFormatPr baseColWidth="10" defaultRowHeight="12.75" x14ac:dyDescent="0.2"/>
  <cols>
    <col min="2" max="2" width="52.28515625" customWidth="1"/>
    <col min="3" max="3" width="22.28515625" customWidth="1"/>
    <col min="4" max="4" width="21.7109375" customWidth="1"/>
  </cols>
  <sheetData>
    <row r="2" spans="2:4" ht="30.75" customHeight="1" thickBot="1" x14ac:dyDescent="0.25">
      <c r="B2" s="69" t="s">
        <v>92</v>
      </c>
      <c r="C2" s="69"/>
      <c r="D2" s="69"/>
    </row>
    <row r="3" spans="2:4" ht="38.25" x14ac:dyDescent="0.2">
      <c r="B3" s="49" t="s">
        <v>93</v>
      </c>
      <c r="C3" s="50" t="s">
        <v>94</v>
      </c>
      <c r="D3" s="51" t="s">
        <v>95</v>
      </c>
    </row>
    <row r="4" spans="2:4" ht="15" customHeight="1" x14ac:dyDescent="0.2">
      <c r="B4" s="52" t="s">
        <v>96</v>
      </c>
      <c r="C4" s="53">
        <v>125275</v>
      </c>
      <c r="D4" s="54">
        <v>0</v>
      </c>
    </row>
    <row r="5" spans="2:4" ht="15" customHeight="1" x14ac:dyDescent="0.2">
      <c r="B5" s="52" t="s">
        <v>6</v>
      </c>
      <c r="C5" s="55">
        <v>227135361.45999995</v>
      </c>
      <c r="D5" s="54">
        <v>183668838.93000001</v>
      </c>
    </row>
    <row r="6" spans="2:4" ht="15" customHeight="1" x14ac:dyDescent="0.2">
      <c r="B6" s="52" t="s">
        <v>73</v>
      </c>
      <c r="C6" s="53">
        <v>252036743.02000001</v>
      </c>
      <c r="D6" s="54">
        <v>232098364.38000003</v>
      </c>
    </row>
    <row r="7" spans="2:4" ht="15" customHeight="1" x14ac:dyDescent="0.2">
      <c r="B7" s="52" t="s">
        <v>97</v>
      </c>
      <c r="C7" s="56" t="s">
        <v>98</v>
      </c>
      <c r="D7" s="57" t="s">
        <v>98</v>
      </c>
    </row>
    <row r="8" spans="2:4" ht="15" customHeight="1" x14ac:dyDescent="0.2">
      <c r="B8" s="52" t="s">
        <v>99</v>
      </c>
      <c r="C8" s="56" t="s">
        <v>98</v>
      </c>
      <c r="D8" s="57" t="s">
        <v>98</v>
      </c>
    </row>
    <row r="9" spans="2:4" ht="15" customHeight="1" x14ac:dyDescent="0.2">
      <c r="B9" s="52" t="s">
        <v>8</v>
      </c>
      <c r="C9" s="53">
        <v>2456396.0668679094</v>
      </c>
      <c r="D9" s="57">
        <v>360455.06</v>
      </c>
    </row>
    <row r="10" spans="2:4" ht="15" customHeight="1" x14ac:dyDescent="0.2">
      <c r="B10" s="52" t="s">
        <v>62</v>
      </c>
      <c r="C10" s="53">
        <v>23718494.829999998</v>
      </c>
      <c r="D10" s="57" t="s">
        <v>98</v>
      </c>
    </row>
    <row r="11" spans="2:4" ht="15" customHeight="1" x14ac:dyDescent="0.2">
      <c r="B11" s="52"/>
      <c r="C11" s="58"/>
      <c r="D11" s="59"/>
    </row>
    <row r="12" spans="2:4" ht="15" customHeight="1" thickBot="1" x14ac:dyDescent="0.25">
      <c r="B12" s="60" t="s">
        <v>100</v>
      </c>
      <c r="C12" s="61">
        <f>SUM(C4:C11)</f>
        <v>505472270.37686783</v>
      </c>
      <c r="D12" s="62">
        <f>SUM(D4:D11)</f>
        <v>416127658.37000006</v>
      </c>
    </row>
    <row r="15" spans="2:4" ht="49.5" customHeight="1" x14ac:dyDescent="0.2">
      <c r="B15" s="70" t="s">
        <v>102</v>
      </c>
      <c r="C15" s="70"/>
      <c r="D15" s="70"/>
    </row>
    <row r="17" spans="2:4" ht="28.5" customHeight="1" x14ac:dyDescent="0.2">
      <c r="B17" s="70" t="s">
        <v>101</v>
      </c>
      <c r="C17" s="70"/>
      <c r="D17" s="70"/>
    </row>
  </sheetData>
  <mergeCells count="3">
    <mergeCell ref="B2:D2"/>
    <mergeCell ref="B15:D15"/>
    <mergeCell ref="B17:D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3"/>
  <sheetViews>
    <sheetView showGridLines="0" zoomScale="90" zoomScaleNormal="90" workbookViewId="0">
      <pane xSplit="2" ySplit="2" topLeftCell="C90" activePane="bottomRight" state="frozen"/>
      <selection pane="topRight" activeCell="B1" sqref="B1"/>
      <selection pane="bottomLeft" activeCell="A17" sqref="A17"/>
      <selection pane="bottomRight" activeCell="E92" sqref="E92"/>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71" t="s">
        <v>85</v>
      </c>
      <c r="C1" s="72"/>
      <c r="D1" s="72"/>
      <c r="E1" s="72"/>
      <c r="F1" s="72"/>
    </row>
    <row r="2" spans="2:6" s="3" customFormat="1" ht="51" customHeight="1" x14ac:dyDescent="0.2">
      <c r="B2" s="15" t="s">
        <v>9</v>
      </c>
      <c r="C2" s="16" t="s">
        <v>10</v>
      </c>
      <c r="D2" s="17" t="s">
        <v>81</v>
      </c>
      <c r="E2" s="17" t="s">
        <v>51</v>
      </c>
      <c r="F2" s="18" t="s">
        <v>79</v>
      </c>
    </row>
    <row r="3" spans="2:6" s="2" customFormat="1" ht="28.5" customHeight="1" x14ac:dyDescent="0.2">
      <c r="B3" s="19" t="s">
        <v>11</v>
      </c>
      <c r="C3" s="4" t="s">
        <v>0</v>
      </c>
      <c r="D3" s="37"/>
      <c r="E3" s="6"/>
      <c r="F3" s="26"/>
    </row>
    <row r="4" spans="2:6" x14ac:dyDescent="0.2">
      <c r="B4" s="20" t="s">
        <v>73</v>
      </c>
      <c r="C4" s="7" t="s">
        <v>0</v>
      </c>
      <c r="D4" s="12">
        <v>40760725</v>
      </c>
      <c r="E4" s="63"/>
      <c r="F4" s="26"/>
    </row>
    <row r="5" spans="2:6" x14ac:dyDescent="0.2">
      <c r="B5" s="20" t="s">
        <v>8</v>
      </c>
      <c r="C5" s="7" t="s">
        <v>0</v>
      </c>
      <c r="D5" s="12">
        <v>118020</v>
      </c>
      <c r="E5" s="63"/>
      <c r="F5" s="26"/>
    </row>
    <row r="6" spans="2:6" ht="23.25" customHeight="1" x14ac:dyDescent="0.2">
      <c r="B6" s="19" t="s">
        <v>37</v>
      </c>
      <c r="C6" s="4" t="s">
        <v>0</v>
      </c>
      <c r="D6" s="37"/>
      <c r="E6" s="5" t="s">
        <v>49</v>
      </c>
      <c r="F6" s="26"/>
    </row>
    <row r="7" spans="2:6" ht="22.5" customHeight="1" x14ac:dyDescent="0.2">
      <c r="B7" s="21" t="s">
        <v>12</v>
      </c>
      <c r="C7" s="4" t="s">
        <v>0</v>
      </c>
      <c r="D7" s="37"/>
      <c r="E7" s="6"/>
      <c r="F7" s="26"/>
    </row>
    <row r="8" spans="2:6" x14ac:dyDescent="0.2">
      <c r="B8" s="20" t="s">
        <v>74</v>
      </c>
      <c r="C8" s="7" t="s">
        <v>0</v>
      </c>
      <c r="D8" s="38">
        <v>64987248.759999998</v>
      </c>
      <c r="E8" s="11"/>
      <c r="F8" s="26"/>
    </row>
    <row r="9" spans="2:6" x14ac:dyDescent="0.2">
      <c r="B9" s="20" t="s">
        <v>54</v>
      </c>
      <c r="C9" s="7" t="s">
        <v>0</v>
      </c>
      <c r="D9" s="38">
        <v>37089446.369999997</v>
      </c>
      <c r="E9" s="11"/>
      <c r="F9" s="26"/>
    </row>
    <row r="10" spans="2:6" x14ac:dyDescent="0.2">
      <c r="B10" s="21" t="s">
        <v>42</v>
      </c>
      <c r="C10" s="4" t="s">
        <v>1</v>
      </c>
      <c r="D10" s="37"/>
      <c r="E10" s="6"/>
      <c r="F10" s="26" t="s">
        <v>80</v>
      </c>
    </row>
    <row r="11" spans="2:6" s="2" customFormat="1" ht="28.5" customHeight="1" x14ac:dyDescent="0.2">
      <c r="B11" s="20" t="s">
        <v>54</v>
      </c>
      <c r="C11" s="7" t="s">
        <v>1</v>
      </c>
      <c r="D11" s="38">
        <v>529246.75</v>
      </c>
      <c r="E11" s="11"/>
      <c r="F11" s="26"/>
    </row>
    <row r="12" spans="2:6" x14ac:dyDescent="0.2">
      <c r="B12" s="20" t="s">
        <v>75</v>
      </c>
      <c r="C12" s="7" t="s">
        <v>1</v>
      </c>
      <c r="D12" s="38">
        <v>839661.94</v>
      </c>
      <c r="E12" s="11"/>
      <c r="F12" s="26"/>
    </row>
    <row r="13" spans="2:6" x14ac:dyDescent="0.2">
      <c r="B13" s="20" t="s">
        <v>76</v>
      </c>
      <c r="C13" s="7" t="s">
        <v>1</v>
      </c>
      <c r="D13" s="38">
        <v>16168.35</v>
      </c>
      <c r="E13" s="11"/>
      <c r="F13" s="26"/>
    </row>
    <row r="14" spans="2:6" x14ac:dyDescent="0.2">
      <c r="B14" s="20" t="s">
        <v>77</v>
      </c>
      <c r="C14" s="7" t="s">
        <v>1</v>
      </c>
      <c r="D14" s="38">
        <v>110000</v>
      </c>
      <c r="E14" s="11"/>
      <c r="F14" s="26"/>
    </row>
    <row r="15" spans="2:6" x14ac:dyDescent="0.2">
      <c r="B15" s="20" t="s">
        <v>4</v>
      </c>
      <c r="C15" s="7" t="s">
        <v>1</v>
      </c>
      <c r="D15" s="38">
        <v>446.96</v>
      </c>
      <c r="E15" s="11"/>
      <c r="F15" s="26"/>
    </row>
    <row r="16" spans="2:6" x14ac:dyDescent="0.2">
      <c r="B16" s="21" t="s">
        <v>40</v>
      </c>
      <c r="C16" s="4" t="s">
        <v>1</v>
      </c>
      <c r="D16" s="37"/>
      <c r="E16" s="5" t="s">
        <v>49</v>
      </c>
      <c r="F16" s="26"/>
    </row>
    <row r="17" spans="2:6" ht="21" customHeight="1" x14ac:dyDescent="0.2">
      <c r="B17" s="21" t="s">
        <v>38</v>
      </c>
      <c r="C17" s="4" t="s">
        <v>1</v>
      </c>
      <c r="D17" s="37"/>
      <c r="E17" s="5" t="s">
        <v>49</v>
      </c>
      <c r="F17" s="26"/>
    </row>
    <row r="18" spans="2:6" ht="25.5" x14ac:dyDescent="0.2">
      <c r="B18" s="21" t="s">
        <v>41</v>
      </c>
      <c r="C18" s="4" t="s">
        <v>1</v>
      </c>
      <c r="D18" s="37"/>
      <c r="E18" s="6"/>
      <c r="F18" s="27" t="s">
        <v>50</v>
      </c>
    </row>
    <row r="19" spans="2:6" s="2" customFormat="1" ht="30" customHeight="1" x14ac:dyDescent="0.2">
      <c r="B19" s="21" t="s">
        <v>13</v>
      </c>
      <c r="C19" s="4" t="s">
        <v>0</v>
      </c>
      <c r="D19" s="37"/>
      <c r="E19" s="6"/>
      <c r="F19" s="28"/>
    </row>
    <row r="20" spans="2:6" x14ac:dyDescent="0.2">
      <c r="B20" s="20" t="s">
        <v>52</v>
      </c>
      <c r="C20" s="7" t="s">
        <v>0</v>
      </c>
      <c r="D20" s="39">
        <v>155666000</v>
      </c>
      <c r="E20" s="64"/>
      <c r="F20" s="26"/>
    </row>
    <row r="21" spans="2:6" x14ac:dyDescent="0.2">
      <c r="B21" s="20" t="s">
        <v>78</v>
      </c>
      <c r="C21" s="7" t="s">
        <v>0</v>
      </c>
      <c r="D21" s="39">
        <v>258000</v>
      </c>
      <c r="E21" s="11"/>
      <c r="F21" s="26"/>
    </row>
    <row r="22" spans="2:6" x14ac:dyDescent="0.2">
      <c r="B22" s="21" t="s">
        <v>14</v>
      </c>
      <c r="C22" s="4" t="s">
        <v>1</v>
      </c>
      <c r="D22" s="40"/>
      <c r="E22" s="8"/>
      <c r="F22" s="26"/>
    </row>
    <row r="23" spans="2:6" x14ac:dyDescent="0.2">
      <c r="B23" s="20" t="s">
        <v>52</v>
      </c>
      <c r="C23" s="7" t="s">
        <v>1</v>
      </c>
      <c r="D23" s="41">
        <v>769000</v>
      </c>
      <c r="E23" s="65"/>
      <c r="F23" s="26"/>
    </row>
    <row r="24" spans="2:6" x14ac:dyDescent="0.2">
      <c r="B24" s="21" t="s">
        <v>86</v>
      </c>
      <c r="C24" s="4" t="s">
        <v>1</v>
      </c>
      <c r="D24" s="40"/>
      <c r="E24" s="8"/>
      <c r="F24" s="26"/>
    </row>
    <row r="25" spans="2:6" x14ac:dyDescent="0.2">
      <c r="B25" s="20" t="s">
        <v>52</v>
      </c>
      <c r="C25" s="7" t="s">
        <v>1</v>
      </c>
      <c r="D25" s="41">
        <v>112939.48</v>
      </c>
      <c r="E25" s="65"/>
      <c r="F25" s="26"/>
    </row>
    <row r="26" spans="2:6" s="2" customFormat="1" ht="25.5" customHeight="1" x14ac:dyDescent="0.2">
      <c r="B26" s="21" t="s">
        <v>15</v>
      </c>
      <c r="C26" s="4" t="s">
        <v>1</v>
      </c>
      <c r="D26" s="40"/>
      <c r="E26" s="8"/>
      <c r="F26" s="26"/>
    </row>
    <row r="27" spans="2:6" ht="36.75" customHeight="1" x14ac:dyDescent="0.2">
      <c r="B27" s="20" t="s">
        <v>52</v>
      </c>
      <c r="C27" s="7" t="s">
        <v>1</v>
      </c>
      <c r="D27" s="41">
        <v>2275000</v>
      </c>
      <c r="E27" s="65"/>
      <c r="F27" s="26"/>
    </row>
    <row r="28" spans="2:6" x14ac:dyDescent="0.2">
      <c r="B28" s="20" t="s">
        <v>73</v>
      </c>
      <c r="C28" s="7" t="s">
        <v>1</v>
      </c>
      <c r="D28" s="41">
        <v>1063000</v>
      </c>
      <c r="E28" s="65"/>
      <c r="F28" s="26"/>
    </row>
    <row r="29" spans="2:6" x14ac:dyDescent="0.2">
      <c r="B29" s="20" t="s">
        <v>8</v>
      </c>
      <c r="C29" s="7" t="s">
        <v>1</v>
      </c>
      <c r="D29" s="41">
        <v>14000</v>
      </c>
      <c r="E29" s="65"/>
      <c r="F29" s="26"/>
    </row>
    <row r="30" spans="2:6" ht="40.5" customHeight="1" x14ac:dyDescent="0.2">
      <c r="B30" s="19" t="s">
        <v>44</v>
      </c>
      <c r="C30" s="4" t="s">
        <v>1</v>
      </c>
      <c r="D30" s="12"/>
      <c r="E30" s="63"/>
      <c r="F30" s="27"/>
    </row>
    <row r="31" spans="2:6" x14ac:dyDescent="0.2">
      <c r="B31" s="20" t="s">
        <v>83</v>
      </c>
      <c r="C31" s="7" t="s">
        <v>1</v>
      </c>
      <c r="D31" s="38">
        <v>1139111</v>
      </c>
      <c r="E31" s="11"/>
      <c r="F31" s="26"/>
    </row>
    <row r="32" spans="2:6" x14ac:dyDescent="0.2">
      <c r="B32" s="20" t="s">
        <v>73</v>
      </c>
      <c r="C32" s="7" t="s">
        <v>1</v>
      </c>
      <c r="D32" s="38">
        <v>405565</v>
      </c>
      <c r="E32" s="11"/>
      <c r="F32" s="26"/>
    </row>
    <row r="33" spans="2:6" ht="40.5" customHeight="1" x14ac:dyDescent="0.2">
      <c r="B33" s="19" t="s">
        <v>16</v>
      </c>
      <c r="C33" s="4" t="s">
        <v>1</v>
      </c>
      <c r="D33" s="12"/>
      <c r="E33" s="63"/>
      <c r="F33" s="27"/>
    </row>
    <row r="34" spans="2:6" x14ac:dyDescent="0.2">
      <c r="B34" s="20" t="s">
        <v>54</v>
      </c>
      <c r="C34" s="7" t="s">
        <v>1</v>
      </c>
      <c r="D34" s="42">
        <f>110000+216000</f>
        <v>326000</v>
      </c>
      <c r="E34" s="10"/>
      <c r="F34" s="26"/>
    </row>
    <row r="35" spans="2:6" x14ac:dyDescent="0.2">
      <c r="B35" s="20" t="s">
        <v>68</v>
      </c>
      <c r="C35" s="7" t="s">
        <v>1</v>
      </c>
      <c r="D35" s="42">
        <f>288000</f>
        <v>288000</v>
      </c>
      <c r="E35" s="10"/>
      <c r="F35" s="29"/>
    </row>
    <row r="36" spans="2:6" x14ac:dyDescent="0.2">
      <c r="B36" s="20" t="s">
        <v>69</v>
      </c>
      <c r="C36" s="7" t="s">
        <v>1</v>
      </c>
      <c r="D36" s="9">
        <v>154000</v>
      </c>
      <c r="E36" s="66"/>
      <c r="F36" s="26"/>
    </row>
    <row r="37" spans="2:6" x14ac:dyDescent="0.2">
      <c r="B37" s="20" t="s">
        <v>70</v>
      </c>
      <c r="C37" s="7" t="s">
        <v>1</v>
      </c>
      <c r="D37" s="42">
        <v>219000</v>
      </c>
      <c r="E37" s="10"/>
      <c r="F37" s="26"/>
    </row>
    <row r="38" spans="2:6" ht="37.5" customHeight="1" x14ac:dyDescent="0.2">
      <c r="B38" s="19" t="s">
        <v>17</v>
      </c>
      <c r="C38" s="7" t="s">
        <v>1</v>
      </c>
      <c r="D38" s="9"/>
      <c r="E38" s="5" t="s">
        <v>49</v>
      </c>
      <c r="F38" s="26"/>
    </row>
    <row r="39" spans="2:6" ht="45" customHeight="1" x14ac:dyDescent="0.2">
      <c r="B39" s="19" t="s">
        <v>18</v>
      </c>
      <c r="C39" s="7" t="s">
        <v>1</v>
      </c>
      <c r="D39" s="9"/>
      <c r="E39" s="5" t="s">
        <v>49</v>
      </c>
      <c r="F39" s="26"/>
    </row>
    <row r="40" spans="2:6" ht="27" customHeight="1" x14ac:dyDescent="0.2">
      <c r="B40" s="19" t="s">
        <v>19</v>
      </c>
      <c r="C40" s="4" t="s">
        <v>1</v>
      </c>
      <c r="D40" s="9"/>
      <c r="E40" s="66"/>
      <c r="F40" s="26"/>
    </row>
    <row r="41" spans="2:6" x14ac:dyDescent="0.2">
      <c r="B41" s="20" t="s">
        <v>5</v>
      </c>
      <c r="C41" s="7" t="s">
        <v>1</v>
      </c>
      <c r="D41" s="9">
        <v>125275</v>
      </c>
      <c r="E41" s="66"/>
      <c r="F41" s="26"/>
    </row>
    <row r="42" spans="2:6" x14ac:dyDescent="0.2">
      <c r="B42" s="20" t="s">
        <v>82</v>
      </c>
      <c r="C42" s="7" t="s">
        <v>1</v>
      </c>
      <c r="D42" s="9">
        <v>2410770.12</v>
      </c>
      <c r="E42" s="66"/>
      <c r="F42" s="26"/>
    </row>
    <row r="43" spans="2:6" x14ac:dyDescent="0.2">
      <c r="B43" s="20" t="s">
        <v>73</v>
      </c>
      <c r="C43" s="7" t="s">
        <v>1</v>
      </c>
      <c r="D43" s="9">
        <v>746580</v>
      </c>
      <c r="E43" s="66"/>
      <c r="F43" s="26"/>
    </row>
    <row r="44" spans="2:6" ht="27.75" customHeight="1" x14ac:dyDescent="0.2">
      <c r="B44" s="19" t="s">
        <v>45</v>
      </c>
      <c r="C44" s="4" t="s">
        <v>2</v>
      </c>
      <c r="D44" s="9"/>
      <c r="E44" s="66"/>
      <c r="F44" s="30"/>
    </row>
    <row r="45" spans="2:6" x14ac:dyDescent="0.2">
      <c r="B45" s="20" t="s">
        <v>66</v>
      </c>
      <c r="C45" s="7" t="s">
        <v>2</v>
      </c>
      <c r="D45" s="9">
        <v>14008240.9</v>
      </c>
      <c r="E45" s="66"/>
      <c r="F45" s="26"/>
    </row>
    <row r="46" spans="2:6" x14ac:dyDescent="0.2">
      <c r="B46" s="20" t="s">
        <v>67</v>
      </c>
      <c r="C46" s="7" t="s">
        <v>2</v>
      </c>
      <c r="D46" s="9">
        <v>286222.93</v>
      </c>
      <c r="E46" s="66"/>
      <c r="F46" s="26"/>
    </row>
    <row r="47" spans="2:6" ht="39.75" customHeight="1" x14ac:dyDescent="0.2">
      <c r="B47" s="19" t="s">
        <v>46</v>
      </c>
      <c r="C47" s="4" t="s">
        <v>3</v>
      </c>
      <c r="D47" s="9"/>
      <c r="E47" s="66"/>
      <c r="F47" s="26"/>
    </row>
    <row r="48" spans="2:6" ht="147" customHeight="1" x14ac:dyDescent="0.2">
      <c r="B48" s="20" t="s">
        <v>52</v>
      </c>
      <c r="C48" s="7" t="s">
        <v>3</v>
      </c>
      <c r="D48" s="9">
        <v>3766119</v>
      </c>
      <c r="E48" s="67"/>
      <c r="F48" s="31" t="s">
        <v>65</v>
      </c>
    </row>
    <row r="49" spans="2:6" x14ac:dyDescent="0.2">
      <c r="B49" s="20" t="s">
        <v>7</v>
      </c>
      <c r="C49" s="7" t="s">
        <v>3</v>
      </c>
      <c r="D49" s="9">
        <v>205376</v>
      </c>
      <c r="E49" s="66"/>
      <c r="F49" s="26"/>
    </row>
    <row r="50" spans="2:6" x14ac:dyDescent="0.2">
      <c r="B50" s="20" t="s">
        <v>8</v>
      </c>
      <c r="C50" s="7" t="s">
        <v>3</v>
      </c>
      <c r="D50" s="43">
        <v>1007842</v>
      </c>
      <c r="E50" s="10"/>
      <c r="F50" s="26"/>
    </row>
    <row r="51" spans="2:6" s="2" customFormat="1" ht="25.5" customHeight="1" x14ac:dyDescent="0.2">
      <c r="B51" s="21" t="s">
        <v>20</v>
      </c>
      <c r="C51" s="4" t="s">
        <v>1</v>
      </c>
      <c r="D51" s="40"/>
      <c r="E51" s="8"/>
      <c r="F51" s="26"/>
    </row>
    <row r="52" spans="2:6" ht="36.75" customHeight="1" x14ac:dyDescent="0.2">
      <c r="B52" s="20" t="s">
        <v>6</v>
      </c>
      <c r="C52" s="7" t="s">
        <v>1</v>
      </c>
      <c r="D52" s="41">
        <v>10872000</v>
      </c>
      <c r="E52" s="65"/>
      <c r="F52" s="26"/>
    </row>
    <row r="53" spans="2:6" ht="33" customHeight="1" x14ac:dyDescent="0.2">
      <c r="B53" s="19" t="s">
        <v>21</v>
      </c>
      <c r="C53" s="4" t="s">
        <v>1</v>
      </c>
      <c r="D53" s="9"/>
      <c r="E53" s="66"/>
      <c r="F53" s="26"/>
    </row>
    <row r="54" spans="2:6" x14ac:dyDescent="0.2">
      <c r="B54" s="20" t="s">
        <v>64</v>
      </c>
      <c r="C54" s="7" t="s">
        <v>1</v>
      </c>
      <c r="D54" s="43">
        <v>666000</v>
      </c>
      <c r="E54" s="10"/>
      <c r="F54" s="26"/>
    </row>
    <row r="55" spans="2:6" x14ac:dyDescent="0.2">
      <c r="B55" s="22" t="s">
        <v>22</v>
      </c>
      <c r="C55" s="4" t="s">
        <v>0</v>
      </c>
      <c r="D55" s="9"/>
      <c r="E55" s="66"/>
      <c r="F55" s="26"/>
    </row>
    <row r="56" spans="2:6" x14ac:dyDescent="0.2">
      <c r="B56" s="20" t="s">
        <v>5</v>
      </c>
      <c r="C56" s="7" t="s">
        <v>0</v>
      </c>
      <c r="D56" s="12"/>
      <c r="E56" s="63"/>
      <c r="F56" s="29"/>
    </row>
    <row r="57" spans="2:6" x14ac:dyDescent="0.2">
      <c r="B57" s="20" t="s">
        <v>52</v>
      </c>
      <c r="C57" s="7" t="s">
        <v>0</v>
      </c>
      <c r="D57" s="43">
        <v>4325000</v>
      </c>
      <c r="E57" s="10"/>
      <c r="F57" s="26"/>
    </row>
    <row r="58" spans="2:6" x14ac:dyDescent="0.2">
      <c r="B58" s="20" t="s">
        <v>7</v>
      </c>
      <c r="C58" s="7" t="s">
        <v>0</v>
      </c>
      <c r="D58" s="43">
        <v>72118000</v>
      </c>
      <c r="E58" s="10"/>
      <c r="F58" s="26"/>
    </row>
    <row r="59" spans="2:6" x14ac:dyDescent="0.2">
      <c r="B59" s="20" t="s">
        <v>8</v>
      </c>
      <c r="C59" s="7" t="s">
        <v>0</v>
      </c>
      <c r="D59" s="43">
        <v>75000</v>
      </c>
      <c r="E59" s="10"/>
      <c r="F59" s="26"/>
    </row>
    <row r="60" spans="2:6" ht="25.5" customHeight="1" x14ac:dyDescent="0.2">
      <c r="B60" s="22" t="s">
        <v>23</v>
      </c>
      <c r="C60" s="4" t="s">
        <v>1</v>
      </c>
      <c r="D60" s="9"/>
      <c r="E60" s="66"/>
      <c r="F60" s="26"/>
    </row>
    <row r="61" spans="2:6" x14ac:dyDescent="0.2">
      <c r="B61" s="20" t="s">
        <v>52</v>
      </c>
      <c r="C61" s="7" t="s">
        <v>1</v>
      </c>
      <c r="D61" s="43">
        <v>2042424.76</v>
      </c>
      <c r="E61" s="10"/>
      <c r="F61" s="26"/>
    </row>
    <row r="62" spans="2:6" x14ac:dyDescent="0.2">
      <c r="B62" s="20" t="s">
        <v>71</v>
      </c>
      <c r="C62" s="7" t="s">
        <v>1</v>
      </c>
      <c r="D62" s="43">
        <v>241300</v>
      </c>
      <c r="E62" s="10"/>
      <c r="F62" s="26"/>
    </row>
    <row r="63" spans="2:6" ht="27.75" customHeight="1" x14ac:dyDescent="0.2">
      <c r="B63" s="22" t="s">
        <v>39</v>
      </c>
      <c r="C63" s="4" t="s">
        <v>1</v>
      </c>
      <c r="D63" s="12"/>
      <c r="E63" s="5" t="s">
        <v>49</v>
      </c>
      <c r="F63" s="26"/>
    </row>
    <row r="64" spans="2:6" ht="23.25" customHeight="1" x14ac:dyDescent="0.2">
      <c r="B64" s="22" t="s">
        <v>24</v>
      </c>
      <c r="C64" s="4" t="s">
        <v>1</v>
      </c>
      <c r="D64" s="9"/>
      <c r="E64" s="66"/>
      <c r="F64" s="26"/>
    </row>
    <row r="65" spans="2:6" x14ac:dyDescent="0.2">
      <c r="B65" s="20" t="s">
        <v>54</v>
      </c>
      <c r="C65" s="7" t="s">
        <v>1</v>
      </c>
      <c r="D65" s="43">
        <v>688134.38</v>
      </c>
      <c r="E65" s="11"/>
      <c r="F65" s="32" t="s">
        <v>63</v>
      </c>
    </row>
    <row r="66" spans="2:6" ht="27" customHeight="1" x14ac:dyDescent="0.2">
      <c r="B66" s="19" t="s">
        <v>25</v>
      </c>
      <c r="C66" s="4" t="s">
        <v>2</v>
      </c>
      <c r="D66" s="9"/>
      <c r="E66" s="66"/>
      <c r="F66" s="26"/>
    </row>
    <row r="67" spans="2:6" x14ac:dyDescent="0.2">
      <c r="B67" s="20" t="s">
        <v>73</v>
      </c>
      <c r="C67" s="7" t="s">
        <v>2</v>
      </c>
      <c r="D67" s="43">
        <v>1500521.83</v>
      </c>
      <c r="E67" s="10"/>
      <c r="F67" s="26"/>
    </row>
    <row r="68" spans="2:6" x14ac:dyDescent="0.2">
      <c r="B68" s="20" t="s">
        <v>62</v>
      </c>
      <c r="C68" s="7" t="s">
        <v>2</v>
      </c>
      <c r="D68" s="44">
        <f>2786000+4400660.83</f>
        <v>7186660.8300000001</v>
      </c>
      <c r="E68" s="11"/>
      <c r="F68" s="32"/>
    </row>
    <row r="69" spans="2:6" ht="31.5" customHeight="1" x14ac:dyDescent="0.2">
      <c r="B69" s="19" t="s">
        <v>26</v>
      </c>
      <c r="C69" s="4" t="s">
        <v>1</v>
      </c>
      <c r="D69" s="9"/>
      <c r="E69" s="5" t="s">
        <v>49</v>
      </c>
      <c r="F69" s="26"/>
    </row>
    <row r="70" spans="2:6" x14ac:dyDescent="0.2">
      <c r="B70" s="19" t="s">
        <v>27</v>
      </c>
      <c r="C70" s="4" t="s">
        <v>1</v>
      </c>
      <c r="D70" s="9"/>
      <c r="E70" s="5" t="s">
        <v>49</v>
      </c>
      <c r="F70" s="26"/>
    </row>
    <row r="71" spans="2:6" x14ac:dyDescent="0.2">
      <c r="B71" s="19" t="s">
        <v>87</v>
      </c>
      <c r="C71" s="4" t="s">
        <v>0</v>
      </c>
      <c r="D71" s="9"/>
      <c r="E71" s="5"/>
      <c r="F71" s="26"/>
    </row>
    <row r="72" spans="2:6" x14ac:dyDescent="0.2">
      <c r="B72" s="20" t="s">
        <v>88</v>
      </c>
      <c r="C72" s="7" t="s">
        <v>0</v>
      </c>
      <c r="D72" s="9">
        <f>1257635.98+1235023.67+1107301.56+988348.83+579408.81+560128.25+461187.11+261324.37+229383.64+69613.57+61162.86+40870.66+41207.72+26319.99+20697.84+11152.59+6621.89+3564.22+1431.62+1509.74+2468196.05</f>
        <v>9432090.9699999988</v>
      </c>
      <c r="E72" s="5"/>
      <c r="F72" s="26"/>
    </row>
    <row r="73" spans="2:6" x14ac:dyDescent="0.2">
      <c r="B73" s="20" t="s">
        <v>89</v>
      </c>
      <c r="C73" s="7" t="s">
        <v>0</v>
      </c>
      <c r="D73" s="9">
        <v>12819700</v>
      </c>
      <c r="E73" s="5"/>
      <c r="F73" s="32" t="s">
        <v>90</v>
      </c>
    </row>
    <row r="74" spans="2:6" x14ac:dyDescent="0.2">
      <c r="B74" s="20" t="s">
        <v>54</v>
      </c>
      <c r="C74" s="7" t="s">
        <v>0</v>
      </c>
      <c r="D74" s="9">
        <v>6536606.0099999998</v>
      </c>
      <c r="E74" s="5"/>
      <c r="F74" s="32" t="s">
        <v>90</v>
      </c>
    </row>
    <row r="75" spans="2:6" x14ac:dyDescent="0.2">
      <c r="B75" s="19" t="s">
        <v>28</v>
      </c>
      <c r="C75" s="4" t="s">
        <v>4</v>
      </c>
      <c r="D75" s="9"/>
      <c r="E75" s="5" t="s">
        <v>49</v>
      </c>
      <c r="F75" s="26"/>
    </row>
    <row r="76" spans="2:6" x14ac:dyDescent="0.2">
      <c r="B76" s="19" t="s">
        <v>29</v>
      </c>
      <c r="C76" s="4" t="s">
        <v>4</v>
      </c>
      <c r="D76" s="9"/>
      <c r="E76" s="5" t="s">
        <v>49</v>
      </c>
      <c r="F76" s="26"/>
    </row>
    <row r="77" spans="2:6" x14ac:dyDescent="0.2">
      <c r="B77" s="19" t="s">
        <v>47</v>
      </c>
      <c r="C77" s="4" t="s">
        <v>2</v>
      </c>
      <c r="D77" s="12"/>
      <c r="E77" s="63"/>
      <c r="F77" s="30"/>
    </row>
    <row r="78" spans="2:6" x14ac:dyDescent="0.2">
      <c r="B78" s="20" t="s">
        <v>73</v>
      </c>
      <c r="C78" s="7" t="s">
        <v>2</v>
      </c>
      <c r="D78" s="43">
        <v>15245818</v>
      </c>
      <c r="E78" s="10"/>
      <c r="F78" s="26"/>
    </row>
    <row r="79" spans="2:6" x14ac:dyDescent="0.2">
      <c r="B79" s="20" t="s">
        <v>62</v>
      </c>
      <c r="C79" s="7" t="s">
        <v>2</v>
      </c>
      <c r="D79" s="43">
        <v>16531834</v>
      </c>
      <c r="E79" s="10"/>
      <c r="F79" s="26"/>
    </row>
    <row r="80" spans="2:6" ht="25.5" customHeight="1" x14ac:dyDescent="0.2">
      <c r="B80" s="19" t="s">
        <v>84</v>
      </c>
      <c r="C80" s="4" t="s">
        <v>1</v>
      </c>
      <c r="D80" s="9"/>
      <c r="E80" s="5"/>
      <c r="F80" s="26"/>
    </row>
    <row r="81" spans="2:6" x14ac:dyDescent="0.2">
      <c r="B81" s="20" t="s">
        <v>54</v>
      </c>
      <c r="C81" s="7" t="s">
        <v>1</v>
      </c>
      <c r="D81" s="9">
        <f>299999+337854</f>
        <v>637853</v>
      </c>
      <c r="E81" s="5"/>
      <c r="F81" s="26"/>
    </row>
    <row r="82" spans="2:6" x14ac:dyDescent="0.2">
      <c r="B82" s="20" t="s">
        <v>91</v>
      </c>
      <c r="C82" s="7" t="s">
        <v>1</v>
      </c>
      <c r="D82" s="9">
        <v>650906</v>
      </c>
      <c r="E82" s="5"/>
      <c r="F82" s="32"/>
    </row>
    <row r="83" spans="2:6" ht="25.5" customHeight="1" x14ac:dyDescent="0.2">
      <c r="B83" s="19" t="s">
        <v>30</v>
      </c>
      <c r="C83" s="4" t="s">
        <v>1</v>
      </c>
      <c r="D83" s="9"/>
      <c r="E83" s="5" t="s">
        <v>49</v>
      </c>
      <c r="F83" s="26"/>
    </row>
    <row r="84" spans="2:6" ht="31.5" customHeight="1" x14ac:dyDescent="0.2">
      <c r="B84" s="19" t="s">
        <v>31</v>
      </c>
      <c r="C84" s="4" t="s">
        <v>1</v>
      </c>
      <c r="D84" s="9"/>
      <c r="E84" s="66"/>
      <c r="F84" s="26"/>
    </row>
    <row r="85" spans="2:6" x14ac:dyDescent="0.2">
      <c r="B85" s="20" t="s">
        <v>72</v>
      </c>
      <c r="C85" s="7" t="s">
        <v>1</v>
      </c>
      <c r="D85" s="43">
        <v>7042000</v>
      </c>
      <c r="E85" s="10"/>
      <c r="F85" s="26"/>
    </row>
    <row r="86" spans="2:6" ht="22.5" customHeight="1" x14ac:dyDescent="0.2">
      <c r="B86" s="19" t="s">
        <v>32</v>
      </c>
      <c r="C86" s="4" t="s">
        <v>4</v>
      </c>
      <c r="D86" s="9"/>
      <c r="E86" s="5" t="s">
        <v>49</v>
      </c>
      <c r="F86" s="26"/>
    </row>
    <row r="87" spans="2:6" ht="25.5" customHeight="1" x14ac:dyDescent="0.2">
      <c r="B87" s="19" t="s">
        <v>33</v>
      </c>
      <c r="C87" s="4" t="s">
        <v>3</v>
      </c>
      <c r="D87" s="9"/>
      <c r="E87" s="5"/>
      <c r="F87" s="26"/>
    </row>
    <row r="88" spans="2:6" x14ac:dyDescent="0.2">
      <c r="B88" s="20" t="s">
        <v>52</v>
      </c>
      <c r="C88" s="7" t="s">
        <v>3</v>
      </c>
      <c r="D88" s="43">
        <v>14614000</v>
      </c>
      <c r="E88" s="10"/>
      <c r="F88" s="26"/>
    </row>
    <row r="89" spans="2:6" ht="33.75" customHeight="1" x14ac:dyDescent="0.2">
      <c r="B89" s="19" t="s">
        <v>34</v>
      </c>
      <c r="C89" s="4" t="s">
        <v>1</v>
      </c>
      <c r="D89" s="12"/>
      <c r="E89" s="68"/>
      <c r="F89" s="26"/>
    </row>
    <row r="90" spans="2:6" x14ac:dyDescent="0.2">
      <c r="B90" s="20" t="s">
        <v>60</v>
      </c>
      <c r="C90" s="7" t="s">
        <v>1</v>
      </c>
      <c r="D90" s="43">
        <v>195406.98</v>
      </c>
      <c r="E90" s="10"/>
      <c r="F90" s="26"/>
    </row>
    <row r="91" spans="2:6" x14ac:dyDescent="0.2">
      <c r="B91" s="20" t="s">
        <v>61</v>
      </c>
      <c r="C91" s="7" t="s">
        <v>1</v>
      </c>
      <c r="D91" s="43">
        <v>433745.88</v>
      </c>
      <c r="E91" s="10"/>
      <c r="F91" s="26"/>
    </row>
    <row r="92" spans="2:6" ht="32.25" customHeight="1" x14ac:dyDescent="0.2">
      <c r="B92" s="19" t="s">
        <v>43</v>
      </c>
      <c r="C92" s="4" t="s">
        <v>0</v>
      </c>
      <c r="D92" s="12"/>
      <c r="E92" s="5" t="s">
        <v>49</v>
      </c>
      <c r="F92" s="26"/>
    </row>
    <row r="93" spans="2:6" ht="33" customHeight="1" x14ac:dyDescent="0.2">
      <c r="B93" s="19" t="s">
        <v>48</v>
      </c>
      <c r="C93" s="4" t="s">
        <v>3</v>
      </c>
      <c r="D93" s="9"/>
      <c r="E93" s="66"/>
      <c r="F93" s="30"/>
    </row>
    <row r="94" spans="2:6" ht="70.5" customHeight="1" x14ac:dyDescent="0.2">
      <c r="B94" s="20" t="s">
        <v>54</v>
      </c>
      <c r="C94" s="7" t="s">
        <v>3</v>
      </c>
      <c r="D94" s="43">
        <v>199710.67</v>
      </c>
      <c r="E94" s="13"/>
      <c r="F94" s="33" t="s">
        <v>57</v>
      </c>
    </row>
    <row r="95" spans="2:6" ht="25.5" x14ac:dyDescent="0.2">
      <c r="B95" s="20" t="s">
        <v>55</v>
      </c>
      <c r="C95" s="7" t="s">
        <v>3</v>
      </c>
      <c r="D95" s="43">
        <v>128158.25</v>
      </c>
      <c r="E95" s="13"/>
      <c r="F95" s="33" t="s">
        <v>58</v>
      </c>
    </row>
    <row r="96" spans="2:6" ht="25.5" x14ac:dyDescent="0.2">
      <c r="B96" s="20" t="s">
        <v>56</v>
      </c>
      <c r="C96" s="7" t="s">
        <v>3</v>
      </c>
      <c r="D96" s="43">
        <v>19201.28</v>
      </c>
      <c r="E96" s="10"/>
      <c r="F96" s="34" t="s">
        <v>59</v>
      </c>
    </row>
    <row r="97" spans="2:6" ht="27" customHeight="1" x14ac:dyDescent="0.2">
      <c r="B97" s="19" t="s">
        <v>35</v>
      </c>
      <c r="C97" s="4" t="s">
        <v>1</v>
      </c>
      <c r="D97" s="9"/>
      <c r="E97" s="66"/>
      <c r="F97" s="26"/>
    </row>
    <row r="98" spans="2:6" x14ac:dyDescent="0.2">
      <c r="B98" s="20" t="s">
        <v>52</v>
      </c>
      <c r="C98" s="7" t="s">
        <v>1</v>
      </c>
      <c r="D98" s="45">
        <v>2494433</v>
      </c>
      <c r="E98" s="14"/>
      <c r="F98" s="26"/>
    </row>
    <row r="99" spans="2:6" x14ac:dyDescent="0.2">
      <c r="B99" s="20" t="s">
        <v>8</v>
      </c>
      <c r="C99" s="7" t="s">
        <v>1</v>
      </c>
      <c r="D99" s="45">
        <v>428298</v>
      </c>
      <c r="E99" s="14"/>
      <c r="F99" s="26"/>
    </row>
    <row r="100" spans="2:6" x14ac:dyDescent="0.2">
      <c r="B100" s="20" t="s">
        <v>53</v>
      </c>
      <c r="C100" s="7" t="s">
        <v>1</v>
      </c>
      <c r="D100" s="45">
        <v>3352283</v>
      </c>
      <c r="E100" s="14"/>
      <c r="F100" s="26"/>
    </row>
    <row r="101" spans="2:6" ht="24.75" customHeight="1" thickBot="1" x14ac:dyDescent="0.25">
      <c r="B101" s="23" t="s">
        <v>36</v>
      </c>
      <c r="C101" s="47" t="s">
        <v>0</v>
      </c>
      <c r="D101" s="24"/>
      <c r="E101" s="25" t="s">
        <v>49</v>
      </c>
      <c r="F101" s="35"/>
    </row>
    <row r="103" spans="2:6" x14ac:dyDescent="0.2">
      <c r="E103" s="46"/>
    </row>
  </sheetData>
  <autoFilter ref="B2:F101"/>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Zusammenfassung</vt:lpstr>
      <vt:lpstr>Zahlungsberichte 2016</vt:lpstr>
    </vt:vector>
  </TitlesOfParts>
  <Company>Warth &amp; Klein Grant Thornton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Christoph</dc:creator>
  <cp:lastModifiedBy>Franziska Wessels</cp:lastModifiedBy>
  <dcterms:created xsi:type="dcterms:W3CDTF">2019-01-22T16:56:12Z</dcterms:created>
  <dcterms:modified xsi:type="dcterms:W3CDTF">2019-02-05T15:51:24Z</dcterms:modified>
</cp:coreProperties>
</file>