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74BDEA3-E18C-4FC3-8D8D-BB7F7B21AE59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3078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5" i="14" l="1"/>
  <c r="G195" i="14"/>
  <c r="G166" i="14"/>
  <c r="G157" i="14"/>
  <c r="G148" i="14"/>
  <c r="G120" i="14"/>
  <c r="G119" i="14"/>
  <c r="G107" i="14"/>
  <c r="C97" i="14"/>
  <c r="G92" i="14"/>
  <c r="G83" i="14"/>
  <c r="E31" i="14"/>
  <c r="E30" i="14"/>
  <c r="E28" i="14"/>
  <c r="E2" i="3" l="1"/>
  <c r="G2" i="3"/>
  <c r="A2" i="3"/>
</calcChain>
</file>

<file path=xl/sharedStrings.xml><?xml version="1.0" encoding="utf-8"?>
<sst xmlns="http://schemas.openxmlformats.org/spreadsheetml/2006/main" count="1063" uniqueCount="214">
  <si>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</si>
  <si>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</si>
  <si>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</si>
  <si>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</si>
  <si>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</si>
  <si>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</si>
  <si>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</si>
  <si>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</si>
  <si>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</si>
  <si>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</si>
  <si>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</si>
  <si>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</si>
  <si>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</si>
  <si>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</si>
  <si>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</si>
  <si>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</si>
  <si>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</si>
  <si>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</si>
  <si>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</si>
  <si>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</si>
  <si>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</si>
  <si>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</si>
  <si>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</si>
  <si>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</si>
  <si>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</si>
  <si>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</si>
  <si>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</si>
  <si>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</si>
  <si>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</si>
  <si>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</si>
  <si>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</si>
  <si>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</si>
  <si>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</si>
  <si>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</si>
  <si>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</si>
  <si>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</si>
  <si>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</si>
  <si>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</si>
  <si>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</si>
  <si>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</si>
  <si>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</si>
  <si>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</si>
  <si>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</si>
  <si>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</si>
  <si>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</si>
  <si>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</si>
  <si>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</si>
  <si>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</si>
  <si>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</si>
  <si>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</si>
  <si>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</si>
  <si>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</si>
  <si>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</si>
  <si>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</si>
  <si>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</si>
  <si>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</si>
  <si>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</si>
  <si>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</si>
  <si>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</si>
  <si>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</si>
  <si>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</si>
  <si>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</si>
  <si>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</si>
  <si>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</si>
  <si>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</si>
  <si>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</si>
  <si>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</si>
  <si>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</si>
  <si>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</si>
  <si>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</si>
  <si>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</si>
  <si>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</si>
  <si>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</si>
  <si>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</si>
  <si>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</si>
  <si>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</si>
  <si>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</si>
  <si>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</si>
  <si>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</si>
  <si>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</si>
  <si>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</si>
  <si>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</si>
  <si>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</si>
  <si>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</si>
  <si>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</si>
  <si>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</si>
  <si>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</si>
  <si>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</si>
  <si>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</si>
  <si>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</si>
  <si>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</si>
  <si>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</si>
  <si>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</si>
  <si>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</si>
  <si>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</si>
  <si>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</si>
  <si>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</si>
  <si>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</si>
  <si>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</si>
  <si>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</si>
  <si>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</si>
  <si>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</si>
  <si>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</si>
  <si>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</si>
  <si>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</si>
  <si>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</si>
  <si>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</si>
  <si>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</si>
  <si>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</si>
  <si>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</si>
  <si>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</si>
  <si>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</si>
  <si>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</si>
  <si>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</si>
  <si>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</si>
  <si>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</si>
  <si>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</si>
  <si>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</si>
  <si>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</si>
  <si>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</si>
  <si>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</si>
  <si>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</si>
  <si>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</si>
  <si>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</si>
  <si>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</si>
  <si>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</si>
  <si>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</si>
  <si>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</si>
  <si>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</si>
  <si>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</si>
  <si>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</si>
  <si>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</si>
  <si>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</si>
  <si>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</si>
  <si>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</si>
  <si>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</si>
  <si>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</si>
  <si>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</si>
  <si>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</si>
  <si>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</si>
  <si>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</si>
  <si>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</si>
  <si>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</si>
  <si>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</si>
  <si>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</si>
  <si>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</si>
  <si>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</si>
  <si>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</si>
  <si>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</si>
  <si>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</si>
  <si>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</si>
  <si>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</si>
  <si>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</si>
  <si>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</si>
  <si>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</si>
  <si>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</si>
  <si>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</si>
  <si>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</si>
  <si>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</si>
  <si>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</si>
  <si>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</si>
  <si>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</si>
  <si>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</si>
  <si>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</si>
  <si>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</si>
  <si>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Molecular Weight (g/mol)</t>
  </si>
  <si>
    <t>Conc Over MW (mol/mL)</t>
  </si>
  <si>
    <t>Add Spike? (Yes or No)</t>
  </si>
  <si>
    <t>Spike Volume (uL)</t>
  </si>
  <si>
    <t>Beads</t>
  </si>
  <si>
    <t>Liquid Transfer - (Click Here to Update)</t>
  </si>
  <si>
    <t>Dyanbeads</t>
  </si>
  <si>
    <t>Dyanbeads - (Click Here to Update)</t>
  </si>
  <si>
    <t>Solution Category</t>
  </si>
  <si>
    <t>Storage Temperature</t>
  </si>
  <si>
    <t>General Reagent/Plate</t>
  </si>
  <si>
    <t>Annealing</t>
  </si>
  <si>
    <t>Dilute - (Click Here to Update)</t>
  </si>
  <si>
    <t>DEPC Water</t>
  </si>
  <si>
    <t>Sample - (Click Here to Update)</t>
  </si>
  <si>
    <t>DEPC Water - (Click Here to Update)</t>
  </si>
  <si>
    <t>10x RNase H Reaction Buffer</t>
  </si>
  <si>
    <t>10x RNase H Reaction Buffer - (Click Here to Update)</t>
  </si>
  <si>
    <t>50 uM Probe</t>
  </si>
  <si>
    <t>50 uM Probe - (Click Here to Update)</t>
  </si>
  <si>
    <t>Notify - (Click Here to Update)</t>
  </si>
  <si>
    <t>Time to start thermocycling step</t>
  </si>
  <si>
    <t>Please thermocycle the Annealing Plate. Once Themocycling is complete, load the plate back on the deck and press OK.</t>
  </si>
  <si>
    <t>RNase H</t>
  </si>
  <si>
    <t>RNase H - (Click Here to Update)</t>
  </si>
  <si>
    <t>Split Plate - (Click Here to Update)</t>
  </si>
  <si>
    <t>Concurrent</t>
  </si>
  <si>
    <t>Annealing Incubation</t>
  </si>
  <si>
    <t>Magnetic Beads Processing</t>
  </si>
  <si>
    <t>Incubate - (Click Here to Update)</t>
  </si>
  <si>
    <t>Merge Plates - (Click Here to Update)</t>
  </si>
  <si>
    <t>Finish - (Click Here to Update)</t>
  </si>
  <si>
    <t>Waste</t>
  </si>
  <si>
    <t>Magnetic Beads - (Click Here to Update)</t>
  </si>
  <si>
    <t>B&amp;W Buffer</t>
  </si>
  <si>
    <t>Beads - (Click Here to Update)</t>
  </si>
  <si>
    <t>B&amp;W Buffer - (Click Here to Update)</t>
  </si>
  <si>
    <t>Solution B</t>
  </si>
  <si>
    <t>Solution B - (Click Here to Update)</t>
  </si>
  <si>
    <t>Annealing - (Click Here to Update)</t>
  </si>
  <si>
    <t>Elution Solution</t>
  </si>
  <si>
    <t>Elution Solution - (Click Here to Update)</t>
  </si>
  <si>
    <t>Final</t>
  </si>
  <si>
    <t>N/A</t>
  </si>
  <si>
    <t>N/A - (Click Here to Update)</t>
  </si>
  <si>
    <t>Spike</t>
  </si>
  <si>
    <t>Spike - (Click Here to Update)</t>
  </si>
  <si>
    <t>5'-Cap Assay Run Finished</t>
  </si>
  <si>
    <t>Congratulaions, your run is finished. Hooray!!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</si>
</sst>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0CBC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97C1A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left" vertical="center" wrapText="1"/>
    </xf>
    <xf numFmtId="0" fontId="3" fillId="9" borderId="12" xfId="0" applyFont="1" applyFill="1" applyBorder="1" applyAlignment="1">
      <alignment horizontal="left" vertical="center" wrapText="1"/>
    </xf>
    <xf numFmtId="0" fontId="2" fillId="9" borderId="14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left" vertical="center" wrapText="1"/>
    </xf>
    <xf numFmtId="0" fontId="3" fillId="11" borderId="12" xfId="0" applyFont="1" applyFill="1" applyBorder="1" applyAlignment="1">
      <alignment horizontal="left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3" fillId="11" borderId="16" xfId="0" applyFont="1" applyFill="1" applyBorder="1" applyAlignment="1">
      <alignment horizontal="center" vertical="center" wrapText="1"/>
    </xf>
    <xf numFmtId="0" fontId="3" fillId="11" borderId="13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left" vertical="center" wrapText="1"/>
    </xf>
    <xf numFmtId="0" fontId="3" fillId="10" borderId="12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9811-B146-40D0-ABB2-17A8119DF49E}">
  <dimension ref="B1:G383"/>
  <sheetViews>
    <sheetView topLeftCell="A337" workbookViewId="0">
      <selection activeCell="C358" sqref="C358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40" t="s">
        <v>6</v>
      </c>
      <c r="C2" s="3" t="s">
        <v>7</v>
      </c>
      <c r="D2" s="13"/>
      <c r="F2" s="40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1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40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40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40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40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40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40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40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0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40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0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40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40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40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40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40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40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40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2" sqref="C2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24.28515625" bestFit="1" customWidth="1"/>
    <col min="5" max="5" width="28" hidden="1" customWidth="1"/>
    <col min="6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150</v>
      </c>
      <c r="C2" s="1">
        <v>2.42</v>
      </c>
      <c r="D2" s="1">
        <v>1388651</v>
      </c>
      <c r="E2" s="1">
        <f>C2/D2</f>
        <v>1.7426984893972639E-6</v>
      </c>
      <c r="F2" t="s">
        <v>144</v>
      </c>
      <c r="G2" s="1">
        <f>IF(F2="Yes",10,0)</f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49" zoomScale="80" zoomScaleNormal="80" workbookViewId="0">
      <selection activeCell="B56" sqref="B56"/>
    </sheetView>
  </sheetViews>
  <sheetFormatPr defaultRowHeight="15" x14ac:dyDescent="0.25"/>
  <cols>
    <col min="1" max="1" width="20.7109375" customWidth="1"/>
    <col min="2" max="2" width="21.7109375" bestFit="1" customWidth="1"/>
    <col min="3" max="3" width="34.5703125" style="2" bestFit="1" customWidth="1"/>
    <col min="4" max="4" width="29.140625" bestFit="1" customWidth="1"/>
    <col min="5" max="5" width="40.7109375" customWidth="1"/>
    <col min="6" max="6" width="25.5703125" bestFit="1" customWidth="1"/>
    <col min="7" max="7" width="40.7109375" style="2" customWidth="1"/>
    <col min="8" max="8" width="11.5703125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3" t="s">
        <v>151</v>
      </c>
      <c r="E2" s="32"/>
      <c r="F2" s="44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41" t="s">
        <v>0</v>
      </c>
      <c r="E3" s="6" t="s">
        <v>152</v>
      </c>
      <c r="F3" s="4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2" t="s">
        <v>2</v>
      </c>
      <c r="E4" s="7" t="s">
        <v>1</v>
      </c>
      <c r="F4" s="46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3" t="s">
        <v>151</v>
      </c>
      <c r="E8" s="32"/>
      <c r="F8" s="44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41" t="s">
        <v>0</v>
      </c>
      <c r="E9" s="6" t="s">
        <v>169</v>
      </c>
      <c r="F9" s="4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42" t="s">
        <v>2</v>
      </c>
      <c r="E10" s="7" t="s">
        <v>1</v>
      </c>
      <c r="F10" s="46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49" t="s">
        <v>170</v>
      </c>
      <c r="E14" s="34"/>
      <c r="F14" s="50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47" t="s">
        <v>69</v>
      </c>
      <c r="E15" s="15" t="s">
        <v>171</v>
      </c>
      <c r="F15" s="51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47" t="s">
        <v>70</v>
      </c>
      <c r="E16" s="15">
        <v>100</v>
      </c>
      <c r="F16" s="5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48" t="s">
        <v>71</v>
      </c>
      <c r="E17" s="16" t="s">
        <v>144</v>
      </c>
      <c r="F17" s="52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153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43" t="s">
        <v>151</v>
      </c>
      <c r="E21" s="32"/>
      <c r="F21" s="44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41" t="s">
        <v>0</v>
      </c>
      <c r="E22" s="6" t="s">
        <v>176</v>
      </c>
      <c r="F22" s="4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42" t="s">
        <v>2</v>
      </c>
      <c r="E23" s="7" t="s">
        <v>1</v>
      </c>
      <c r="F23" s="46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153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5" t="s">
        <v>177</v>
      </c>
      <c r="E27" s="38"/>
      <c r="F27" s="56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3" t="s">
        <v>69</v>
      </c>
      <c r="E28" s="19" t="str">
        <f>Method!$E$3</f>
        <v>Sample</v>
      </c>
      <c r="F28" s="57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3" t="s">
        <v>76</v>
      </c>
      <c r="E29" s="19" t="s">
        <v>178</v>
      </c>
      <c r="F29" s="57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3" t="s">
        <v>77</v>
      </c>
      <c r="E30" s="19" t="str">
        <f>Worklist!$E$1</f>
        <v>Conc Over MW (mol/mL)</v>
      </c>
      <c r="F30" s="57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3" t="s">
        <v>78</v>
      </c>
      <c r="E31" s="19">
        <f>40*0.000001/E32</f>
        <v>4.7058823529411762E-7</v>
      </c>
      <c r="F31" s="57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3" t="s">
        <v>79</v>
      </c>
      <c r="E32" s="19">
        <v>85</v>
      </c>
      <c r="F32" s="57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thickBot="1" x14ac:dyDescent="0.3">
      <c r="A33" s="5"/>
      <c r="B33" s="5"/>
      <c r="C33" s="5"/>
      <c r="D33" s="54" t="s">
        <v>80</v>
      </c>
      <c r="E33" s="20">
        <v>85</v>
      </c>
      <c r="F33" s="58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8" t="s">
        <v>153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49" t="s">
        <v>170</v>
      </c>
      <c r="E37" s="34"/>
      <c r="F37" s="50" t="s">
        <v>5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47" t="s">
        <v>69</v>
      </c>
      <c r="E38" s="15" t="s">
        <v>181</v>
      </c>
      <c r="F38" s="51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47" t="s">
        <v>70</v>
      </c>
      <c r="E39" s="15">
        <v>10</v>
      </c>
      <c r="F39" s="51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thickBot="1" x14ac:dyDescent="0.3">
      <c r="A40" s="5"/>
      <c r="B40" s="5"/>
      <c r="C40" s="5"/>
      <c r="D40" s="48" t="s">
        <v>71</v>
      </c>
      <c r="E40" s="16" t="s">
        <v>72</v>
      </c>
      <c r="F40" s="52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20.25" x14ac:dyDescent="0.25">
      <c r="A42" s="5"/>
      <c r="B42" s="5"/>
      <c r="C42" s="5"/>
      <c r="D42" s="5"/>
      <c r="E42" s="8" t="s">
        <v>153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thickBot="1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49" t="s">
        <v>170</v>
      </c>
      <c r="E44" s="34"/>
      <c r="F44" s="50" t="s">
        <v>5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47" t="s">
        <v>69</v>
      </c>
      <c r="E45" s="15" t="s">
        <v>183</v>
      </c>
      <c r="F45" s="51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47" t="s">
        <v>70</v>
      </c>
      <c r="E46" s="15">
        <v>5</v>
      </c>
      <c r="F46" s="51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5"/>
      <c r="C47" s="5"/>
      <c r="D47" s="48" t="s">
        <v>71</v>
      </c>
      <c r="E47" s="16" t="s">
        <v>72</v>
      </c>
      <c r="F47" s="52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20.25" x14ac:dyDescent="0.25">
      <c r="A49" s="5"/>
      <c r="B49" s="5"/>
      <c r="C49" s="5"/>
      <c r="D49" s="5"/>
      <c r="E49" s="8" t="s">
        <v>153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ht="15.75" thickBot="1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61" t="s">
        <v>185</v>
      </c>
      <c r="E51" s="31"/>
      <c r="F51" s="62" t="s">
        <v>5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9" t="s">
        <v>112</v>
      </c>
      <c r="E52" s="21" t="s">
        <v>62</v>
      </c>
      <c r="F52" s="63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9" t="s">
        <v>113</v>
      </c>
      <c r="E53" s="21" t="s">
        <v>186</v>
      </c>
      <c r="F53" s="63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45.75" thickBot="1" x14ac:dyDescent="0.3">
      <c r="A54" s="5"/>
      <c r="B54" s="5"/>
      <c r="C54" s="5"/>
      <c r="D54" s="60" t="s">
        <v>114</v>
      </c>
      <c r="E54" s="22" t="s">
        <v>187</v>
      </c>
      <c r="F54" s="64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20.25" x14ac:dyDescent="0.25">
      <c r="A56" s="5"/>
      <c r="B56" s="5"/>
      <c r="C56" s="5"/>
      <c r="D56" s="5"/>
      <c r="E56" s="8" t="s">
        <v>153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ht="15.75" thickBot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49" t="s">
        <v>170</v>
      </c>
      <c r="E58" s="34"/>
      <c r="F58" s="50" t="s">
        <v>5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47" t="s">
        <v>69</v>
      </c>
      <c r="E59" s="15" t="s">
        <v>188</v>
      </c>
      <c r="F59" s="51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47" t="s">
        <v>70</v>
      </c>
      <c r="E60" s="15">
        <v>10</v>
      </c>
      <c r="F60" s="51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ht="15.75" thickBot="1" x14ac:dyDescent="0.3">
      <c r="A61" s="5"/>
      <c r="B61" s="5"/>
      <c r="C61" s="5"/>
      <c r="D61" s="48" t="s">
        <v>71</v>
      </c>
      <c r="E61" s="16" t="s">
        <v>72</v>
      </c>
      <c r="F61" s="52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ht="20.25" x14ac:dyDescent="0.25">
      <c r="A63" s="5"/>
      <c r="B63" s="5"/>
      <c r="C63" s="5"/>
      <c r="D63" s="5"/>
      <c r="E63" s="8" t="s">
        <v>153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15.75" thickBot="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67" t="s">
        <v>190</v>
      </c>
      <c r="E65" s="37"/>
      <c r="F65" s="68" t="s">
        <v>5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65" t="s">
        <v>45</v>
      </c>
      <c r="E66" s="23" t="s">
        <v>191</v>
      </c>
      <c r="F66" s="69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65" t="s">
        <v>50</v>
      </c>
      <c r="E67" s="23" t="s">
        <v>192</v>
      </c>
      <c r="F67" s="69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ht="15.75" thickBot="1" x14ac:dyDescent="0.3">
      <c r="A68" s="5"/>
      <c r="B68" s="5"/>
      <c r="C68" s="5"/>
      <c r="D68" s="66" t="s">
        <v>54</v>
      </c>
      <c r="E68" s="24" t="s">
        <v>193</v>
      </c>
      <c r="F68" s="70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ht="15.75" thickBot="1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43" t="s">
        <v>151</v>
      </c>
      <c r="C70" s="32"/>
      <c r="D70" s="44" t="s">
        <v>5</v>
      </c>
      <c r="E70" s="5"/>
      <c r="F70" s="43" t="s">
        <v>151</v>
      </c>
      <c r="G70" s="32"/>
      <c r="H70" s="44" t="s">
        <v>5</v>
      </c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41" t="s">
        <v>0</v>
      </c>
      <c r="C71" s="6" t="s">
        <v>192</v>
      </c>
      <c r="D71" s="45"/>
      <c r="E71" s="5"/>
      <c r="F71" s="41" t="s">
        <v>0</v>
      </c>
      <c r="G71" s="6" t="s">
        <v>193</v>
      </c>
      <c r="H71" s="4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ht="15.75" thickBot="1" x14ac:dyDescent="0.3">
      <c r="A72" s="5"/>
      <c r="B72" s="42" t="s">
        <v>2</v>
      </c>
      <c r="C72" s="7" t="s">
        <v>1</v>
      </c>
      <c r="D72" s="46"/>
      <c r="E72" s="5"/>
      <c r="F72" s="42" t="s">
        <v>2</v>
      </c>
      <c r="G72" s="7" t="s">
        <v>1</v>
      </c>
      <c r="H72" s="46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8" t="s">
        <v>153</v>
      </c>
      <c r="D74" s="5"/>
      <c r="E74" s="5"/>
      <c r="F74" s="5"/>
      <c r="G74" s="8" t="s">
        <v>153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thickBot="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43" t="s">
        <v>151</v>
      </c>
      <c r="C76" s="32"/>
      <c r="D76" s="44" t="s">
        <v>5</v>
      </c>
      <c r="E76" s="5"/>
      <c r="F76" s="43" t="s">
        <v>151</v>
      </c>
      <c r="G76" s="32"/>
      <c r="H76" s="44" t="s">
        <v>5</v>
      </c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41" t="s">
        <v>0</v>
      </c>
      <c r="C77" s="6" t="s">
        <v>176</v>
      </c>
      <c r="D77" s="45"/>
      <c r="E77" s="5"/>
      <c r="F77" s="41" t="s">
        <v>0</v>
      </c>
      <c r="G77" s="6" t="s">
        <v>197</v>
      </c>
      <c r="H77" s="4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ht="15.75" thickBot="1" x14ac:dyDescent="0.3">
      <c r="A78" s="5"/>
      <c r="B78" s="42" t="s">
        <v>2</v>
      </c>
      <c r="C78" s="7" t="s">
        <v>1</v>
      </c>
      <c r="D78" s="46"/>
      <c r="E78" s="5"/>
      <c r="F78" s="42" t="s">
        <v>2</v>
      </c>
      <c r="G78" s="7" t="s">
        <v>1</v>
      </c>
      <c r="H78" s="46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ht="20.25" x14ac:dyDescent="0.25">
      <c r="A80" s="5"/>
      <c r="B80" s="5"/>
      <c r="C80" s="8" t="s">
        <v>153</v>
      </c>
      <c r="D80" s="5"/>
      <c r="E80" s="5"/>
      <c r="F80" s="5"/>
      <c r="G80" s="8" t="s">
        <v>153</v>
      </c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ht="15.75" thickBot="1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73" t="s">
        <v>194</v>
      </c>
      <c r="C82" s="35"/>
      <c r="D82" s="74" t="s">
        <v>5</v>
      </c>
      <c r="E82" s="5"/>
      <c r="F82" s="79" t="s">
        <v>198</v>
      </c>
      <c r="G82" s="33"/>
      <c r="H82" s="80" t="s">
        <v>5</v>
      </c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71" t="s">
        <v>84</v>
      </c>
      <c r="C83" s="25">
        <v>37</v>
      </c>
      <c r="D83" s="75"/>
      <c r="E83" s="5"/>
      <c r="F83" s="77" t="s">
        <v>118</v>
      </c>
      <c r="G83" s="29" t="str">
        <f>Method!$E$9</f>
        <v>Beads</v>
      </c>
      <c r="H83" s="81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71" t="s">
        <v>143</v>
      </c>
      <c r="C84" s="25" t="s">
        <v>144</v>
      </c>
      <c r="D84" s="75"/>
      <c r="E84" s="5"/>
      <c r="F84" s="77" t="s">
        <v>119</v>
      </c>
      <c r="G84" s="29" t="s">
        <v>199</v>
      </c>
      <c r="H84" s="81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71" t="s">
        <v>87</v>
      </c>
      <c r="C85" s="25">
        <v>60</v>
      </c>
      <c r="D85" s="75"/>
      <c r="E85" s="5"/>
      <c r="F85" s="77" t="s">
        <v>120</v>
      </c>
      <c r="G85" s="29">
        <v>150</v>
      </c>
      <c r="H85" s="81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ht="15.75" thickBot="1" x14ac:dyDescent="0.3">
      <c r="A86" s="5"/>
      <c r="B86" s="72" t="s">
        <v>88</v>
      </c>
      <c r="C86" s="26">
        <v>0</v>
      </c>
      <c r="D86" s="76"/>
      <c r="E86" s="5"/>
      <c r="F86" s="77" t="s">
        <v>121</v>
      </c>
      <c r="G86" s="29">
        <v>3</v>
      </c>
      <c r="H86" s="81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ht="15.75" thickBot="1" x14ac:dyDescent="0.3">
      <c r="A87" s="5"/>
      <c r="B87" s="5"/>
      <c r="C87" s="5"/>
      <c r="D87" s="5"/>
      <c r="E87" s="5"/>
      <c r="F87" s="78" t="s">
        <v>122</v>
      </c>
      <c r="G87" s="30">
        <v>3</v>
      </c>
      <c r="H87" s="82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ht="20.25" x14ac:dyDescent="0.25">
      <c r="A88" s="5"/>
      <c r="B88" s="5"/>
      <c r="C88" s="8" t="s">
        <v>153</v>
      </c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ht="21" thickBot="1" x14ac:dyDescent="0.3">
      <c r="A89" s="5"/>
      <c r="B89" s="5"/>
      <c r="C89" s="5"/>
      <c r="D89" s="5"/>
      <c r="E89" s="5"/>
      <c r="F89" s="5"/>
      <c r="G89" s="8" t="s">
        <v>153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thickBot="1" x14ac:dyDescent="0.3">
      <c r="A90" s="5"/>
      <c r="B90" s="43" t="s">
        <v>151</v>
      </c>
      <c r="C90" s="32"/>
      <c r="D90" s="44" t="s">
        <v>5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41" t="s">
        <v>0</v>
      </c>
      <c r="C91" s="6" t="s">
        <v>192</v>
      </c>
      <c r="D91" s="45"/>
      <c r="E91" s="5"/>
      <c r="F91" s="79" t="s">
        <v>198</v>
      </c>
      <c r="G91" s="33"/>
      <c r="H91" s="80" t="s">
        <v>5</v>
      </c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ht="15.75" thickBot="1" x14ac:dyDescent="0.3">
      <c r="A92" s="5"/>
      <c r="B92" s="42" t="s">
        <v>2</v>
      </c>
      <c r="C92" s="7" t="s">
        <v>1</v>
      </c>
      <c r="D92" s="46"/>
      <c r="E92" s="5"/>
      <c r="F92" s="77" t="s">
        <v>118</v>
      </c>
      <c r="G92" s="29" t="str">
        <f>Method!$E$9</f>
        <v>Beads</v>
      </c>
      <c r="H92" s="81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77" t="s">
        <v>119</v>
      </c>
      <c r="G93" s="29" t="s">
        <v>202</v>
      </c>
      <c r="H93" s="81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ht="20.25" x14ac:dyDescent="0.25">
      <c r="A94" s="5"/>
      <c r="B94" s="5"/>
      <c r="C94" s="8" t="s">
        <v>153</v>
      </c>
      <c r="D94" s="5"/>
      <c r="E94" s="5"/>
      <c r="F94" s="77" t="s">
        <v>120</v>
      </c>
      <c r="G94" s="29">
        <v>150</v>
      </c>
      <c r="H94" s="81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ht="15.75" thickBot="1" x14ac:dyDescent="0.3">
      <c r="A95" s="5"/>
      <c r="B95" s="5"/>
      <c r="C95" s="5"/>
      <c r="D95" s="5"/>
      <c r="E95" s="5"/>
      <c r="F95" s="77" t="s">
        <v>121</v>
      </c>
      <c r="G95" s="29">
        <v>3</v>
      </c>
      <c r="H95" s="81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thickBot="1" x14ac:dyDescent="0.3">
      <c r="A96" s="5"/>
      <c r="B96" s="85" t="s">
        <v>195</v>
      </c>
      <c r="C96" s="36"/>
      <c r="D96" s="86" t="s">
        <v>5</v>
      </c>
      <c r="E96" s="5"/>
      <c r="F96" s="78" t="s">
        <v>122</v>
      </c>
      <c r="G96" s="30">
        <v>2</v>
      </c>
      <c r="H96" s="82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83" t="s">
        <v>59</v>
      </c>
      <c r="C97" s="27" t="str">
        <f>Method!$G$71</f>
        <v>Magnetic Beads Processing</v>
      </c>
      <c r="D97" s="87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21" thickBot="1" x14ac:dyDescent="0.3">
      <c r="A98" s="5"/>
      <c r="B98" s="84" t="s">
        <v>60</v>
      </c>
      <c r="C98" s="28" t="s">
        <v>144</v>
      </c>
      <c r="D98" s="88"/>
      <c r="E98" s="5"/>
      <c r="F98" s="5"/>
      <c r="G98" s="8" t="s">
        <v>153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ht="15.75" thickBot="1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8" t="s">
        <v>153</v>
      </c>
      <c r="D100" s="5"/>
      <c r="E100" s="5"/>
      <c r="F100" s="43" t="s">
        <v>151</v>
      </c>
      <c r="G100" s="32"/>
      <c r="H100" s="44" t="s">
        <v>5</v>
      </c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ht="15.75" thickBot="1" x14ac:dyDescent="0.3">
      <c r="A101" s="5"/>
      <c r="B101" s="5"/>
      <c r="C101" s="5"/>
      <c r="D101" s="5"/>
      <c r="E101" s="5"/>
      <c r="F101" s="41" t="s">
        <v>0</v>
      </c>
      <c r="G101" s="6" t="s">
        <v>193</v>
      </c>
      <c r="H101" s="4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thickBot="1" x14ac:dyDescent="0.3">
      <c r="A102" s="5"/>
      <c r="B102" s="43" t="s">
        <v>196</v>
      </c>
      <c r="C102" s="32"/>
      <c r="D102" s="44" t="s">
        <v>5</v>
      </c>
      <c r="E102" s="5"/>
      <c r="F102" s="42" t="s">
        <v>2</v>
      </c>
      <c r="G102" s="7" t="s">
        <v>1</v>
      </c>
      <c r="H102" s="46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ht="15.75" thickBot="1" x14ac:dyDescent="0.3">
      <c r="A103" s="5"/>
      <c r="B103" s="42"/>
      <c r="C103" s="7"/>
      <c r="D103" s="89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ht="20.25" x14ac:dyDescent="0.25">
      <c r="A104" s="5"/>
      <c r="B104" s="5"/>
      <c r="C104" s="5"/>
      <c r="D104" s="5"/>
      <c r="E104" s="5"/>
      <c r="F104" s="5"/>
      <c r="G104" s="8" t="s">
        <v>153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thickBot="1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85" t="s">
        <v>195</v>
      </c>
      <c r="G106" s="36"/>
      <c r="H106" s="86" t="s">
        <v>5</v>
      </c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83" t="s">
        <v>59</v>
      </c>
      <c r="G107" s="27" t="str">
        <f>Method!$C$71</f>
        <v>Annealing Incubation</v>
      </c>
      <c r="H107" s="87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ht="15.75" thickBot="1" x14ac:dyDescent="0.3">
      <c r="A108" s="5"/>
      <c r="B108" s="5"/>
      <c r="C108" s="5"/>
      <c r="D108" s="5"/>
      <c r="E108" s="5"/>
      <c r="F108" s="84" t="s">
        <v>60</v>
      </c>
      <c r="G108" s="28" t="s">
        <v>62</v>
      </c>
      <c r="H108" s="88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8" t="s">
        <v>153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ht="15.75" thickBot="1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43" t="s">
        <v>151</v>
      </c>
      <c r="G112" s="32"/>
      <c r="H112" s="44" t="s">
        <v>5</v>
      </c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41" t="s">
        <v>0</v>
      </c>
      <c r="G113" s="6" t="s">
        <v>197</v>
      </c>
      <c r="H113" s="4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ht="15.75" thickBot="1" x14ac:dyDescent="0.3">
      <c r="A114" s="5"/>
      <c r="B114" s="5"/>
      <c r="C114" s="5"/>
      <c r="D114" s="5"/>
      <c r="E114" s="5"/>
      <c r="F114" s="42" t="s">
        <v>2</v>
      </c>
      <c r="G114" s="7" t="s">
        <v>1</v>
      </c>
      <c r="H114" s="46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ht="20.25" x14ac:dyDescent="0.25">
      <c r="A116" s="5"/>
      <c r="B116" s="5"/>
      <c r="C116" s="5"/>
      <c r="D116" s="5"/>
      <c r="E116" s="5"/>
      <c r="F116" s="5"/>
      <c r="G116" s="8" t="s">
        <v>153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ht="15.75" thickBot="1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79" t="s">
        <v>198</v>
      </c>
      <c r="G118" s="33"/>
      <c r="H118" s="80" t="s">
        <v>5</v>
      </c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77" t="s">
        <v>118</v>
      </c>
      <c r="G119" s="29" t="str">
        <f>Method!$E$9</f>
        <v>Beads</v>
      </c>
      <c r="H119" s="81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77" t="s">
        <v>119</v>
      </c>
      <c r="G120" s="29" t="str">
        <f>Method!$E$22</f>
        <v>Annealing</v>
      </c>
      <c r="H120" s="81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77" t="s">
        <v>120</v>
      </c>
      <c r="G121" s="29">
        <v>100</v>
      </c>
      <c r="H121" s="81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77" t="s">
        <v>121</v>
      </c>
      <c r="G122" s="29">
        <v>3</v>
      </c>
      <c r="H122" s="81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ht="15.75" thickBot="1" x14ac:dyDescent="0.3">
      <c r="A123" s="5"/>
      <c r="B123" s="5"/>
      <c r="C123" s="5"/>
      <c r="D123" s="5"/>
      <c r="E123" s="5"/>
      <c r="F123" s="78" t="s">
        <v>122</v>
      </c>
      <c r="G123" s="30">
        <v>1</v>
      </c>
      <c r="H123" s="82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ht="20.25" x14ac:dyDescent="0.25">
      <c r="A125" s="5"/>
      <c r="B125" s="5"/>
      <c r="C125" s="5"/>
      <c r="D125" s="5"/>
      <c r="E125" s="5"/>
      <c r="F125" s="5"/>
      <c r="G125" s="8" t="s">
        <v>153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ht="15.75" thickBot="1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43" t="s">
        <v>151</v>
      </c>
      <c r="G127" s="32"/>
      <c r="H127" s="44" t="s">
        <v>5</v>
      </c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41" t="s">
        <v>0</v>
      </c>
      <c r="G128" s="6" t="s">
        <v>169</v>
      </c>
      <c r="H128" s="4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ht="15.75" thickBot="1" x14ac:dyDescent="0.3">
      <c r="A129" s="5"/>
      <c r="B129" s="5"/>
      <c r="C129" s="5"/>
      <c r="D129" s="5"/>
      <c r="E129" s="5"/>
      <c r="F129" s="42" t="s">
        <v>2</v>
      </c>
      <c r="G129" s="7" t="s">
        <v>1</v>
      </c>
      <c r="H129" s="46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ht="20.25" x14ac:dyDescent="0.25">
      <c r="A131" s="5"/>
      <c r="B131" s="5"/>
      <c r="C131" s="5"/>
      <c r="D131" s="5"/>
      <c r="E131" s="5"/>
      <c r="F131" s="5"/>
      <c r="G131" s="8" t="s">
        <v>153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ht="15.75" thickBot="1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73" t="s">
        <v>194</v>
      </c>
      <c r="G133" s="35"/>
      <c r="H133" s="74" t="s">
        <v>5</v>
      </c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71" t="s">
        <v>84</v>
      </c>
      <c r="G134" s="25">
        <v>25</v>
      </c>
      <c r="H134" s="7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71" t="s">
        <v>143</v>
      </c>
      <c r="G135" s="25" t="s">
        <v>144</v>
      </c>
      <c r="H135" s="7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71" t="s">
        <v>87</v>
      </c>
      <c r="G136" s="25">
        <v>30</v>
      </c>
      <c r="H136" s="7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ht="15.75" thickBot="1" x14ac:dyDescent="0.3">
      <c r="A137" s="5"/>
      <c r="B137" s="5"/>
      <c r="C137" s="5"/>
      <c r="D137" s="5"/>
      <c r="E137" s="5"/>
      <c r="F137" s="72" t="s">
        <v>88</v>
      </c>
      <c r="G137" s="26">
        <v>1500</v>
      </c>
      <c r="H137" s="76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ht="20.25" x14ac:dyDescent="0.25">
      <c r="A139" s="5"/>
      <c r="B139" s="5"/>
      <c r="C139" s="5"/>
      <c r="D139" s="5"/>
      <c r="E139" s="5"/>
      <c r="F139" s="5"/>
      <c r="G139" s="8" t="s">
        <v>153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ht="15.75" thickBot="1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43" t="s">
        <v>151</v>
      </c>
      <c r="G141" s="32"/>
      <c r="H141" s="44" t="s">
        <v>5</v>
      </c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41" t="s">
        <v>0</v>
      </c>
      <c r="G142" s="6" t="s">
        <v>197</v>
      </c>
      <c r="H142" s="4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ht="15.75" thickBot="1" x14ac:dyDescent="0.3">
      <c r="A143" s="5"/>
      <c r="B143" s="5"/>
      <c r="C143" s="5"/>
      <c r="D143" s="5"/>
      <c r="E143" s="5"/>
      <c r="F143" s="42" t="s">
        <v>2</v>
      </c>
      <c r="G143" s="7" t="s">
        <v>1</v>
      </c>
      <c r="H143" s="46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ht="20.25" x14ac:dyDescent="0.25">
      <c r="A145" s="5"/>
      <c r="B145" s="5"/>
      <c r="C145" s="5"/>
      <c r="D145" s="5"/>
      <c r="E145" s="5"/>
      <c r="F145" s="5"/>
      <c r="G145" s="8" t="s">
        <v>153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ht="15.75" thickBot="1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79" t="s">
        <v>198</v>
      </c>
      <c r="G147" s="33"/>
      <c r="H147" s="80" t="s">
        <v>5</v>
      </c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77" t="s">
        <v>118</v>
      </c>
      <c r="G148" s="29" t="str">
        <f>Method!$E$9</f>
        <v>Beads</v>
      </c>
      <c r="H148" s="81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77" t="s">
        <v>119</v>
      </c>
      <c r="G149" s="29" t="s">
        <v>199</v>
      </c>
      <c r="H149" s="81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77" t="s">
        <v>120</v>
      </c>
      <c r="G150" s="29">
        <v>200</v>
      </c>
      <c r="H150" s="81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77" t="s">
        <v>121</v>
      </c>
      <c r="G151" s="29">
        <v>3</v>
      </c>
      <c r="H151" s="81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ht="15.75" thickBot="1" x14ac:dyDescent="0.3">
      <c r="A152" s="5"/>
      <c r="B152" s="5"/>
      <c r="C152" s="5"/>
      <c r="D152" s="5"/>
      <c r="E152" s="5"/>
      <c r="F152" s="78" t="s">
        <v>122</v>
      </c>
      <c r="G152" s="30">
        <v>2</v>
      </c>
      <c r="H152" s="82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ht="20.25" x14ac:dyDescent="0.25">
      <c r="A154" s="5"/>
      <c r="B154" s="5"/>
      <c r="C154" s="5"/>
      <c r="D154" s="5"/>
      <c r="E154" s="5"/>
      <c r="F154" s="5"/>
      <c r="G154" s="8" t="s">
        <v>153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ht="15.75" thickBot="1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79" t="s">
        <v>198</v>
      </c>
      <c r="G156" s="33"/>
      <c r="H156" s="80" t="s">
        <v>5</v>
      </c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77" t="s">
        <v>118</v>
      </c>
      <c r="G157" s="29" t="str">
        <f>Method!$E$9</f>
        <v>Beads</v>
      </c>
      <c r="H157" s="81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77" t="s">
        <v>119</v>
      </c>
      <c r="G158" s="29" t="s">
        <v>178</v>
      </c>
      <c r="H158" s="81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77" t="s">
        <v>120</v>
      </c>
      <c r="G159" s="29">
        <v>200</v>
      </c>
      <c r="H159" s="81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77" t="s">
        <v>121</v>
      </c>
      <c r="G160" s="29">
        <v>3</v>
      </c>
      <c r="H160" s="81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ht="15.75" thickBot="1" x14ac:dyDescent="0.3">
      <c r="A161" s="5"/>
      <c r="B161" s="5"/>
      <c r="C161" s="5"/>
      <c r="D161" s="5"/>
      <c r="E161" s="5"/>
      <c r="F161" s="78" t="s">
        <v>122</v>
      </c>
      <c r="G161" s="30">
        <v>4</v>
      </c>
      <c r="H161" s="82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ht="20.25" x14ac:dyDescent="0.25">
      <c r="A163" s="5"/>
      <c r="B163" s="5"/>
      <c r="C163" s="5"/>
      <c r="D163" s="5"/>
      <c r="E163" s="5"/>
      <c r="F163" s="5"/>
      <c r="G163" s="8" t="s">
        <v>153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ht="15.75" thickBo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79" t="s">
        <v>198</v>
      </c>
      <c r="G165" s="33"/>
      <c r="H165" s="80" t="s">
        <v>5</v>
      </c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77" t="s">
        <v>118</v>
      </c>
      <c r="G166" s="29" t="str">
        <f>Method!$E$9</f>
        <v>Beads</v>
      </c>
      <c r="H166" s="81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77" t="s">
        <v>119</v>
      </c>
      <c r="G167" s="29" t="s">
        <v>205</v>
      </c>
      <c r="H167" s="81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77" t="s">
        <v>120</v>
      </c>
      <c r="G168" s="29">
        <v>100</v>
      </c>
      <c r="H168" s="81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77" t="s">
        <v>121</v>
      </c>
      <c r="G169" s="29">
        <v>3</v>
      </c>
      <c r="H169" s="81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ht="15.75" thickBot="1" x14ac:dyDescent="0.3">
      <c r="A170" s="5"/>
      <c r="B170" s="5"/>
      <c r="C170" s="5"/>
      <c r="D170" s="5"/>
      <c r="E170" s="5"/>
      <c r="F170" s="78" t="s">
        <v>122</v>
      </c>
      <c r="G170" s="30">
        <v>1</v>
      </c>
      <c r="H170" s="82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ht="20.25" x14ac:dyDescent="0.25">
      <c r="A172" s="5"/>
      <c r="B172" s="5"/>
      <c r="C172" s="5"/>
      <c r="D172" s="5"/>
      <c r="E172" s="5"/>
      <c r="F172" s="5"/>
      <c r="G172" s="8" t="s">
        <v>153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ht="15.75" thickBot="1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43" t="s">
        <v>151</v>
      </c>
      <c r="G174" s="32"/>
      <c r="H174" s="44" t="s">
        <v>5</v>
      </c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41" t="s">
        <v>0</v>
      </c>
      <c r="G175" s="6" t="s">
        <v>169</v>
      </c>
      <c r="H175" s="4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ht="15.75" thickBot="1" x14ac:dyDescent="0.3">
      <c r="A176" s="5"/>
      <c r="B176" s="5"/>
      <c r="C176" s="5"/>
      <c r="D176" s="5"/>
      <c r="E176" s="5"/>
      <c r="F176" s="42" t="s">
        <v>2</v>
      </c>
      <c r="G176" s="7" t="s">
        <v>1</v>
      </c>
      <c r="H176" s="46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ht="20.25" x14ac:dyDescent="0.25">
      <c r="A178" s="5"/>
      <c r="B178" s="5"/>
      <c r="C178" s="5"/>
      <c r="D178" s="5"/>
      <c r="E178" s="5"/>
      <c r="F178" s="5"/>
      <c r="G178" s="8" t="s">
        <v>153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ht="15.75" thickBot="1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73" t="s">
        <v>194</v>
      </c>
      <c r="G180" s="35"/>
      <c r="H180" s="74" t="s">
        <v>5</v>
      </c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71" t="s">
        <v>84</v>
      </c>
      <c r="G181" s="25">
        <v>90</v>
      </c>
      <c r="H181" s="7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71" t="s">
        <v>143</v>
      </c>
      <c r="G182" s="25" t="s">
        <v>144</v>
      </c>
      <c r="H182" s="7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71" t="s">
        <v>87</v>
      </c>
      <c r="G183" s="25">
        <v>5</v>
      </c>
      <c r="H183" s="7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ht="15.75" thickBot="1" x14ac:dyDescent="0.3">
      <c r="A184" s="5"/>
      <c r="B184" s="5"/>
      <c r="C184" s="5"/>
      <c r="D184" s="5"/>
      <c r="E184" s="5"/>
      <c r="F184" s="72" t="s">
        <v>88</v>
      </c>
      <c r="G184" s="26">
        <v>1500</v>
      </c>
      <c r="H184" s="76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ht="20.25" x14ac:dyDescent="0.25">
      <c r="A186" s="5"/>
      <c r="B186" s="5"/>
      <c r="C186" s="5"/>
      <c r="D186" s="5"/>
      <c r="E186" s="5"/>
      <c r="F186" s="5"/>
      <c r="G186" s="8" t="s">
        <v>153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ht="15.75" thickBot="1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43" t="s">
        <v>151</v>
      </c>
      <c r="G188" s="32"/>
      <c r="H188" s="44" t="s">
        <v>5</v>
      </c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41" t="s">
        <v>0</v>
      </c>
      <c r="G189" s="6" t="s">
        <v>207</v>
      </c>
      <c r="H189" s="4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ht="15.75" thickBot="1" x14ac:dyDescent="0.3">
      <c r="A190" s="5"/>
      <c r="B190" s="5"/>
      <c r="C190" s="5"/>
      <c r="D190" s="5"/>
      <c r="E190" s="5"/>
      <c r="F190" s="42" t="s">
        <v>2</v>
      </c>
      <c r="G190" s="7" t="s">
        <v>1</v>
      </c>
      <c r="H190" s="46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ht="20.25" x14ac:dyDescent="0.25">
      <c r="A192" s="5"/>
      <c r="B192" s="5"/>
      <c r="C192" s="5"/>
      <c r="D192" s="5"/>
      <c r="E192" s="5"/>
      <c r="F192" s="5"/>
      <c r="G192" s="8" t="s">
        <v>153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ht="15.75" thickBot="1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79" t="s">
        <v>198</v>
      </c>
      <c r="G194" s="33"/>
      <c r="H194" s="80" t="s">
        <v>5</v>
      </c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77" t="s">
        <v>118</v>
      </c>
      <c r="G195" s="29" t="str">
        <f>Method!$E$9</f>
        <v>Beads</v>
      </c>
      <c r="H195" s="81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77" t="s">
        <v>119</v>
      </c>
      <c r="G196" s="29" t="s">
        <v>208</v>
      </c>
      <c r="H196" s="81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77" t="s">
        <v>120</v>
      </c>
      <c r="G197" s="29">
        <v>0</v>
      </c>
      <c r="H197" s="81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77" t="s">
        <v>121</v>
      </c>
      <c r="G198" s="29">
        <v>3</v>
      </c>
      <c r="H198" s="81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ht="15.75" thickBot="1" x14ac:dyDescent="0.3">
      <c r="A199" s="5"/>
      <c r="B199" s="5"/>
      <c r="C199" s="5"/>
      <c r="D199" s="5"/>
      <c r="E199" s="5"/>
      <c r="F199" s="78" t="s">
        <v>122</v>
      </c>
      <c r="G199" s="30">
        <v>1</v>
      </c>
      <c r="H199" s="82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ht="20.25" x14ac:dyDescent="0.25">
      <c r="A201" s="5"/>
      <c r="B201" s="5"/>
      <c r="C201" s="5"/>
      <c r="D201" s="5"/>
      <c r="E201" s="5"/>
      <c r="F201" s="5"/>
      <c r="G201" s="8" t="s">
        <v>153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ht="15.75" thickBo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49" t="s">
        <v>170</v>
      </c>
      <c r="G203" s="34"/>
      <c r="H203" s="50" t="s">
        <v>5</v>
      </c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47" t="s">
        <v>69</v>
      </c>
      <c r="G204" s="15" t="s">
        <v>210</v>
      </c>
      <c r="H204" s="51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47" t="s">
        <v>70</v>
      </c>
      <c r="G205" s="15" t="str">
        <f>Worklist!$G$1</f>
        <v>Spike Volume (uL)</v>
      </c>
      <c r="H205" s="51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ht="15.75" thickBot="1" x14ac:dyDescent="0.3">
      <c r="A206" s="5"/>
      <c r="B206" s="5"/>
      <c r="C206" s="5"/>
      <c r="D206" s="5"/>
      <c r="E206" s="5"/>
      <c r="F206" s="48" t="s">
        <v>71</v>
      </c>
      <c r="G206" s="16" t="s">
        <v>72</v>
      </c>
      <c r="H206" s="52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ht="20.25" x14ac:dyDescent="0.25">
      <c r="A208" s="5"/>
      <c r="B208" s="5"/>
      <c r="C208" s="5"/>
      <c r="D208" s="5"/>
      <c r="E208" s="5"/>
      <c r="F208" s="5"/>
      <c r="G208" s="8" t="s">
        <v>153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ht="15.75" thickBo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61" t="s">
        <v>185</v>
      </c>
      <c r="G210" s="31"/>
      <c r="H210" s="62" t="s">
        <v>5</v>
      </c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9" t="s">
        <v>112</v>
      </c>
      <c r="G211" s="21" t="s">
        <v>144</v>
      </c>
      <c r="H211" s="63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9" t="s">
        <v>113</v>
      </c>
      <c r="G212" s="21" t="s">
        <v>212</v>
      </c>
      <c r="H212" s="63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ht="15.75" thickBot="1" x14ac:dyDescent="0.3">
      <c r="A213" s="5"/>
      <c r="B213" s="5"/>
      <c r="C213" s="5"/>
      <c r="D213" s="5"/>
      <c r="E213" s="5"/>
      <c r="F213" s="60" t="s">
        <v>114</v>
      </c>
      <c r="G213" s="22" t="s">
        <v>213</v>
      </c>
      <c r="H213" s="64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ht="20.25" x14ac:dyDescent="0.25">
      <c r="A215" s="5"/>
      <c r="B215" s="5"/>
      <c r="C215" s="5"/>
      <c r="D215" s="5"/>
      <c r="E215" s="5"/>
      <c r="F215" s="5"/>
      <c r="G215" s="8" t="s">
        <v>153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ht="15.75" thickBo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43" t="s">
        <v>196</v>
      </c>
      <c r="G217" s="32"/>
      <c r="H217" s="44" t="s">
        <v>5</v>
      </c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ht="15.75" thickBot="1" x14ac:dyDescent="0.3">
      <c r="A218" s="5"/>
      <c r="B218" s="5"/>
      <c r="C218" s="5"/>
      <c r="D218" s="5"/>
      <c r="E218" s="5"/>
      <c r="F218" s="42"/>
      <c r="G218" s="7"/>
      <c r="H218" s="89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2">
    <mergeCell ref="D2:E2"/>
    <mergeCell ref="F3:F4"/>
    <mergeCell ref="D8:E8"/>
    <mergeCell ref="F9:F10"/>
    <mergeCell ref="D14:E14"/>
    <mergeCell ref="D37:E37"/>
    <mergeCell ref="F38:F40"/>
    <mergeCell ref="D44:E44"/>
    <mergeCell ref="F45:F47"/>
    <mergeCell ref="F15:F17"/>
    <mergeCell ref="D21:E21"/>
    <mergeCell ref="F22:F23"/>
    <mergeCell ref="D27:E27"/>
    <mergeCell ref="F28:F33"/>
    <mergeCell ref="D51:E51"/>
    <mergeCell ref="F52:F54"/>
    <mergeCell ref="D58:E58"/>
    <mergeCell ref="F59:F61"/>
    <mergeCell ref="D65:E65"/>
    <mergeCell ref="F66:F68"/>
    <mergeCell ref="B70:C70"/>
    <mergeCell ref="D71:D72"/>
    <mergeCell ref="F70:G70"/>
    <mergeCell ref="H71:H72"/>
    <mergeCell ref="D91:D92"/>
    <mergeCell ref="B96:C96"/>
    <mergeCell ref="D97:D98"/>
    <mergeCell ref="B102:C102"/>
    <mergeCell ref="F76:G76"/>
    <mergeCell ref="F100:G100"/>
    <mergeCell ref="B76:C76"/>
    <mergeCell ref="D77:D78"/>
    <mergeCell ref="B82:C82"/>
    <mergeCell ref="D83:D86"/>
    <mergeCell ref="B90:C90"/>
    <mergeCell ref="H101:H102"/>
    <mergeCell ref="F106:G106"/>
    <mergeCell ref="H107:H108"/>
    <mergeCell ref="F112:G112"/>
    <mergeCell ref="H77:H78"/>
    <mergeCell ref="F82:G82"/>
    <mergeCell ref="H83:H87"/>
    <mergeCell ref="F91:G91"/>
    <mergeCell ref="H92:H96"/>
    <mergeCell ref="F127:G127"/>
    <mergeCell ref="H113:H114"/>
    <mergeCell ref="F118:G118"/>
    <mergeCell ref="H119:H123"/>
    <mergeCell ref="H128:H129"/>
    <mergeCell ref="F133:G133"/>
    <mergeCell ref="H134:H137"/>
    <mergeCell ref="F141:G141"/>
    <mergeCell ref="H142:H143"/>
    <mergeCell ref="F147:G147"/>
    <mergeCell ref="F156:G156"/>
    <mergeCell ref="H157:H161"/>
    <mergeCell ref="F165:G165"/>
    <mergeCell ref="H166:H170"/>
    <mergeCell ref="H148:H152"/>
    <mergeCell ref="F174:G174"/>
    <mergeCell ref="H175:H176"/>
    <mergeCell ref="F180:G180"/>
    <mergeCell ref="H181:H184"/>
    <mergeCell ref="F188:G188"/>
    <mergeCell ref="F210:G210"/>
    <mergeCell ref="H211:H213"/>
    <mergeCell ref="F217:G217"/>
    <mergeCell ref="H189:H190"/>
    <mergeCell ref="F194:G194"/>
    <mergeCell ref="H195:H199"/>
    <mergeCell ref="F203:G203"/>
    <mergeCell ref="H204:H20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40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92" t="s">
        <v>182</v>
      </c>
      <c r="C2" s="39"/>
      <c r="D2" s="93" t="s">
        <v>5</v>
      </c>
      <c r="F2" s="92" t="s">
        <v>184</v>
      </c>
      <c r="G2" s="39"/>
      <c r="H2" s="93" t="s">
        <v>5</v>
      </c>
      <c r="J2" s="92" t="s">
        <v>204</v>
      </c>
      <c r="K2" s="39"/>
      <c r="L2" s="93" t="s">
        <v>5</v>
      </c>
    </row>
    <row r="3" spans="2:12" x14ac:dyDescent="0.25">
      <c r="B3" s="90" t="s">
        <v>173</v>
      </c>
      <c r="C3" s="17" t="s">
        <v>175</v>
      </c>
      <c r="D3" s="94"/>
      <c r="F3" s="90" t="s">
        <v>173</v>
      </c>
      <c r="G3" s="17" t="s">
        <v>175</v>
      </c>
      <c r="H3" s="94"/>
      <c r="J3" s="90" t="s">
        <v>173</v>
      </c>
      <c r="K3" s="17" t="s">
        <v>175</v>
      </c>
      <c r="L3" s="94"/>
    </row>
    <row r="4" spans="2:12" x14ac:dyDescent="0.25">
      <c r="B4" s="90" t="s">
        <v>174</v>
      </c>
      <c r="C4" s="17" t="s">
        <v>86</v>
      </c>
      <c r="D4" s="94"/>
      <c r="F4" s="90" t="s">
        <v>174</v>
      </c>
      <c r="G4" s="17" t="s">
        <v>86</v>
      </c>
      <c r="H4" s="94"/>
      <c r="J4" s="90" t="s">
        <v>174</v>
      </c>
      <c r="K4" s="17" t="s">
        <v>86</v>
      </c>
      <c r="L4" s="94"/>
    </row>
    <row r="5" spans="2:12" x14ac:dyDescent="0.25">
      <c r="B5" s="90" t="s">
        <v>31</v>
      </c>
      <c r="C5" s="17" t="s">
        <v>32</v>
      </c>
      <c r="D5" s="94"/>
      <c r="F5" s="90" t="s">
        <v>31</v>
      </c>
      <c r="G5" s="17" t="s">
        <v>32</v>
      </c>
      <c r="H5" s="94"/>
      <c r="J5" s="90" t="s">
        <v>31</v>
      </c>
      <c r="K5" s="17" t="s">
        <v>32</v>
      </c>
      <c r="L5" s="94"/>
    </row>
    <row r="6" spans="2:12" x14ac:dyDescent="0.25">
      <c r="B6" s="90" t="s">
        <v>34</v>
      </c>
      <c r="C6" s="17" t="s">
        <v>35</v>
      </c>
      <c r="D6" s="94"/>
      <c r="F6" s="90" t="s">
        <v>34</v>
      </c>
      <c r="G6" s="17" t="s">
        <v>35</v>
      </c>
      <c r="H6" s="94"/>
      <c r="J6" s="90" t="s">
        <v>34</v>
      </c>
      <c r="K6" s="17" t="s">
        <v>35</v>
      </c>
      <c r="L6" s="94"/>
    </row>
    <row r="7" spans="2:12" x14ac:dyDescent="0.25">
      <c r="B7" s="90" t="s">
        <v>36</v>
      </c>
      <c r="C7" s="17" t="s">
        <v>37</v>
      </c>
      <c r="D7" s="94"/>
      <c r="F7" s="90" t="s">
        <v>36</v>
      </c>
      <c r="G7" s="17" t="s">
        <v>37</v>
      </c>
      <c r="H7" s="94"/>
      <c r="J7" s="90" t="s">
        <v>36</v>
      </c>
      <c r="K7" s="17" t="s">
        <v>37</v>
      </c>
      <c r="L7" s="94"/>
    </row>
    <row r="8" spans="2:12" ht="15.75" thickBot="1" x14ac:dyDescent="0.3">
      <c r="B8" s="91" t="s">
        <v>139</v>
      </c>
      <c r="C8" s="18" t="s">
        <v>107</v>
      </c>
      <c r="D8" s="95"/>
      <c r="F8" s="91" t="s">
        <v>139</v>
      </c>
      <c r="G8" s="18" t="s">
        <v>107</v>
      </c>
      <c r="H8" s="95"/>
      <c r="J8" s="91" t="s">
        <v>139</v>
      </c>
      <c r="K8" s="18" t="s">
        <v>107</v>
      </c>
      <c r="L8" s="95"/>
    </row>
    <row r="9" spans="2:12" ht="15.75" thickBot="1" x14ac:dyDescent="0.3"/>
    <row r="10" spans="2:12" ht="15.75" x14ac:dyDescent="0.25">
      <c r="B10" s="92" t="s">
        <v>201</v>
      </c>
      <c r="C10" s="39"/>
      <c r="D10" s="93" t="s">
        <v>5</v>
      </c>
      <c r="F10" s="92" t="s">
        <v>200</v>
      </c>
      <c r="G10" s="39"/>
      <c r="H10" s="93" t="s">
        <v>5</v>
      </c>
      <c r="J10" s="92" t="s">
        <v>180</v>
      </c>
      <c r="K10" s="39"/>
      <c r="L10" s="93" t="s">
        <v>5</v>
      </c>
    </row>
    <row r="11" spans="2:12" x14ac:dyDescent="0.25">
      <c r="B11" s="90" t="s">
        <v>173</v>
      </c>
      <c r="C11" s="17" t="s">
        <v>175</v>
      </c>
      <c r="D11" s="94"/>
      <c r="F11" s="90" t="s">
        <v>173</v>
      </c>
      <c r="G11" s="17" t="s">
        <v>175</v>
      </c>
      <c r="H11" s="94"/>
      <c r="J11" s="90" t="s">
        <v>173</v>
      </c>
      <c r="K11" s="17" t="s">
        <v>175</v>
      </c>
      <c r="L11" s="94"/>
    </row>
    <row r="12" spans="2:12" x14ac:dyDescent="0.25">
      <c r="B12" s="90" t="s">
        <v>174</v>
      </c>
      <c r="C12" s="17" t="s">
        <v>86</v>
      </c>
      <c r="D12" s="94"/>
      <c r="F12" s="90" t="s">
        <v>174</v>
      </c>
      <c r="G12" s="17" t="s">
        <v>86</v>
      </c>
      <c r="H12" s="94"/>
      <c r="J12" s="90" t="s">
        <v>174</v>
      </c>
      <c r="K12" s="17" t="s">
        <v>86</v>
      </c>
      <c r="L12" s="94"/>
    </row>
    <row r="13" spans="2:12" x14ac:dyDescent="0.25">
      <c r="B13" s="90" t="s">
        <v>31</v>
      </c>
      <c r="C13" s="17" t="s">
        <v>32</v>
      </c>
      <c r="D13" s="94"/>
      <c r="F13" s="90" t="s">
        <v>31</v>
      </c>
      <c r="G13" s="17" t="s">
        <v>32</v>
      </c>
      <c r="H13" s="94"/>
      <c r="J13" s="90" t="s">
        <v>31</v>
      </c>
      <c r="K13" s="17" t="s">
        <v>32</v>
      </c>
      <c r="L13" s="94"/>
    </row>
    <row r="14" spans="2:12" x14ac:dyDescent="0.25">
      <c r="B14" s="90" t="s">
        <v>34</v>
      </c>
      <c r="C14" s="17" t="s">
        <v>35</v>
      </c>
      <c r="D14" s="94"/>
      <c r="F14" s="90" t="s">
        <v>34</v>
      </c>
      <c r="G14" s="17" t="s">
        <v>35</v>
      </c>
      <c r="H14" s="94"/>
      <c r="J14" s="90" t="s">
        <v>34</v>
      </c>
      <c r="K14" s="17" t="s">
        <v>35</v>
      </c>
      <c r="L14" s="94"/>
    </row>
    <row r="15" spans="2:12" x14ac:dyDescent="0.25">
      <c r="B15" s="90" t="s">
        <v>36</v>
      </c>
      <c r="C15" s="17" t="s">
        <v>37</v>
      </c>
      <c r="D15" s="94"/>
      <c r="F15" s="90" t="s">
        <v>36</v>
      </c>
      <c r="G15" s="17" t="s">
        <v>37</v>
      </c>
      <c r="H15" s="94"/>
      <c r="J15" s="90" t="s">
        <v>36</v>
      </c>
      <c r="K15" s="17" t="s">
        <v>37</v>
      </c>
      <c r="L15" s="94"/>
    </row>
    <row r="16" spans="2:12" ht="15.75" thickBot="1" x14ac:dyDescent="0.3">
      <c r="B16" s="91" t="s">
        <v>139</v>
      </c>
      <c r="C16" s="18" t="s">
        <v>107</v>
      </c>
      <c r="D16" s="95"/>
      <c r="F16" s="91" t="s">
        <v>139</v>
      </c>
      <c r="G16" s="18" t="s">
        <v>107</v>
      </c>
      <c r="H16" s="95"/>
      <c r="J16" s="91" t="s">
        <v>139</v>
      </c>
      <c r="K16" s="18" t="s">
        <v>107</v>
      </c>
      <c r="L16" s="95"/>
    </row>
    <row r="17" spans="2:12" ht="15.75" thickBot="1" x14ac:dyDescent="0.3"/>
    <row r="18" spans="2:12" ht="15.75" x14ac:dyDescent="0.25">
      <c r="B18" s="92" t="s">
        <v>172</v>
      </c>
      <c r="C18" s="39"/>
      <c r="D18" s="93" t="s">
        <v>5</v>
      </c>
      <c r="F18" s="92" t="s">
        <v>206</v>
      </c>
      <c r="G18" s="39"/>
      <c r="H18" s="93" t="s">
        <v>5</v>
      </c>
      <c r="J18" s="92" t="s">
        <v>209</v>
      </c>
      <c r="K18" s="39"/>
      <c r="L18" s="93" t="s">
        <v>5</v>
      </c>
    </row>
    <row r="19" spans="2:12" x14ac:dyDescent="0.25">
      <c r="B19" s="90" t="s">
        <v>173</v>
      </c>
      <c r="C19" s="17" t="s">
        <v>175</v>
      </c>
      <c r="D19" s="94"/>
      <c r="F19" s="90" t="s">
        <v>173</v>
      </c>
      <c r="G19" s="17" t="s">
        <v>175</v>
      </c>
      <c r="H19" s="94"/>
      <c r="J19" s="90" t="s">
        <v>173</v>
      </c>
      <c r="K19" s="17" t="s">
        <v>175</v>
      </c>
      <c r="L19" s="94"/>
    </row>
    <row r="20" spans="2:12" x14ac:dyDescent="0.25">
      <c r="B20" s="90" t="s">
        <v>174</v>
      </c>
      <c r="C20" s="17" t="s">
        <v>86</v>
      </c>
      <c r="D20" s="94"/>
      <c r="F20" s="90" t="s">
        <v>174</v>
      </c>
      <c r="G20" s="17" t="s">
        <v>86</v>
      </c>
      <c r="H20" s="94"/>
      <c r="J20" s="90" t="s">
        <v>174</v>
      </c>
      <c r="K20" s="17" t="s">
        <v>86</v>
      </c>
      <c r="L20" s="94"/>
    </row>
    <row r="21" spans="2:12" x14ac:dyDescent="0.25">
      <c r="B21" s="90" t="s">
        <v>31</v>
      </c>
      <c r="C21" s="17" t="s">
        <v>32</v>
      </c>
      <c r="D21" s="94"/>
      <c r="F21" s="90" t="s">
        <v>31</v>
      </c>
      <c r="G21" s="17" t="s">
        <v>32</v>
      </c>
      <c r="H21" s="94"/>
      <c r="J21" s="90" t="s">
        <v>31</v>
      </c>
      <c r="K21" s="17" t="s">
        <v>32</v>
      </c>
      <c r="L21" s="94"/>
    </row>
    <row r="22" spans="2:12" x14ac:dyDescent="0.25">
      <c r="B22" s="90" t="s">
        <v>34</v>
      </c>
      <c r="C22" s="17" t="s">
        <v>35</v>
      </c>
      <c r="D22" s="94"/>
      <c r="F22" s="90" t="s">
        <v>34</v>
      </c>
      <c r="G22" s="17" t="s">
        <v>35</v>
      </c>
      <c r="H22" s="94"/>
      <c r="J22" s="90" t="s">
        <v>34</v>
      </c>
      <c r="K22" s="17" t="s">
        <v>35</v>
      </c>
      <c r="L22" s="94"/>
    </row>
    <row r="23" spans="2:12" x14ac:dyDescent="0.25">
      <c r="B23" s="90" t="s">
        <v>36</v>
      </c>
      <c r="C23" s="17" t="s">
        <v>37</v>
      </c>
      <c r="D23" s="94"/>
      <c r="F23" s="90" t="s">
        <v>36</v>
      </c>
      <c r="G23" s="17" t="s">
        <v>37</v>
      </c>
      <c r="H23" s="94"/>
      <c r="J23" s="90" t="s">
        <v>36</v>
      </c>
      <c r="K23" s="17" t="s">
        <v>37</v>
      </c>
      <c r="L23" s="94"/>
    </row>
    <row r="24" spans="2:12" ht="15.75" thickBot="1" x14ac:dyDescent="0.3">
      <c r="B24" s="91" t="s">
        <v>139</v>
      </c>
      <c r="C24" s="18" t="s">
        <v>107</v>
      </c>
      <c r="D24" s="95"/>
      <c r="F24" s="91" t="s">
        <v>139</v>
      </c>
      <c r="G24" s="18" t="s">
        <v>107</v>
      </c>
      <c r="H24" s="95"/>
      <c r="J24" s="91" t="s">
        <v>139</v>
      </c>
      <c r="K24" s="18" t="s">
        <v>107</v>
      </c>
      <c r="L24" s="95"/>
    </row>
    <row r="25" spans="2:12" ht="15.75" thickBot="1" x14ac:dyDescent="0.3"/>
    <row r="26" spans="2:12" ht="15.75" x14ac:dyDescent="0.25">
      <c r="B26" s="92" t="s">
        <v>189</v>
      </c>
      <c r="C26" s="39"/>
      <c r="D26" s="93" t="s">
        <v>5</v>
      </c>
      <c r="F26" s="92" t="s">
        <v>179</v>
      </c>
      <c r="G26" s="39"/>
      <c r="H26" s="93" t="s">
        <v>5</v>
      </c>
      <c r="J26" s="92" t="s">
        <v>203</v>
      </c>
      <c r="K26" s="39"/>
      <c r="L26" s="93" t="s">
        <v>5</v>
      </c>
    </row>
    <row r="27" spans="2:12" x14ac:dyDescent="0.25">
      <c r="B27" s="90" t="s">
        <v>173</v>
      </c>
      <c r="C27" s="17" t="s">
        <v>175</v>
      </c>
      <c r="D27" s="94"/>
      <c r="F27" s="90" t="s">
        <v>173</v>
      </c>
      <c r="G27" s="17" t="s">
        <v>175</v>
      </c>
      <c r="H27" s="94"/>
      <c r="J27" s="90" t="s">
        <v>173</v>
      </c>
      <c r="K27" s="17" t="s">
        <v>175</v>
      </c>
      <c r="L27" s="94"/>
    </row>
    <row r="28" spans="2:12" x14ac:dyDescent="0.25">
      <c r="B28" s="90" t="s">
        <v>174</v>
      </c>
      <c r="C28" s="17" t="s">
        <v>86</v>
      </c>
      <c r="D28" s="94"/>
      <c r="F28" s="90" t="s">
        <v>174</v>
      </c>
      <c r="G28" s="17" t="s">
        <v>86</v>
      </c>
      <c r="H28" s="94"/>
      <c r="J28" s="90" t="s">
        <v>174</v>
      </c>
      <c r="K28" s="17" t="s">
        <v>86</v>
      </c>
      <c r="L28" s="94"/>
    </row>
    <row r="29" spans="2:12" x14ac:dyDescent="0.25">
      <c r="B29" s="90" t="s">
        <v>31</v>
      </c>
      <c r="C29" s="17" t="s">
        <v>32</v>
      </c>
      <c r="D29" s="94"/>
      <c r="F29" s="90" t="s">
        <v>31</v>
      </c>
      <c r="G29" s="17" t="s">
        <v>32</v>
      </c>
      <c r="H29" s="94"/>
      <c r="J29" s="90" t="s">
        <v>31</v>
      </c>
      <c r="K29" s="17" t="s">
        <v>32</v>
      </c>
      <c r="L29" s="94"/>
    </row>
    <row r="30" spans="2:12" x14ac:dyDescent="0.25">
      <c r="B30" s="90" t="s">
        <v>34</v>
      </c>
      <c r="C30" s="17" t="s">
        <v>35</v>
      </c>
      <c r="D30" s="94"/>
      <c r="F30" s="90" t="s">
        <v>34</v>
      </c>
      <c r="G30" s="17" t="s">
        <v>35</v>
      </c>
      <c r="H30" s="94"/>
      <c r="J30" s="90" t="s">
        <v>34</v>
      </c>
      <c r="K30" s="17" t="s">
        <v>35</v>
      </c>
      <c r="L30" s="94"/>
    </row>
    <row r="31" spans="2:12" x14ac:dyDescent="0.25">
      <c r="B31" s="90" t="s">
        <v>36</v>
      </c>
      <c r="C31" s="17" t="s">
        <v>37</v>
      </c>
      <c r="D31" s="94"/>
      <c r="F31" s="90" t="s">
        <v>36</v>
      </c>
      <c r="G31" s="17" t="s">
        <v>37</v>
      </c>
      <c r="H31" s="94"/>
      <c r="J31" s="90" t="s">
        <v>36</v>
      </c>
      <c r="K31" s="17" t="s">
        <v>37</v>
      </c>
      <c r="L31" s="94"/>
    </row>
    <row r="32" spans="2:12" ht="15.75" thickBot="1" x14ac:dyDescent="0.3">
      <c r="B32" s="91" t="s">
        <v>139</v>
      </c>
      <c r="C32" s="18" t="s">
        <v>107</v>
      </c>
      <c r="D32" s="95"/>
      <c r="F32" s="91" t="s">
        <v>139</v>
      </c>
      <c r="G32" s="18" t="s">
        <v>107</v>
      </c>
      <c r="H32" s="95"/>
      <c r="J32" s="91" t="s">
        <v>139</v>
      </c>
      <c r="K32" s="18" t="s">
        <v>107</v>
      </c>
      <c r="L32" s="95"/>
    </row>
    <row r="33" spans="2:4" ht="15.75" thickBot="1" x14ac:dyDescent="0.3"/>
    <row r="34" spans="2:4" ht="15.75" x14ac:dyDescent="0.25">
      <c r="B34" s="92" t="s">
        <v>211</v>
      </c>
      <c r="C34" s="39"/>
      <c r="D34" s="93" t="s">
        <v>5</v>
      </c>
    </row>
    <row r="35" spans="2:4" x14ac:dyDescent="0.25">
      <c r="B35" s="90" t="s">
        <v>173</v>
      </c>
      <c r="C35" s="17" t="s">
        <v>175</v>
      </c>
      <c r="D35" s="94"/>
    </row>
    <row r="36" spans="2:4" x14ac:dyDescent="0.25">
      <c r="B36" s="90" t="s">
        <v>174</v>
      </c>
      <c r="C36" s="17" t="s">
        <v>86</v>
      </c>
      <c r="D36" s="94"/>
    </row>
    <row r="37" spans="2:4" x14ac:dyDescent="0.25">
      <c r="B37" s="90" t="s">
        <v>31</v>
      </c>
      <c r="C37" s="17" t="s">
        <v>32</v>
      </c>
      <c r="D37" s="94"/>
    </row>
    <row r="38" spans="2:4" x14ac:dyDescent="0.25">
      <c r="B38" s="90" t="s">
        <v>34</v>
      </c>
      <c r="C38" s="17" t="s">
        <v>35</v>
      </c>
      <c r="D38" s="94"/>
    </row>
    <row r="39" spans="2:4" x14ac:dyDescent="0.25">
      <c r="B39" s="90" t="s">
        <v>36</v>
      </c>
      <c r="C39" s="17" t="s">
        <v>37</v>
      </c>
      <c r="D39" s="94"/>
    </row>
    <row r="40" spans="2:4" ht="15.75" thickBot="1" x14ac:dyDescent="0.3">
      <c r="B40" s="91" t="s">
        <v>139</v>
      </c>
      <c r="C40" s="18" t="s">
        <v>107</v>
      </c>
      <c r="D40" s="95"/>
    </row>
  </sheetData>
  <mergeCells count="26">
    <mergeCell ref="L11:L16"/>
    <mergeCell ref="B2:C2"/>
    <mergeCell ref="D3:D8"/>
    <mergeCell ref="F2:G2"/>
    <mergeCell ref="H3:H8"/>
    <mergeCell ref="J2:K2"/>
    <mergeCell ref="L3:L8"/>
    <mergeCell ref="B10:C10"/>
    <mergeCell ref="D11:D16"/>
    <mergeCell ref="F10:G10"/>
    <mergeCell ref="H11:H16"/>
    <mergeCell ref="J10:K10"/>
    <mergeCell ref="H27:H32"/>
    <mergeCell ref="J26:K26"/>
    <mergeCell ref="L27:L32"/>
    <mergeCell ref="B18:C18"/>
    <mergeCell ref="D19:D24"/>
    <mergeCell ref="F18:G18"/>
    <mergeCell ref="H19:H24"/>
    <mergeCell ref="J18:K18"/>
    <mergeCell ref="L19:L24"/>
    <mergeCell ref="B34:C34"/>
    <mergeCell ref="D35:D40"/>
    <mergeCell ref="B26:C26"/>
    <mergeCell ref="D27:D32"/>
    <mergeCell ref="F26:G26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2022-06-21T22:22:14Z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