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pg/Desktop/Drexel/MS BA/Projects-MS BA/Impact of COVID and Intent for Vaccine/"/>
    </mc:Choice>
  </mc:AlternateContent>
  <xr:revisionPtr revIDLastSave="0" documentId="13_ncr:1_{94B611DA-4F09-C745-908B-A05B35205613}" xr6:coauthVersionLast="47" xr6:coauthVersionMax="47" xr10:uidLastSave="{00000000-0000-0000-0000-000000000000}"/>
  <bookViews>
    <workbookView xWindow="1700" yWindow="500" windowWidth="27100" windowHeight="16340" xr2:uid="{00000000-000D-0000-FFFF-FFFF00000000}"/>
  </bookViews>
  <sheets>
    <sheet name="Data Dictionary" sheetId="2" r:id="rId1"/>
    <sheet name="combined" sheetId="3" r:id="rId2"/>
    <sheet name="Sheet6" sheetId="8" r:id="rId3"/>
    <sheet name="NA-Count" sheetId="9" r:id="rId4"/>
    <sheet name="Sheet2" sheetId="14" r:id="rId5"/>
    <sheet name="Sheet1" sheetId="13" r:id="rId6"/>
    <sheet name="Sheet3" sheetId="15" r:id="rId7"/>
    <sheet name="Pivot-Phase 3.0" sheetId="7" r:id="rId8"/>
    <sheet name="Phase 3.0" sheetId="6" r:id="rId9"/>
    <sheet name="Pivot-Phase3.1" sheetId="5" r:id="rId10"/>
    <sheet name="Phase 3.1" sheetId="4" r:id="rId11"/>
    <sheet name="Primary-Secondary Ph 3.1" sheetId="10" r:id="rId12"/>
    <sheet name="Primary Secondary Ph 3.0" sheetId="11" r:id="rId13"/>
    <sheet name="Sheet10" sheetId="12" r:id="rId14"/>
  </sheets>
  <externalReferences>
    <externalReference r:id="rId15"/>
  </externalReferences>
  <definedNames>
    <definedName name="_xlnm._FilterDatabase" localSheetId="1" hidden="1">combined!$A$2:$F$2</definedName>
    <definedName name="_xlnm._FilterDatabase" localSheetId="3" hidden="1">'NA-Count'!$A$2:$G$244</definedName>
    <definedName name="_xlnm._FilterDatabase" localSheetId="8" hidden="1">'Phase 3.0'!$A$2:$F$2</definedName>
    <definedName name="_xlnm._FilterDatabase" localSheetId="10" hidden="1">'Phase 3.1'!$A$2:$F$239</definedName>
    <definedName name="_xlnm._FilterDatabase" localSheetId="11" hidden="1">'Primary-Secondary Ph 3.1'!$A$2:$E$238</definedName>
    <definedName name="_xlnm._FilterDatabase" localSheetId="5" hidden="1">Sheet1!$A$3:$F$107</definedName>
    <definedName name="_xlnm._FilterDatabase" localSheetId="13" hidden="1">Sheet10!$A$1:$H$243</definedName>
  </definedNames>
  <calcPr calcId="191029"/>
  <pivotCaches>
    <pivotCache cacheId="3" r:id="rId16"/>
    <pivotCache cacheId="4" r:id="rId17"/>
    <pivotCache cacheId="5" r:id="rId1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 i="15" l="1"/>
  <c r="F4" i="15"/>
  <c r="F5" i="15"/>
  <c r="F6" i="15"/>
  <c r="F7" i="15"/>
  <c r="F8" i="15"/>
  <c r="F9" i="15"/>
  <c r="F10" i="15"/>
  <c r="F11" i="15"/>
  <c r="F12" i="15"/>
  <c r="F13" i="15"/>
  <c r="F14" i="15"/>
  <c r="F15" i="15"/>
  <c r="F16" i="15"/>
  <c r="F17" i="15"/>
  <c r="F18" i="15"/>
  <c r="F19" i="15"/>
  <c r="F20" i="15"/>
  <c r="F21" i="15"/>
  <c r="F22" i="15"/>
  <c r="F23" i="15"/>
  <c r="F24" i="15"/>
  <c r="F25" i="15"/>
  <c r="F26" i="15"/>
  <c r="F27" i="15"/>
  <c r="F28" i="15"/>
  <c r="F29" i="15"/>
  <c r="F30" i="15"/>
  <c r="F31" i="15"/>
  <c r="F32" i="15"/>
  <c r="F33" i="15"/>
  <c r="F34" i="15"/>
  <c r="F35" i="15"/>
  <c r="F36" i="15"/>
  <c r="F37" i="15"/>
  <c r="F38" i="15"/>
  <c r="F39" i="15"/>
  <c r="F40" i="15"/>
  <c r="F41" i="15"/>
  <c r="F42" i="15"/>
  <c r="F43" i="15"/>
  <c r="F2" i="15"/>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4" i="13"/>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3" i="9"/>
  <c r="H3" i="12"/>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 i="12"/>
  <c r="D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8" i="12"/>
  <c r="D139" i="12"/>
  <c r="D140" i="12"/>
  <c r="D141" i="12"/>
  <c r="D142" i="12"/>
  <c r="D143" i="12"/>
  <c r="D144" i="12"/>
  <c r="D145" i="12"/>
  <c r="D146" i="12"/>
  <c r="D147" i="12"/>
  <c r="D148" i="12"/>
  <c r="D149" i="12"/>
  <c r="D150" i="12"/>
  <c r="D151" i="12"/>
  <c r="D152" i="12"/>
  <c r="D153" i="12"/>
  <c r="D154" i="12"/>
  <c r="D155" i="12"/>
  <c r="D156" i="12"/>
  <c r="D157" i="12"/>
  <c r="D158" i="12"/>
  <c r="D159" i="12"/>
  <c r="D160" i="12"/>
  <c r="D161" i="12"/>
  <c r="D162" i="12"/>
  <c r="D163" i="12"/>
  <c r="D164" i="12"/>
  <c r="D165" i="12"/>
  <c r="D166" i="12"/>
  <c r="D167" i="12"/>
  <c r="D168" i="12"/>
  <c r="D169" i="12"/>
  <c r="D170" i="12"/>
  <c r="D171" i="12"/>
  <c r="D172" i="12"/>
  <c r="D173" i="12"/>
  <c r="D174" i="12"/>
  <c r="D175" i="12"/>
  <c r="D176" i="12"/>
  <c r="D177" i="12"/>
  <c r="D178" i="12"/>
  <c r="D179" i="12"/>
  <c r="D180" i="12"/>
  <c r="D181" i="12"/>
  <c r="D182" i="12"/>
  <c r="D183" i="12"/>
  <c r="D184" i="12"/>
  <c r="D185" i="12"/>
  <c r="D186" i="12"/>
  <c r="D187" i="12"/>
  <c r="D188" i="12"/>
  <c r="D189" i="12"/>
  <c r="D190" i="12"/>
  <c r="D191" i="12"/>
  <c r="D192" i="12"/>
  <c r="D193" i="12"/>
  <c r="D194" i="12"/>
  <c r="D195" i="12"/>
  <c r="D196" i="12"/>
  <c r="D197" i="12"/>
  <c r="D198" i="12"/>
  <c r="D199" i="12"/>
  <c r="D200" i="12"/>
  <c r="D201" i="12"/>
  <c r="D202" i="12"/>
  <c r="D203" i="12"/>
  <c r="D204" i="12"/>
  <c r="D205" i="12"/>
  <c r="D206" i="12"/>
  <c r="D207" i="12"/>
  <c r="D208" i="12"/>
  <c r="D209" i="12"/>
  <c r="D210" i="12"/>
  <c r="D211" i="12"/>
  <c r="D212" i="12"/>
  <c r="D213" i="12"/>
  <c r="D214" i="12"/>
  <c r="D215" i="12"/>
  <c r="D216" i="12"/>
  <c r="D217" i="12"/>
  <c r="D218" i="12"/>
  <c r="D219" i="12"/>
  <c r="D220" i="12"/>
  <c r="D221" i="12"/>
  <c r="D222" i="12"/>
  <c r="D223" i="12"/>
  <c r="D224" i="12"/>
  <c r="D225" i="12"/>
  <c r="D226" i="12"/>
  <c r="D227" i="12"/>
  <c r="D228" i="12"/>
  <c r="D229" i="12"/>
  <c r="D230" i="12"/>
  <c r="D231" i="12"/>
  <c r="D232" i="12"/>
  <c r="D233" i="12"/>
  <c r="D234" i="12"/>
  <c r="D235" i="12"/>
  <c r="D236" i="12"/>
  <c r="D237" i="12"/>
  <c r="D238" i="12"/>
  <c r="D239" i="12"/>
  <c r="D240" i="12"/>
  <c r="D241" i="12"/>
  <c r="D242" i="12"/>
  <c r="D243" i="12"/>
  <c r="D2" i="12"/>
  <c r="C2" i="12"/>
  <c r="C3"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C171" i="12"/>
  <c r="C172" i="12"/>
  <c r="C173" i="12"/>
  <c r="C174" i="12"/>
  <c r="C175" i="12"/>
  <c r="C176" i="12"/>
  <c r="C177" i="12"/>
  <c r="C178" i="12"/>
  <c r="C179" i="12"/>
  <c r="C180" i="12"/>
  <c r="C181" i="12"/>
  <c r="C182" i="12"/>
  <c r="C183" i="12"/>
  <c r="C184" i="12"/>
  <c r="C185" i="12"/>
  <c r="C186" i="12"/>
  <c r="C187" i="12"/>
  <c r="C188" i="12"/>
  <c r="C189" i="12"/>
  <c r="C190" i="12"/>
  <c r="C191" i="12"/>
  <c r="C192" i="12"/>
  <c r="C193" i="12"/>
  <c r="C194" i="12"/>
  <c r="C195" i="12"/>
  <c r="C196" i="12"/>
  <c r="C197" i="12"/>
  <c r="C198" i="12"/>
  <c r="C199" i="12"/>
  <c r="C200" i="12"/>
  <c r="C201" i="12"/>
  <c r="C202" i="12"/>
  <c r="C203" i="12"/>
  <c r="C204" i="12"/>
  <c r="C205" i="12"/>
  <c r="C206" i="12"/>
  <c r="C207" i="12"/>
  <c r="C208" i="12"/>
  <c r="C209" i="12"/>
  <c r="C210" i="12"/>
  <c r="C211" i="12"/>
  <c r="C212" i="12"/>
  <c r="C213" i="12"/>
  <c r="C214" i="12"/>
  <c r="C215" i="12"/>
  <c r="C216" i="12"/>
  <c r="C217" i="12"/>
  <c r="C218" i="12"/>
  <c r="C219" i="12"/>
  <c r="C220" i="12"/>
  <c r="C221" i="12"/>
  <c r="C222" i="12"/>
  <c r="C223" i="12"/>
  <c r="C224" i="12"/>
  <c r="C225" i="12"/>
  <c r="C226" i="12"/>
  <c r="C227" i="12"/>
  <c r="C228" i="12"/>
  <c r="C229" i="12"/>
  <c r="C230" i="12"/>
  <c r="C231" i="12"/>
  <c r="C232" i="12"/>
  <c r="C233" i="12"/>
  <c r="C234" i="12"/>
  <c r="C235" i="12"/>
  <c r="C236" i="12"/>
  <c r="C237" i="12"/>
  <c r="C238" i="12"/>
  <c r="C239" i="12"/>
  <c r="C240" i="12"/>
  <c r="C241" i="12"/>
  <c r="C242" i="12"/>
  <c r="C243" i="12"/>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3" i="6"/>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3"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J20" i="8"/>
  <c r="J21" i="8"/>
  <c r="H20" i="8"/>
  <c r="I21" i="8"/>
  <c r="I22" i="8"/>
  <c r="H22" i="8"/>
  <c r="H21" i="8"/>
  <c r="H12" i="8"/>
  <c r="H11" i="8"/>
  <c r="H6" i="8"/>
  <c r="K198" i="2"/>
</calcChain>
</file>

<file path=xl/sharedStrings.xml><?xml version="1.0" encoding="utf-8"?>
<sst xmlns="http://schemas.openxmlformats.org/spreadsheetml/2006/main" count="10264" uniqueCount="1163">
  <si>
    <t>What year were you born? Please enter a number.</t>
  </si>
  <si>
    <t>Are you… Select only one answer.</t>
  </si>
  <si>
    <t>Are you of Hispanic, Latino, or Spanish origin? - Selected Choice</t>
  </si>
  <si>
    <t>What is your race? Please select all that apply. - Selected Choice - White</t>
  </si>
  <si>
    <t>What is the highest_x000D_
degree or level of school you have completed? Select_x000D_
only one answer.</t>
  </si>
  <si>
    <t>What is your marital_x000D_
status? Select only one answer.</t>
  </si>
  <si>
    <t>How many total people – adults and children_x000D_
– currently live in your household, including yourself? Please enter a number.</t>
  </si>
  <si>
    <t>How many people under 18 years-old currently live in_x000D_
your household? Please_x000D_
enter a number.</t>
  </si>
  <si>
    <t>What is your main reason for not working for pay or profit?_x000D_
Select only one answer. - Selected Choice</t>
  </si>
  <si>
    <t>In the last 7 days,_x000D_
which of these statements best describes the food eaten in your household? Select only one answer.</t>
  </si>
  <si>
    <t>Why did you not have enough to eat_x000D_
(or not what you wanted to eat)? Choose all that_x000D_
apply. - Couldn’t afford to buy more food</t>
  </si>
  <si>
    <t xml:space="preserve">Why did you not have enough to eat_x000D_
(or not what you wanted to eat)? Choose all that_x000D_
apply. - Couldn’t get out to buy food (for example, didn’t have transportation, or had mobility or health problems that prevented you from getting out)  </t>
  </si>
  <si>
    <t>Why did you not have enough to eat_x000D_
(or not what you wanted to eat)? Choose all that_x000D_
apply. - Afraid to go or didn’t want to go out to buy food</t>
  </si>
  <si>
    <t>Why did you not have enough to eat_x000D_
(or not what you wanted to eat)? Choose all that_x000D_
apply. - Couldn’t get groceries or meals delivered to me</t>
  </si>
  <si>
    <t>Why did you not have enough to eat_x000D_
(or not what you wanted to eat)? Choose all that_x000D_
apply. - The stores didn’t have the food I wanted</t>
  </si>
  <si>
    <t>Where did you get free groceries or free_x000D_
meals? Choose all that apply. - Free meals through the school or other programs aimed at children</t>
  </si>
  <si>
    <t>Where did you get free groceries or free_x000D_
meals? Choose all that apply. - Food pantry or food bank</t>
  </si>
  <si>
    <t>Where did you get free groceries or free_x000D_
meals? Choose all that apply. - Home-delivered meal service like Meals on Wheels</t>
  </si>
  <si>
    <t>Where did you get free groceries or free_x000D_
meals? Choose all that apply. - Church, synagogue, temple, mosque or other religious organization</t>
  </si>
  <si>
    <t>Where did you get free groceries or free_x000D_
meals? Choose all that apply. - Shelter or soup kitchen</t>
  </si>
  <si>
    <t>Where did you get free groceries or free_x000D_
meals? Choose all that apply. - Other community program</t>
  </si>
  <si>
    <t>Where did you get free groceries or free_x000D_
meals? Choose all that apply. - Family, friends, or neighbors</t>
  </si>
  <si>
    <t>During_x000D_
the last 7 days, how much money did_x000D_
you or your household spend on prepared meals, including eating out, fast food,_x000D_
and carry out or delivered meals? Please include money spent in cafeterias at_x000D_
work or at school or on vending machines. Please do not include money you have_x000D_
already told us about in item Q28(above). Enter_x000D_
amount.</t>
  </si>
  <si>
    <t>Over_x000D_
the last 7_x000D_
days, how often have you been bothered by the following problems ... Feeling_x000D_
nervous, anxious, or on edge? Would you say not at all, several days, more than_x000D_
half the days, or nearly every day? Select only one answer.</t>
  </si>
  <si>
    <t>Over_x000D_
the last 7 days, how often have you been bothered by ... having little interest or_x000D_
pleasure in doing things? Would you say not at all, several days, more than_x000D_
half the days, or nearly every day? Select only one answer.</t>
  </si>
  <si>
    <t>Over_x000D_
the last 7 days, how often have you been bothered by ... feeling down, depressed, or_x000D_
hopeless? Would you say not at all, several days, more than half the days, or_x000D_
nearly every day? Select only one answer.</t>
  </si>
  <si>
    <t>Are you currently covered by any of the following types of health_x000D_
insurance or health coverage plans? Mark Yes or No for each. - Insurance through a current or former employer or union (through yourself or another family member)</t>
  </si>
  <si>
    <t>Are you currently covered by any of the following types of health_x000D_
insurance or health coverage plans? Mark Yes or No for each. - Insurance purchased directly from an insurance company, including marketplace coverage (through yourself or another family member)</t>
  </si>
  <si>
    <t>Are you currently covered by any of the following types of health_x000D_
insurance or health coverage plans? Mark Yes or No for each. - Medicare, for people 65 and older, or people with certain disabilities</t>
  </si>
  <si>
    <t>Are you currently covered by any of the following types of health_x000D_
insurance or health coverage plans? Mark Yes or No for each. - Medicaid, Medical Assistance, or any kind of government-assistance plan for those with low incomes or a disability</t>
  </si>
  <si>
    <t>Are you currently covered by any of the following types of health_x000D_
insurance or health coverage plans? Mark Yes or No for each. - TRICARE or other military health care</t>
  </si>
  <si>
    <t>Are you currently covered by any of the following types of health_x000D_
insurance or health coverage plans? Mark Yes or No for each. - VA (including those who have ever used or enrolled for VA health care)</t>
  </si>
  <si>
    <t>Are you currently covered by any of the following types of health_x000D_
insurance or health coverage plans? Mark Yes or No for each. - Indian Health Service</t>
  </si>
  <si>
    <t>Are you currently covered by any of the following types of health_x000D_
insurance or health coverage plans? Mark Yes or No for each. - Other</t>
  </si>
  <si>
    <t>At any time in the last 4 weeks, did you DELAY getting medical care because of the coronavirus pandemic? Select only one answer.</t>
  </si>
  <si>
    <t>At any time in the last 4 weeks,_x000D_
did you need medical care for something other than coronavirus, but DID_x000D_
NOT GET IT because of the coronavirus pandemic? Select only one answer.</t>
  </si>
  <si>
    <t>Is your house or apartment…? Select only one answer.</t>
  </si>
  <si>
    <t>In 2019 what was your total household income before taxes? Select_x000D_
only one answer.</t>
  </si>
  <si>
    <t>Range</t>
  </si>
  <si>
    <t>EGENDER</t>
  </si>
  <si>
    <t>ABIRTH_YEAR</t>
  </si>
  <si>
    <t>AGENDER</t>
  </si>
  <si>
    <t>AHISPANIC</t>
  </si>
  <si>
    <t>ARACE</t>
  </si>
  <si>
    <t>1) Male 
2) Female</t>
  </si>
  <si>
    <t>&lt;blank&gt;,1</t>
  </si>
  <si>
    <t>1) Less than high school
2) Some high school
3) High school graduate or equivalent (for example GED)
4) Some college, but degree not received or is in progress
5) Associate’s degree (for example AA, AS)
6) Bachelor's degree (for example BA, BS, AB)
7) Graduate degree (for example master's, professional, doctorate)</t>
  </si>
  <si>
    <t>MS</t>
  </si>
  <si>
    <t>AHHLD_NUMPER</t>
  </si>
  <si>
    <t>AHHLD_NUMKID</t>
  </si>
  <si>
    <t>0-40</t>
  </si>
  <si>
    <t>WRKLOSS</t>
  </si>
  <si>
    <t>EXPCTLOSS</t>
  </si>
  <si>
    <t>ANYWORK</t>
  </si>
  <si>
    <t>KINDWORK</t>
  </si>
  <si>
    <t>RSNNOWRK</t>
  </si>
  <si>
    <t>CURFOODSUF</t>
  </si>
  <si>
    <t>FOODSUFRSN1</t>
  </si>
  <si>
    <t>FOODSUFRSN5</t>
  </si>
  <si>
    <t>FOODSUFRSN4</t>
  </si>
  <si>
    <t>FOODSUFRSN3</t>
  </si>
  <si>
    <t>FOODSUFRSN2</t>
  </si>
  <si>
    <t>FREEFOOD</t>
  </si>
  <si>
    <t>WHEREFREE1</t>
  </si>
  <si>
    <t>WHEREFREE2</t>
  </si>
  <si>
    <t>WHEREFREE3</t>
  </si>
  <si>
    <t>WHEREFREE4</t>
  </si>
  <si>
    <t>WHEREFREE5</t>
  </si>
  <si>
    <t>WHEREFREE6</t>
  </si>
  <si>
    <t>WHEREFREE7</t>
  </si>
  <si>
    <t>During_x000D_ the last 7 days, how much_x000D_
money did you and your household spend on food at supermarkets, grocery stores,_x000D_
online, and other places you buy food to prepare and eat at home? Please_x000D_
include purchases made with SNAP or food stamps.  Enter_x000D_
amount.</t>
  </si>
  <si>
    <t>ANXIOUS</t>
  </si>
  <si>
    <t>WORRY</t>
  </si>
  <si>
    <t>INTEREST</t>
  </si>
  <si>
    <t>DOWN</t>
  </si>
  <si>
    <t>HLTHINS1</t>
  </si>
  <si>
    <t>HLTHINS2</t>
  </si>
  <si>
    <t>HLTHINS3</t>
  </si>
  <si>
    <t>HLTHINS4</t>
  </si>
  <si>
    <t>HLTHINS5</t>
  </si>
  <si>
    <t>HLTHINS6</t>
  </si>
  <si>
    <t>HLTHINS7</t>
  </si>
  <si>
    <t>HLTHINS8</t>
  </si>
  <si>
    <t>DELAY</t>
  </si>
  <si>
    <t>NOTGET</t>
  </si>
  <si>
    <t>TENURE</t>
  </si>
  <si>
    <t>MORTCONF</t>
  </si>
  <si>
    <t>ENROLL1</t>
  </si>
  <si>
    <t>ENROLL2</t>
  </si>
  <si>
    <t>ENROLL3</t>
  </si>
  <si>
    <t>TEACH1</t>
  </si>
  <si>
    <t>TEACH2</t>
  </si>
  <si>
    <t>TEACH3</t>
  </si>
  <si>
    <t>TEACH4</t>
  </si>
  <si>
    <t>TEACH5</t>
  </si>
  <si>
    <t>COMPAVAIL</t>
  </si>
  <si>
    <t>COMP1</t>
  </si>
  <si>
    <t>COMP2</t>
  </si>
  <si>
    <t>COMP3</t>
  </si>
  <si>
    <t>INTRNTAVAIL</t>
  </si>
  <si>
    <t>INTRNT1</t>
  </si>
  <si>
    <t>INTRNT2</t>
  </si>
  <si>
    <t>INTRNT3</t>
  </si>
  <si>
    <t>SCHLHRS</t>
  </si>
  <si>
    <t>TCH_HRS</t>
  </si>
  <si>
    <t>INCOME</t>
  </si>
  <si>
    <t>EEDUC</t>
  </si>
  <si>
    <t>AEDUC</t>
  </si>
  <si>
    <t>TBIRTH_YEAR</t>
  </si>
  <si>
    <t>1) No, not of Hispanic, Latino, or Spanish origin  
2) Yes, of Hispanic, Latino, or Spanish origin</t>
  </si>
  <si>
    <t>RHISPANIC</t>
  </si>
  <si>
    <t>RRACE</t>
  </si>
  <si>
    <t>1) White, Alone
2) Black, Alone
3) Asian, Alone
4) Any other race alone, or race in combination</t>
  </si>
  <si>
    <t>THHLD_NUMPER</t>
  </si>
  <si>
    <t>THHLD_NUMKID</t>
  </si>
  <si>
    <t>&lt;Recode for the number of Adults in the household&gt;</t>
  </si>
  <si>
    <t>TSPNDFOOD</t>
  </si>
  <si>
    <t>TSPNDPRPD</t>
  </si>
  <si>
    <t>PWEIGHT</t>
  </si>
  <si>
    <t>1-40) number of people (whole number)</t>
  </si>
  <si>
    <t>Variable</t>
  </si>
  <si>
    <t>Description</t>
  </si>
  <si>
    <t>Values</t>
  </si>
  <si>
    <t>Universe</t>
  </si>
  <si>
    <t>Internal Notes</t>
  </si>
  <si>
    <t>Description:</t>
  </si>
  <si>
    <t>Values:</t>
  </si>
  <si>
    <t>Universe:</t>
  </si>
  <si>
    <t>Internal Notes:</t>
  </si>
  <si>
    <t>Gender</t>
  </si>
  <si>
    <t>Year of birth</t>
  </si>
  <si>
    <t>Hispanic origin</t>
  </si>
  <si>
    <t>Race</t>
  </si>
  <si>
    <t>Educational attainment</t>
  </si>
  <si>
    <t>1:2</t>
  </si>
  <si>
    <t>1:4</t>
  </si>
  <si>
    <t>1:7</t>
  </si>
  <si>
    <t>1:5</t>
  </si>
  <si>
    <t>Marital status</t>
  </si>
  <si>
    <t>Total number of people in household</t>
  </si>
  <si>
    <t>(1-40) number of people (whole number)</t>
  </si>
  <si>
    <t>1:40</t>
  </si>
  <si>
    <t>(0-40) number of people under 18 (whole number)</t>
  </si>
  <si>
    <t>Total number of people under 18-years-old in household</t>
  </si>
  <si>
    <t>0:40</t>
  </si>
  <si>
    <t>Recode for the number of Adults in the household</t>
  </si>
  <si>
    <t>Recent household job loss</t>
  </si>
  <si>
    <t>Expected household job loss</t>
  </si>
  <si>
    <t>Employment status for last 7 days</t>
  </si>
  <si>
    <t>Sector of employment</t>
  </si>
  <si>
    <t>ANYWORK = 1</t>
  </si>
  <si>
    <t>Main reason for not working for pay or profit</t>
  </si>
  <si>
    <t>ANYWORK = 2</t>
  </si>
  <si>
    <t>TBD</t>
  </si>
  <si>
    <t>Household food sufficiency for last 7 days</t>
  </si>
  <si>
    <t>CURFOODSUF IN 2:4</t>
  </si>
  <si>
    <t>Why did you not have enough to eat? Afraid to go or didn’t want to go out to buy food</t>
  </si>
  <si>
    <t xml:space="preserve">Why did you not have enough to eat? Couldn’t get out to buy food (for example, didn’t have transportation, or had mobility or health problems that prevented you from getting out)  </t>
  </si>
  <si>
    <t>Why did you not have enough to eat? Couldn't afford to buy more food</t>
  </si>
  <si>
    <t>Why did you not have enough to eat? Couldn’t get groceries or meals delivered to me</t>
  </si>
  <si>
    <t>Why did you not have enough to eat? The stores didn’t have the food I wanted</t>
  </si>
  <si>
    <t xml:space="preserve">During the last 7 days, did you or anyone in your household get free groceries or a free meal?
</t>
  </si>
  <si>
    <t>Where did you get free groceries or free_x000D_
meals? Free meals through the school or other programs aimed at children</t>
  </si>
  <si>
    <t>FREEFOOD = 1</t>
  </si>
  <si>
    <t>Where did you get free groceries or free
meals? Food pantry or food bank</t>
  </si>
  <si>
    <t>Where did you get free groceries or free_x000D_
meals? Home-delivered meal service like Meals on Wheels</t>
  </si>
  <si>
    <t>Where did you get free groceries or free_x000D_
meals? Church, synagogue, temple, mosque or other religious organization</t>
  </si>
  <si>
    <t>Where did you get free groceries or free_x000D_
meals? Shelter or soup kitchen</t>
  </si>
  <si>
    <t>Where did you get free groceries or free_x000D_
meals? Other community program</t>
  </si>
  <si>
    <t>Where did you get free groceries or free_x000D_
meals? Family, friends, or neighbors</t>
  </si>
  <si>
    <t>Household money spent in last 7 days on food to be prepared and eaten at home</t>
  </si>
  <si>
    <t>Household money spent in last 7 days on prepared meals</t>
  </si>
  <si>
    <t>1:8</t>
  </si>
  <si>
    <t>Year of birth allocation flag</t>
  </si>
  <si>
    <t>Gender allocation flag</t>
  </si>
  <si>
    <t>Question Wording</t>
  </si>
  <si>
    <t>Frequency of anxiety over previous 7 days</t>
  </si>
  <si>
    <t>Frequency of worry over previous 7 days</t>
  </si>
  <si>
    <t>Over_x000D_ the last 7 days, how often have you been bothered by the following problems ... Not being_x000D_
able to stop or control worrying? Would you say not at all, several days, more_x000D_
than half the days, or nearly every day? Select only one answer.</t>
  </si>
  <si>
    <t>Frequency of having little interest in things over previous 7 days</t>
  </si>
  <si>
    <t>Frequency of feeling depressed over previous 7 days</t>
  </si>
  <si>
    <t>Health Insurance Coverage- Insurance through a current or former employer or union (through yourself or another family member)</t>
  </si>
  <si>
    <t>Health Insurance Coverage- Insurance purchased directly from an insurance company, including marketplace coverage (through yourself or another family member)</t>
  </si>
  <si>
    <t>Health Insurance Coverage- Medicare, for people 65 and older, or people with certain disabilities</t>
  </si>
  <si>
    <t>Health Insurance Coverage- Medicaid, Medical Assistance, or any kind of government-assistance plan for those with low incomes or a disability</t>
  </si>
  <si>
    <t>Health Insurance Coverage- TRICARE or other military health care</t>
  </si>
  <si>
    <t>Health Insurance Coverage- VA (including those who have ever used or enrolled for VA health care)</t>
  </si>
  <si>
    <t>Health Insurance Coverage- Indian Health Service</t>
  </si>
  <si>
    <t>Health Insurance Coverage- Other</t>
  </si>
  <si>
    <t>Delayed medical care in last 4 weeks due to pandemic</t>
  </si>
  <si>
    <t>Delayed medical care for something not related to pandemic</t>
  </si>
  <si>
    <t>Housing owned or rented</t>
  </si>
  <si>
    <t>1:3</t>
  </si>
  <si>
    <t>Total household income (before taxes)</t>
  </si>
  <si>
    <t>Confidence in ability to pay mortgage or rent next month</t>
  </si>
  <si>
    <t>Race allocation flag</t>
  </si>
  <si>
    <t>Hispanic origin allocation flag</t>
  </si>
  <si>
    <t>Educational attainment allocation flag</t>
  </si>
  <si>
    <t>Household size allocation flag</t>
  </si>
  <si>
    <t>Number of children allocation flag</t>
  </si>
  <si>
    <t>Person level weight</t>
  </si>
  <si>
    <t>Metropolitan statistical area</t>
  </si>
  <si>
    <t>State</t>
  </si>
  <si>
    <t>Children enrolled in school (in household)- Yes, enrolled in a public or private school</t>
  </si>
  <si>
    <t>Children enrolled in school (in household)- Yes, homeschooled</t>
  </si>
  <si>
    <t>Children enrolled in school (in household)- No</t>
  </si>
  <si>
    <t>Computer availability for educational purposes</t>
  </si>
  <si>
    <t>Pandemic impact on education-Classes normally taught in person moved to a distance-learning format using online resources, either self-paced or in real time</t>
  </si>
  <si>
    <t>Pandemic impact on education-Classes normally taught in person moved to a distance-learning format using paper materials sent home to children</t>
  </si>
  <si>
    <t>Pandemic impact on education-Classes normally taught in person changed in some other way -- Please specify:</t>
  </si>
  <si>
    <t>Pandemic impact on education-There was no change because schools did not close</t>
  </si>
  <si>
    <t>Provider of computer or digital device-Provided by the children’s school or school district to use outside of school</t>
  </si>
  <si>
    <t>Provider of computer or digital device-Provided by someone in the household or family, or it is the child’s</t>
  </si>
  <si>
    <t>Provider of computer or digital device-Provided by another source</t>
  </si>
  <si>
    <t>Internet availability for educational purposes</t>
  </si>
  <si>
    <t>Internet services- Paid for by the children’s school or school district</t>
  </si>
  <si>
    <t>Internet services- Paid for by someone in the household or family</t>
  </si>
  <si>
    <t>Internet services-Paid for by another source</t>
  </si>
  <si>
    <t>Children's live virtual contact with teachers in last 7 days</t>
  </si>
  <si>
    <t>Hours spent on all teaching activities with chidlren in last 7 days</t>
  </si>
  <si>
    <t>All person's born before 2002</t>
  </si>
  <si>
    <t>Instrument Q #</t>
  </si>
  <si>
    <t>Recode of 3</t>
  </si>
  <si>
    <t>Recode of 4</t>
  </si>
  <si>
    <t>All persons</t>
  </si>
  <si>
    <t xml:space="preserve">Hot deck imputation prior to top/bottom coding.  </t>
  </si>
  <si>
    <t xml:space="preserve">Hot deck imputation with ratio to set proportion of adults and children prior to top/bottom coding.  </t>
  </si>
  <si>
    <t xml:space="preserve">Hot deck imputation using the full set of mark all race categories prior to recode.  </t>
  </si>
  <si>
    <t xml:space="preserve">                    '01'='Alabama'
                    '02'='Alaska'
                    '04'='Arizona'
                    '05'='Arkansas'
                    '06'='California'
                    '08'='Colorado'
                    '09'='Connecticut'
                    '10'='Delaware'
                    '11'='District of Columbia'
                    '12'='Florida'
                    '13'='Georgia'
                    '15'='Hawaii'
                    '16'='Idaho'
                    '17'='Illinois'
                    '18'='Indiana'
                    '19'='Iowa'
                    '20'='Kansas'
                    '21'='Kentucky'
                    '22'='Louisiana'
                    '23'='Maine'
                    '24'='Maryland'
                    '25'='Massachusetts'
                    '26'='Michigan'
                    '27'='Minnesota'
                    '28'='Mississippi'
                    '29'='Missouri'
                    '30'='Montana'
                    '31'='Nebraska'
                    '32'='Nevada'
                    '33'='New Hampshire'
                    '34'='New Jersey'
                    '35'='New Mexico'
                    '36'='New York'
                    '37'='North Carolina'
                    '38'='North Dakota'
                    '39'='Ohio'
                    '40'='Oklahoma'
                    '41'='Oregon'
                    '42'='Pennsylvania'
                    '44'='Rhode Island'
                    '45'='South Carolina'
                    '46'='South Dakota'
                    '47'='Tennessee'
                    '48'='Texas'
                    '49'='Utah'
                    '50'='Vermont'
                    '51'='Virginia'
                    '53'='Washington'
                    '54'='West Virginia'
                    '55'='Wisconsin'
                    '56'='Wyoming'</t>
  </si>
  <si>
    <t>1) Imputed
2) Not imputed</t>
  </si>
  <si>
    <t>Recode of 7 and 8</t>
  </si>
  <si>
    <t>35620' = New York-Newark-Jersey City, NY-NJ-PA Metro Area
'31080' = Los Angeles-Long Beach-Anaheim, CA Metro Area
'16980' = Chicago-Naperville-Elgin, IL-IN-WI Metro Area
'19100' = Dallas-Fort Worth-Arlington, TX Metro Area
'26420' = Houston-The Woodlands-Sugar Land, TX Metro Area
'47900' = Washington-Arlington-Alexandria, DC-VA-MD-WV Metro Area
'33100' = Miami-Fort Lauderdale-Pompano Beach, FL Metro Area
'37980' = Philadelphia-Camden-Wilmington, PA-NJ-DE-MD Metro Area
'12060' = Atlanta-Sandy Springs-Alpharetta, GA Metro Area
'38060' = Phoenix-Mesa-Chandler, AZ Metro Area
'14460' = Boston-Cambridge-Newton, MA-NH Metro Area
'41860' = San Francisco-Oakland-Berkeley, CA Metro Area
'40140' = Riverside-San Bernardino-Ontario, CA Metro Area
'19820' = Detroit-Warren-Dearborn, MI Metro Area
'42660' = Seattle-Tacoma-Bellevue, WA Metro Area</t>
  </si>
  <si>
    <t>01-56</t>
  </si>
  <si>
    <t>Varying</t>
  </si>
  <si>
    <t>SPNDSRC1</t>
  </si>
  <si>
    <t>SPNDSRC2</t>
  </si>
  <si>
    <t>SPNDSRC3</t>
  </si>
  <si>
    <t>SPNDSRC4</t>
  </si>
  <si>
    <t>SPNDSRC5</t>
  </si>
  <si>
    <t>SPNDSRC6</t>
  </si>
  <si>
    <t>SPNDSRC7</t>
  </si>
  <si>
    <t>Please indicate whether the next statement was often true, sometimes true, or never true in the last 7 days for the children living in your household who are under 18 years old. "The children were not eating enough because we just couldn't afford enough food."</t>
  </si>
  <si>
    <t>CHILDFOOD</t>
  </si>
  <si>
    <t>TSTDY_HRS</t>
  </si>
  <si>
    <t>During the last 7 days, about how many hours did the student(s) spend doing learning activities on their own? Do not include time spent with teachers or other household members. Enter the total number of hours for all students. If none, enter 0.</t>
  </si>
  <si>
    <t>EIP</t>
  </si>
  <si>
    <t>1:13</t>
  </si>
  <si>
    <t>Receipt and use of Economic Impact Payment (Stimulus)</t>
  </si>
  <si>
    <t>Spending use of Economic Impact Payment (Stimulus)</t>
  </si>
  <si>
    <t>Sources of income and funds for spending needs</t>
  </si>
  <si>
    <t>24a</t>
  </si>
  <si>
    <t>Children not eating enough because we couldn't afford enough food</t>
  </si>
  <si>
    <t>48a</t>
  </si>
  <si>
    <t>Children's hours studying on their own last 7 days</t>
  </si>
  <si>
    <t>$0-$900</t>
  </si>
  <si>
    <t>$0-$500</t>
  </si>
  <si>
    <t>EIPSPND1</t>
  </si>
  <si>
    <t>EIPSPND2</t>
  </si>
  <si>
    <t>EIPSPND3</t>
  </si>
  <si>
    <t>EIPSPND4</t>
  </si>
  <si>
    <t>EIPSPND5</t>
  </si>
  <si>
    <t>EIPSPND6</t>
  </si>
  <si>
    <t>EIPSPND7</t>
  </si>
  <si>
    <t>EIPSPND8</t>
  </si>
  <si>
    <t>EIPSPND9</t>
  </si>
  <si>
    <t>EIPSPND10</t>
  </si>
  <si>
    <t>EIPSPND11</t>
  </si>
  <si>
    <t>EIPSPND12</t>
  </si>
  <si>
    <t>EIPSPND13</t>
  </si>
  <si>
    <t>TW_START</t>
  </si>
  <si>
    <t>Are you employed by government, by a private company, a nonprofit_x000D_ organization or were you self-employed or working in a family business? Select only one answer.</t>
  </si>
  <si>
    <t>Now we are going to ask about your employment._x000D_
In the last 7 days, did you do ANY_x000D_ work for either pay or profit? Select only one answer.</t>
  </si>
  <si>
    <t>Do you expect that you or anyone in your_x000D_ household will experience a loss of employment income in the next 4 weeks because of the coronavirus pandemic?  Select only_x000D_ one answer.</t>
  </si>
  <si>
    <t>Teleworking start due to COVID</t>
  </si>
  <si>
    <t>Have you, or has_x000D_ anyone in your household experienced a loss of employment income since March 13, 2020?  Select only_x000D_
one answer.</t>
  </si>
  <si>
    <t>Fewer trips to stores</t>
  </si>
  <si>
    <t>FEWRTRIPS</t>
  </si>
  <si>
    <t>Fewer trips transit</t>
  </si>
  <si>
    <t>FEWRTRANS</t>
  </si>
  <si>
    <t>Planned trips</t>
  </si>
  <si>
    <t>PLNDTRIPS</t>
  </si>
  <si>
    <t>14a</t>
  </si>
  <si>
    <t>14b</t>
  </si>
  <si>
    <t>UI Applied</t>
  </si>
  <si>
    <t>UI_APPLY</t>
  </si>
  <si>
    <t>UI Receive</t>
  </si>
  <si>
    <t>UI_RECV</t>
  </si>
  <si>
    <t>SSA Programs Applied</t>
  </si>
  <si>
    <t>SSA_APPLY</t>
  </si>
  <si>
    <t>Social Security Programs Applied for</t>
  </si>
  <si>
    <t>SSAPGM1</t>
  </si>
  <si>
    <t>SSAPGM2</t>
  </si>
  <si>
    <t>SSAPGM3</t>
  </si>
  <si>
    <t>SSAPGM4</t>
  </si>
  <si>
    <t>SSAPGM5</t>
  </si>
  <si>
    <t>14e</t>
  </si>
  <si>
    <t>SSA Likely Applied</t>
  </si>
  <si>
    <t>SSALIKELY</t>
  </si>
  <si>
    <t>What type of benefits do you think that you will apply for? Select all that apply.</t>
  </si>
  <si>
    <t>Social Security Programs Expected to Apply for</t>
  </si>
  <si>
    <t>SSAEXPCT1</t>
  </si>
  <si>
    <t>SSAEXPCT2</t>
  </si>
  <si>
    <t>SSAEXPCT3</t>
  </si>
  <si>
    <t>SSAEXPCT4</t>
  </si>
  <si>
    <t>SSAEXPCT5</t>
  </si>
  <si>
    <t>14g</t>
  </si>
  <si>
    <t>SSADECISN</t>
  </si>
  <si>
    <t>SSA Application Decision Impact</t>
  </si>
  <si>
    <t>21a</t>
  </si>
  <si>
    <t>21b</t>
  </si>
  <si>
    <t>Difficulty with expenses</t>
  </si>
  <si>
    <t>21c</t>
  </si>
  <si>
    <t>CHNGHOW1</t>
  </si>
  <si>
    <t>CHNGHOW2</t>
  </si>
  <si>
    <t>CHNGHOW3</t>
  </si>
  <si>
    <t>CHNGHOW4</t>
  </si>
  <si>
    <t>CHNGHOW5</t>
  </si>
  <si>
    <t>CHNGHOW6</t>
  </si>
  <si>
    <t>CHNGHOW7</t>
  </si>
  <si>
    <t>CHNGHOW8</t>
  </si>
  <si>
    <t>How did spending or shopping change</t>
  </si>
  <si>
    <t>27a</t>
  </si>
  <si>
    <t>Do you or does anyone in your household receive benefits from the Supplemental Nutrition Assistance Program (SNAP) or the Food Stamp Program? Select only one answer.</t>
  </si>
  <si>
    <t>SNAP Receipt</t>
  </si>
  <si>
    <t>SNAP_YN</t>
  </si>
  <si>
    <t>38a</t>
  </si>
  <si>
    <t>38b</t>
  </si>
  <si>
    <t>38c</t>
  </si>
  <si>
    <t>At any time in the last 4 weeks, did you take prescription medication to help you with any emotions or with your concentration, behavior or mental health? Select only one answer.</t>
  </si>
  <si>
    <t>Prescription mental health</t>
  </si>
  <si>
    <t>PRESCRIPT</t>
  </si>
  <si>
    <t>At any time in the last 4 weeks, did you receive counseling or therapy from a mental health professional such as a psychiatrist, psychologist, psychiatric nurse, or clinical social worker? Select only one answer.</t>
  </si>
  <si>
    <t>Mental health svcs</t>
  </si>
  <si>
    <t>MH_SVCS</t>
  </si>
  <si>
    <t>At any time in the last 4 weeks, did you need counseling or therapy from a mental health professional, but DID NOT GET IT for any reason? Select only one answer.</t>
  </si>
  <si>
    <t>MH_NOTGET</t>
  </si>
  <si>
    <t>Mental health not get</t>
  </si>
  <si>
    <t>39a</t>
  </si>
  <si>
    <t>Which best describes this building? Include all apartments, flats, etc., even if vacant. Select only one answer.</t>
  </si>
  <si>
    <t>Building Type</t>
  </si>
  <si>
    <t>LIVQTR</t>
  </si>
  <si>
    <t>1:10</t>
  </si>
  <si>
    <t>Working from home is sometimes referred to as telework. Did any adults in this household substitute some or all of their typical in-person work for telework because of the coronavirus pandemic, including yourself?  Select only one answer.</t>
  </si>
  <si>
    <t>In the last 7 days, have you taken fewer trips to stores than you normally would have because of the coronavirus pandemic? Curbside pick-up should be counted as trips to stores. Select only one answer.</t>
  </si>
  <si>
    <t>In the last 7 days, have you taken fewer trips than you normally would have by bus, rail, or  ride-sharing services, like Uber and Lyft, because of the coronavirus pandemic? Select only one answer.</t>
  </si>
  <si>
    <t>Before the coronavirus pandemic, did you plan to take any overnight trips or trips to places more than 100 miles away in 2020? Include trips you had not made travel reservations or arrangements for in your answer.  Select only one answer.</t>
  </si>
  <si>
    <t>Since March 13, 2020, have you applied for Unemployment Insurance (UI) benefits? Select only one answer.</t>
  </si>
  <si>
    <t>Since March 13, 2020, did you receive Unemployment Insurance (UI) benefits? Select only one answer.</t>
  </si>
  <si>
    <t>14d</t>
  </si>
  <si>
    <t>SSA_RECV</t>
  </si>
  <si>
    <t>SSA Receive</t>
  </si>
  <si>
    <t>Do you currently receive Social Security benefits (Retirement, Disability, or Survivors), Supplemental Security Income (SSI) benefits, or Medicare benefits? Select only one answer.</t>
  </si>
  <si>
    <t>Did you apply or attempt to apply for Social Security benefits (Retirement, Disability, or Survivors), Supplemental Security Income (SSI) benefits, or Medicare benefits after March 13, 2020? Select only one answer. benefits, or Medicare benefits after March 13, 2020? Select only one answer.</t>
  </si>
  <si>
    <t>What type of benefits did you apply or attempt to apply for since March 13, 2020? Select all that apply.</t>
  </si>
  <si>
    <t>Ask Q14f if Q14e = 1</t>
  </si>
  <si>
    <t xml:space="preserve">How likely are you to apply for Social Security benefits (Retirement, Disability, or Survivors), Supplemental Security Income (SSI) benefits, or Medicare benefits in the next 12 months? Select only one answer. </t>
  </si>
  <si>
    <t>Ask Q14g if Q14e = 2</t>
  </si>
  <si>
    <t>Ask Q14h if Q14g in (1,2,3)</t>
  </si>
  <si>
    <t xml:space="preserve">How has the coronavirus pandemic affected your decision about applying or not applying for Social Security benefits (Retirement, Disability, or Survivors), Supplemental Security Income (SSI) benefits, or Medicare benefits? Select only one answer. </t>
  </si>
  <si>
    <t>14i</t>
  </si>
  <si>
    <t>40b</t>
  </si>
  <si>
    <t>Is this household currently caught up on rent payments? Select only one answer.</t>
  </si>
  <si>
    <t>Caught up on rent?</t>
  </si>
  <si>
    <t>RENTCUR</t>
  </si>
  <si>
    <t>40c</t>
  </si>
  <si>
    <t>MORTCUR</t>
  </si>
  <si>
    <t>Caught up on mortgage?</t>
  </si>
  <si>
    <t>Is this household currently caught up on mortgage payments? Select only one answer.</t>
  </si>
  <si>
    <t>41a</t>
  </si>
  <si>
    <t>How likely is it that your household will have to leave this home or apartment within the next two months because of eviction? Select only one answer.</t>
  </si>
  <si>
    <t>Eviction in next two months?</t>
  </si>
  <si>
    <t>Ask Q40b if Q39 = 3</t>
  </si>
  <si>
    <t>Ask Q39c if Q39 = 2</t>
  </si>
  <si>
    <t>Ask Q41 if Q39 = 2:3</t>
  </si>
  <si>
    <t>EVICT</t>
  </si>
  <si>
    <t>FORCLOSE</t>
  </si>
  <si>
    <t>41b</t>
  </si>
  <si>
    <t>Forclose in next two months?</t>
  </si>
  <si>
    <t>How likely is it that your household will have to leave this home within the next two months because of foreclosure? Select only one answer.</t>
  </si>
  <si>
    <t xml:space="preserve">At any time during the 2020-2021 school year, were, or will, any children in this household enrolled in a public school, enrolled in a private school, or educated in a homeschool setting in Kindergarten through 12th grade or grade equivalent? Select all that apply. </t>
  </si>
  <si>
    <t>How has the coronavirus pandemic affected how the children in this household received education for the 2020 – 2021 school year? Select all that apply.</t>
  </si>
  <si>
    <t>Ask Q45 if Q44 in (1,2,3,4)</t>
  </si>
  <si>
    <t>How often_x000D_ is a computer or other digital device available to children for educational purposes?  Select only one answer.</t>
  </si>
  <si>
    <t>How often_x000D_ is the Internet available to children for educational purposes?  Select only one answer.</t>
  </si>
  <si>
    <t>Ask Q47 if Q46 in (1,2,3,4)</t>
  </si>
  <si>
    <t>During the last 7 days, on how many days did the student(s) have live contact either by phone or video with their teachers? Select only one answer.</t>
  </si>
  <si>
    <t>47a</t>
  </si>
  <si>
    <t>48b</t>
  </si>
  <si>
    <t>During the last 7 days, about how much time did the student(s) typically spend on all learning activities relative to a school day before the coronavirus pandemic? Select only one answer.</t>
  </si>
  <si>
    <t>QPS1</t>
  </si>
  <si>
    <t>Before the coronavirus pandemic, how many members of your household, including yourself, were planning to take classes this fall from a college, university, community college, trade school, or other occupational school (such as a cosmetology school or a school of culinary arts)? Please enter a number. If none, enter 0.</t>
  </si>
  <si>
    <t>Number planning to take post-secondary classes</t>
  </si>
  <si>
    <t>TNUM_PS</t>
  </si>
  <si>
    <t>QPS2</t>
  </si>
  <si>
    <t>Thinking of all the members of your household who were planning to take classes from a college, university, community college, trade school, or other occupational school this fall,  what type of program(s) are the classes a part of? Select all that apply.</t>
  </si>
  <si>
    <t>PSPLANS1</t>
  </si>
  <si>
    <t>PSPLANS2</t>
  </si>
  <si>
    <t>PSPLANS3</t>
  </si>
  <si>
    <t>PSPLANS4</t>
  </si>
  <si>
    <t>PSPLANS5</t>
  </si>
  <si>
    <t>PSPLANS6</t>
  </si>
  <si>
    <t>Type of post-sec program household members planning take</t>
  </si>
  <si>
    <t>QPS3</t>
  </si>
  <si>
    <t>Thinking of all the members of your household who were planning to take classes from a college, university, community college, trade school, or other occupational school this fall, has the coronavirus pandemic resulted in any of the changes listed below? Select all that apply.</t>
  </si>
  <si>
    <t>PSCHNG1</t>
  </si>
  <si>
    <t>PSCHNG7</t>
  </si>
  <si>
    <t>PSCHNG2</t>
  </si>
  <si>
    <t>PSCHNG3</t>
  </si>
  <si>
    <t>PSCHNG4</t>
  </si>
  <si>
    <t>PSCHNG5</t>
  </si>
  <si>
    <t>PSCHNG6</t>
  </si>
  <si>
    <t>Changes to post-sec education plans</t>
  </si>
  <si>
    <t>QPS4</t>
  </si>
  <si>
    <t>Why did household members’ plans to take classes this fall change? Select all that apply.</t>
  </si>
  <si>
    <t>PSWHYCHG9</t>
  </si>
  <si>
    <t>PSWHYCHG1</t>
  </si>
  <si>
    <t>PSWHYCHG2</t>
  </si>
  <si>
    <t>PSWHYCHG3</t>
  </si>
  <si>
    <t>PSWHYCHG4</t>
  </si>
  <si>
    <t>PSWHYCHG5</t>
  </si>
  <si>
    <t>PSWHYCHG6</t>
  </si>
  <si>
    <t>PSWHYCHG7</t>
  </si>
  <si>
    <t>PSWHYCHG8</t>
  </si>
  <si>
    <t>Ask QPS2 if QPS1 &gt; 0</t>
  </si>
  <si>
    <t>Ask QPS3 if QPS1 &gt; 0</t>
  </si>
  <si>
    <t>Why did post-sec educ plans change?</t>
  </si>
  <si>
    <t>NCES</t>
  </si>
  <si>
    <t>If Q24 = 2; Or Q24 = 3; Or Q24 = 4
Number under 18 &gt;  0</t>
  </si>
  <si>
    <t>&lt;blank&gt;,1,2</t>
  </si>
  <si>
    <t>13a</t>
  </si>
  <si>
    <t>Ask Q14i if Q14g in (1,2,3,4,-99)</t>
  </si>
  <si>
    <t>In the last 7 days, how difficult has it been for your household to pay for usual household expenses, including but not limited to food, rent or mortgage, car payments, medical expenses, student loans, and so on? Select only one answer.</t>
  </si>
  <si>
    <t>19a</t>
  </si>
  <si>
    <t>EXPNS_DIF</t>
  </si>
  <si>
    <t>CHNGHOW12</t>
  </si>
  <si>
    <t>CHNGHOW9</t>
  </si>
  <si>
    <t>CHNGHOW10</t>
  </si>
  <si>
    <t>CHNGHOW11</t>
  </si>
  <si>
    <t xml:space="preserve">In the last 7 days, which of the following changes have you or your household made to your spending or shopping? Select all that apply. </t>
  </si>
  <si>
    <t xml:space="preserve">In the last 7 days, for which of the following reasons have you or your household changed spending? Select all that apply. </t>
  </si>
  <si>
    <t>WHYCHNGD1</t>
  </si>
  <si>
    <t>WHYCHNGD2</t>
  </si>
  <si>
    <t>WHYCHNGD3</t>
  </si>
  <si>
    <t>WHYCHNGD4</t>
  </si>
  <si>
    <t>WHYCHNGD5</t>
  </si>
  <si>
    <t>WHYCHNGD6</t>
  </si>
  <si>
    <t>WHYCHNGD7</t>
  </si>
  <si>
    <t>WHYCHNGD8</t>
  </si>
  <si>
    <t>WHYCHNGD9</t>
  </si>
  <si>
    <t>WHYCHNGD10</t>
  </si>
  <si>
    <t>WHYCHNGD11</t>
  </si>
  <si>
    <t>WHYCHNGD12</t>
  </si>
  <si>
    <t>WHYCHNGD13</t>
  </si>
  <si>
    <t>Why did household spending change</t>
  </si>
  <si>
    <t xml:space="preserve">Thinking about your experience in the last 7 days, which of the following did you or your household members use to meet your spending needs?  Select all that apply. </t>
  </si>
  <si>
    <t>SPNDSRC8</t>
  </si>
  <si>
    <t>14f</t>
  </si>
  <si>
    <t>14h</t>
  </si>
  <si>
    <t>19b</t>
  </si>
  <si>
    <t>19c</t>
  </si>
  <si>
    <t>Is the computer or other digital device …? Select all that apply</t>
  </si>
  <si>
    <t xml:space="preserve">Are Internet services …? Select all that apply. </t>
  </si>
  <si>
    <t>Pandemic impact on education-Classes normally taught in person at the school were canceled</t>
  </si>
  <si>
    <t>Ask 41a if (Q39 = 3 and Q40b = 2)</t>
  </si>
  <si>
    <t>Ask 41b if (Q39 = 2 and Q40c = 2)</t>
  </si>
  <si>
    <t>PRIVHLTH</t>
  </si>
  <si>
    <t>PUBHLTH</t>
  </si>
  <si>
    <t xml:space="preserve">Recode of Q36 Health Insurance </t>
  </si>
  <si>
    <t xml:space="preserve">1) Yes, Has Private Health Insurance
2) No Private Health Insurance
3) Missing </t>
  </si>
  <si>
    <t>All Persons</t>
  </si>
  <si>
    <t xml:space="preserve">1) Yes, Has Public Health Insurance
2) No Public Health Insurance
3) Missing </t>
  </si>
  <si>
    <t>Recode of Q36 Health Insurance Variables</t>
  </si>
  <si>
    <t>1,2,3</t>
  </si>
  <si>
    <t>IF EST_ST in (09,23,25,33,34,36,42,44,50) THEN REGION = 1 (Northeast)
IF EST_ST in (01,05,10,11,12,13,21,22,24,28,37,40,45,47,48,51,54) THEN REGION = 2 (South)
IF EST_ST in (18,17,19,20,26,27,29,31,38,39,46,55) THEN REGION = 3 (Midwest)
IF EST_ST in (02,04,06,08,15,16,30,32,35,41,49,53,56) THEN REGION = 4 (West)</t>
  </si>
  <si>
    <t>1) Northeast
2) South
3) Midwest
4) West</t>
  </si>
  <si>
    <t>Recode of EST_ST for Census Region</t>
  </si>
  <si>
    <t>1,2,3,4</t>
  </si>
  <si>
    <t>REGION</t>
  </si>
  <si>
    <t xml:space="preserve">Ask Q43 if Q42 = 1 </t>
  </si>
  <si>
    <t xml:space="preserve">Ask Q46 if Q42 = 1 </t>
  </si>
  <si>
    <t xml:space="preserve">Ask Q47a if Q42 = 1 </t>
  </si>
  <si>
    <t>Ask Q48a if Q42 = 1</t>
  </si>
  <si>
    <t xml:space="preserve">Ask Q48b if Q42 = 1 </t>
  </si>
  <si>
    <t>Ask QPS4 if QPS1 &gt; 0 and at least one of QPS3_2, QPS3_3, QPS3_4, QPS3_5, QPS3_6 =  1, or QPS3_7=1</t>
  </si>
  <si>
    <t>-</t>
  </si>
  <si>
    <t>HWEIGHT</t>
  </si>
  <si>
    <t>Household level weight</t>
  </si>
  <si>
    <t>EST_ST</t>
  </si>
  <si>
    <t>EST_MSA</t>
  </si>
  <si>
    <t>SCRAM</t>
  </si>
  <si>
    <t>Record identifier</t>
  </si>
  <si>
    <t>ID for longitudinal linking and replicate weights</t>
  </si>
  <si>
    <t>WEEK</t>
  </si>
  <si>
    <t>Week of interview</t>
  </si>
  <si>
    <t>1933-2003</t>
  </si>
  <si>
    <t>All person's born before 2003</t>
  </si>
  <si>
    <t>1933:2003</t>
  </si>
  <si>
    <t>QV1</t>
  </si>
  <si>
    <t>RECVDVACC</t>
  </si>
  <si>
    <t>Received COVID - 19 vaccine</t>
  </si>
  <si>
    <t>Have you received a COVID-19 vaccine?</t>
  </si>
  <si>
    <t>CDC</t>
  </si>
  <si>
    <t>QV2</t>
  </si>
  <si>
    <t>DOSES</t>
  </si>
  <si>
    <t xml:space="preserve">Did you receive (or do you plan to receive) all required doses? </t>
  </si>
  <si>
    <t>Received or plan for all doses</t>
  </si>
  <si>
    <t>QV3</t>
  </si>
  <si>
    <t>QV4</t>
  </si>
  <si>
    <t>Why not get vaccine</t>
  </si>
  <si>
    <t xml:space="preserve">Which of the following, if any, are reasons that you [only probably will /probably won’t/definitely won’t] [get a COVID-19 vaccine/won’t receive all required doses of a COVID-19 vaccine]? (Select all that apply) </t>
  </si>
  <si>
    <t>GETVACC</t>
  </si>
  <si>
    <t>Once a  vaccine to prevent COVID-19 is available to you, would you…</t>
  </si>
  <si>
    <t>QV5</t>
  </si>
  <si>
    <t>Why believe you don’t need vaccine</t>
  </si>
  <si>
    <t>Why do you believe that you don’t need a COVID-19 vaccine? (Select all that apply)</t>
  </si>
  <si>
    <t>QV6</t>
  </si>
  <si>
    <t>HADCOVID</t>
  </si>
  <si>
    <t>Has a doctor or other health care provider ever told you that you have COVID-19?</t>
  </si>
  <si>
    <t>Doctor or provider told you that you have COVID</t>
  </si>
  <si>
    <t>In the last 7 days, if you or anyone in your household received a “stimulus payment,” that is a coronavirus related Economic Impact Payment from the Federal Government, did you: Select only one answer.</t>
  </si>
  <si>
    <t>What did you and your household mostly spend the most recent “stimulus payment” on? Select all that apply.</t>
  </si>
  <si>
    <t>THHLD_NUMADLT</t>
  </si>
  <si>
    <t>WHYNOT1</t>
  </si>
  <si>
    <t>WHYNOT2</t>
  </si>
  <si>
    <t>WHYNOT3</t>
  </si>
  <si>
    <t>WHYNOT4</t>
  </si>
  <si>
    <t>WHYNOT5</t>
  </si>
  <si>
    <t>WHYNOT6</t>
  </si>
  <si>
    <t>WHYNOT7</t>
  </si>
  <si>
    <t>WHYNOT8</t>
  </si>
  <si>
    <t>WHYNOT9</t>
  </si>
  <si>
    <t>WHYNOT10</t>
  </si>
  <si>
    <t>WHYNOT11</t>
  </si>
  <si>
    <t>WHYNOTB1</t>
  </si>
  <si>
    <t>WHYNOTB2</t>
  </si>
  <si>
    <t>WHYNOTB3</t>
  </si>
  <si>
    <t>WHYNOTB4</t>
  </si>
  <si>
    <t>WHYNOTB5</t>
  </si>
  <si>
    <t>WHYNOTB6</t>
  </si>
  <si>
    <t>Household Pulse Survey</t>
  </si>
  <si>
    <t>Topcoded 1933-2003</t>
  </si>
  <si>
    <t>How confident are you that your household will be able to pay your next rent or mortgage payment on time? Select only one answer.</t>
  </si>
  <si>
    <t>RECVDACC = 1</t>
  </si>
  <si>
    <t>if DOSES = 2 or GETVACC in 2:4</t>
  </si>
  <si>
    <t>RECVDACC = 2</t>
  </si>
  <si>
    <t>WHYNOT3 = 1</t>
  </si>
  <si>
    <t>EIP in 1:3</t>
  </si>
  <si>
    <t>If Q19b in 1:11</t>
  </si>
  <si>
    <t>During the last 7 days, did you or anyone in your household get free groceries or a free meal?</t>
  </si>
  <si>
    <t>Intention on getting vaccine</t>
  </si>
  <si>
    <t>1) Now married 
2) Widowed
3) Divorced
4) Separated
5) Never married
-99) Question seen but category not selected
-88) Missing / Did not report</t>
  </si>
  <si>
    <t>1) Yes
2) No
-99) Question seen but category not selected
-88) Missing / Did not report</t>
  </si>
  <si>
    <t>1) Definitely get a vaccine
2) Probably get a vaccine
3) Probably NOT get a vaccine 
4) Definitely NOT get a vaccine
-99) Question seen but category not selected
-88) Missing / Did not report</t>
  </si>
  <si>
    <t>1) I am concerned about possible side effects of a COVID-19 vaccine
-99) Question seen but category not selected
-88) Missing / Did not report</t>
  </si>
  <si>
    <t>1) I don’t know if a COVID-19 vaccine will work 
-99) Question seen but category not selected
-88) Missing / Did not report</t>
  </si>
  <si>
    <t>1) I don’t believe I need a COVID-19 vaccine
-99) Question seen but category not selected
-88) Missing / Did not report</t>
  </si>
  <si>
    <t>1) I don’t like vaccines
-99) Question seen but category not selected
-88) Missing / Did not report</t>
  </si>
  <si>
    <t>1)  My doctor has not recommended it 
-99) Question seen but category not selected
-88) Missing / Did not report</t>
  </si>
  <si>
    <t>1) I plan to wait and see if it is safe and may get it later
-99) Question seen but category not selected
-88) Missing / Did not report</t>
  </si>
  <si>
    <t>1)  I think other people need it more than I do right now
-99) Question seen but category not selected
-88) Missing / Did not report</t>
  </si>
  <si>
    <t>1) I am concerned about the cost of a COVID-19 vaccine 
-99) Question seen but category not selected
-88) Missing / Did not report</t>
  </si>
  <si>
    <t>1) I don’t trust COVID-19 vaccines 
-99) Question seen but category not selected
-88) Missing / Did not report</t>
  </si>
  <si>
    <t>1) I don’t trust the government
-99) Question seen but category not selected
-88) Missing / Did not report</t>
  </si>
  <si>
    <t>1) Other
-99) Question seen but category not selected
-88) Missing / Did not report</t>
  </si>
  <si>
    <t>1) I already had COVID-19
-99) Question seen but category not selected
-88) Missing / Did not report</t>
  </si>
  <si>
    <t>1) I am not a member of a high-risk group
-99) Question seen but category not selected
-88) Missing / Did not report</t>
  </si>
  <si>
    <t>1) I plan to use masks or other precautions instead 
-99) Question seen but category not selected
-88) Missing / Did not report</t>
  </si>
  <si>
    <t>1) I don’t believe COVID-19 is a serious illness
-99) Question seen but category not selected
-88) Missing / Did not report</t>
  </si>
  <si>
    <t>1)  I don’t think vaccines are beneficial
-99) Question seen but category not selected
-88) Missing / Did not report</t>
  </si>
  <si>
    <t>1) Yes
2) No
3) Not Sure
-99) Question seen but category not selected
-88) Missing / Did not report</t>
  </si>
  <si>
    <t>1) Government
2) Private company
3) Non-profit organization including tax exempt and charitable organizations
4) Self-employed
5) Working in a family business
-99) Question seen but category not selected
-88) Missing / Did not report</t>
  </si>
  <si>
    <t>1) I did not want to be employed at this time
2) I am/was sick with coronavirus symptoms
3) I am/was caring for someone with coronavirus symptoms
4) I am/was caring for children not in school or daycare
5) I am/was caring for an elderly person
6) I am/was sick (not coronavirus related) or disabled
7) I am retired
8) My employer experienced a reduction in business (including furlough) due to coronavirus pandemic
9) I am/was laid off due to coronavirus pandemic
10) My employer closed temporarily due to the coronavirus pandemic
11) My employer went out of business due to the coronavirus pandemic
12) Other reason, please specify
13) I was concerned about getting or spreading the coronavirus
-99) Question seen but category not selected
-88) Missing / Did not report</t>
  </si>
  <si>
    <t>1) Yes, at least one adult substituted some or all of their typical in-person work for telework
2) No, no adults substituted their typical in-person work for telework
3) No, there has been no change in telework
-99) Question seen but category not selected
-88) Missing / Did not report</t>
  </si>
  <si>
    <t>1) Yes, applied or attempted to apply 
2) No
-99) Question seen but category not selected
-88) Missing / Did not report</t>
  </si>
  <si>
    <t>1) Social Security Retirement
-99) Question seen but category not selected
-88) Missing / Did not report</t>
  </si>
  <si>
    <t>1) Social Security Disability
-99) Question seen but category not selected
-88) Missing / Did not report</t>
  </si>
  <si>
    <t>1) Social Security Survivors
-99) Question seen but category not selected
-88) Missing / Did not report</t>
  </si>
  <si>
    <t>1) Supplemental Security Income (SSI)
-99) Question seen but category not selected
-88) Missing / Did not report</t>
  </si>
  <si>
    <t>1) Medicare
-99) Question seen but category not selected
-88) Missing / Did not report</t>
  </si>
  <si>
    <t>1) Extremely likely
2) Very likely
3) Somewhat likely
4) Not at all likely
-99) Question seen but category not selected
-88) Missing / Did not report</t>
  </si>
  <si>
    <t>1) The coronavirus pandemic has not affected my decision about applying for benefits 
2) I have decided not to apply
3) I applied or decided to apply earlier than expected
4) I applied or decided to apply later than expected
-99) Question seen but category not selected
-88) Missing / Did not report</t>
  </si>
  <si>
    <t>1) Mostly spend it 
2) Mostly save it 
3) Mostly use it to pay off debt
4) Not applicable, I did not receive the stimulus payment
-99) Question seen but category not selected
-88) Missing / Did not report</t>
  </si>
  <si>
    <t>1) Food (groceries, eating out, take out)
-99) Question seen but category not selected
-88) Missing / Did not report</t>
  </si>
  <si>
    <t>1) Clothing (clothing, accessories, shoes)
-99) Question seen but category not selected
-88) Missing / Did not report</t>
  </si>
  <si>
    <t>1) Household supplies and personal care products
-99) Question seen but category not selected
-88) Missing / Did not report</t>
  </si>
  <si>
    <t>1) Household items (TV, electronics, furniture, appliances)
-99) Question seen but category not selected
-88) Missing / Did not report</t>
  </si>
  <si>
    <t>1) Recreational goods (sports and fitness equipment, bicycles, toys, games)
-99) Question seen but category not selected
-88) Missing / Did not report</t>
  </si>
  <si>
    <t>1) Rent
-99) Question seen but category not selected
-88) Missing / Did not report</t>
  </si>
  <si>
    <t>1) Mortgage (scheduled or monthly)
-99) Question seen but category not selected
-88) Missing / Did not report</t>
  </si>
  <si>
    <t>1) Utilities and telecommunications (natural gas, electricity, cable, internet, cellphone)
-99) Question seen but category not selected
-88) Missing / Did not report</t>
  </si>
  <si>
    <t>1) Vehicle payments (scheduled or monthly)
-99) Question seen but category not selected
-88) Missing / Did not report</t>
  </si>
  <si>
    <t>1) Paying down credit card, student loans, or other debts
-99) Question seen but category not selected
-88) Missing / Did not report</t>
  </si>
  <si>
    <t>1) Charitable donations or giving to family members
-99) Question seen but category not selected
-88) Missing / Did not report</t>
  </si>
  <si>
    <t>1) Savings or investments
-99) Question seen but category not selected
-88) Missing / Did not report</t>
  </si>
  <si>
    <t>1) Not at all difficult
2) A little difficult
3) Somewhat difficult
4) Very difficult 
-99) Question seen but category not selected
-88) Missing / Did not report</t>
  </si>
  <si>
    <t>1) Made more purchases online (as opposed to in store)
-99) Question seen but category not selected
-88) Missing / Did not report</t>
  </si>
  <si>
    <t>1) Made more purchases by curbside pick-up (as opposed to in store)
-99) Question seen but category not selected
-88) Missing / Did not report</t>
  </si>
  <si>
    <t>1) More purchases in-store (as opposed to purchases online or curbside pickup)
-99) Question seen but category not selected
-88) Missing / Did not report</t>
  </si>
  <si>
    <t>1) Increased use of credit cards or smartphone apps for purchases, instead of using cash 
-99) Question seen but category not selected
-88) Missing / Did not report</t>
  </si>
  <si>
    <t>1) Increased use of cash instead of using credit cards or smartphone apps for purchases
-99) Question seen but category not selected
-88) Missing / Did not report</t>
  </si>
  <si>
    <t>1) Avoided eating at restaurants
-99) Question seen but category not selected
-88) Missing / Did not report</t>
  </si>
  <si>
    <t>1) Resumed eating at restaurants
-99) Question seen but category not selected
-88) Missing / Did not report</t>
  </si>
  <si>
    <t>1) Canceled or postponed in-person medical or dental appointments 
-99) Question seen but category not selected
-88) Missing / Did not report</t>
  </si>
  <si>
    <t>1) Attended in-person medical or dental appointments
-99) Question seen but category not selected
-88) Missing / Did not report</t>
  </si>
  <si>
    <t>1) Canceled or postponed housekeeping or caregiving services
-99) Question seen but category not selected
-88) Missing / Did not report</t>
  </si>
  <si>
    <t>1) Resumed or started new housekeeping or caregiving services 
-99) Question seen but category not selected
-88) Missing / Did not report</t>
  </si>
  <si>
    <t>1) Did not make any changes to spending or shopping behavior
-99) Question seen but category not selected
-88) Missing / Did not report</t>
  </si>
  <si>
    <t>1) Usual shopping places were closed or had limited hours (e.g., restaurant, doctor/dentist office, health club, hair salon, child care center, etc.)
-99) Question seen but category not selected
-88) Missing / Did not report</t>
  </si>
  <si>
    <t>1) Usual shopping places re-opened or increased hours
-99) Question seen but category not selected
-88) Missing / Did not report</t>
  </si>
  <si>
    <t>1) Concerned about going to public or crowded places or having contact with high-risk people 
-99) Question seen but category not selected
-88) Missing / Did not report</t>
  </si>
  <si>
    <t>1) No longer concerned about going to public or crowded places or having contact with high-risk people
-99) Question seen but category not selected
-88) Missing / Did not report</t>
  </si>
  <si>
    <t>1) Loss of income 
-99) Question seen but category not selected
-88) Missing / Did not report</t>
  </si>
  <si>
    <t>1) Increased income
-99) Question seen but category not selected
-88) Missing / Did not report</t>
  </si>
  <si>
    <t>1) Concerns about bening laid off or having hours reduced 
-99) Question seen but category not selected
-88) Missing / Did not report</t>
  </si>
  <si>
    <t>1) No longer concerned about being laid off or having hours reduced
-99) Question seen but category not selected
-88) Missing / Did not report</t>
  </si>
  <si>
    <t>1) Working from home/teleworking 
-99) Question seen but category not selected
-88) Missing / Did not report</t>
  </si>
  <si>
    <t>1) Resumed working onsite at workplace
-99) Question seen but category not selected
-88) Missing / Did not report</t>
  </si>
  <si>
    <t>1) Concerns about the economy
-99) Question seen but category not selected
-88) Missing / Did not report</t>
  </si>
  <si>
    <t>1) No longer concerned about the economy
-99) Question seen but category not selected
-88) Missing / Did not report</t>
  </si>
  <si>
    <t>1) Other, specify:
-99) Question seen but category not selected
-88) Missing / Did not report</t>
  </si>
  <si>
    <t>1) Regular income sources like those received before the pandemic
-99) Question seen but category not selected
-88) Missing / Did not report</t>
  </si>
  <si>
    <t>1) Credit cards or loans
-99) Question seen but category not selected
-88) Missing / Did not report</t>
  </si>
  <si>
    <t>1) Money from savings or selling assets
-99) Question seen but category not selected
-88) Missing / Did not report</t>
  </si>
  <si>
    <t>1) Borrowing from friends or family
-99) Question seen but category not selected
-88) Missing / Did not report</t>
  </si>
  <si>
    <t>1) Unemployment insurance (UI) benefit payments
-99) Question seen but category not selected
-88) Missing / Did not report</t>
  </si>
  <si>
    <t>1) Stimulus (economic impact) payment
-99) Question seen but category not selected
-88) Missing / Did not report</t>
  </si>
  <si>
    <t>1) Money saved from deferred or forgiven payments (to meet your spending needs)
-99) Question seen but category not selected
-88) Missing / Did not report</t>
  </si>
  <si>
    <t>1) Supplemental Nutrition Assistance Program (SNAP) 
-99) Question seen but category not selected
-88) Missing / Did not report</t>
  </si>
  <si>
    <t>1) Yes
2) No
3) Did not use before
-99) Question seen but category not selected
-88) Missing / Did not report</t>
  </si>
  <si>
    <t>1) Enough of the kinds of food (I/we) wanted to eat 
2) Enough, but not always the kinds of food (I/we) wanted to eat
3) Sometimes not enough to eat
4) Often not enough to eat
-99) Question seen but category not selected
-88) Missing / Did not report</t>
  </si>
  <si>
    <t>1) Often true
2) Sometimes true
3) Never true
-99) Question seen but category not selected
-88) Missing / Did not report</t>
  </si>
  <si>
    <t>1) Couldn't afford to buy more food
-99) Question seen but category not selected
-88) Missing / Did not report</t>
  </si>
  <si>
    <t>1) Couldn’t get out to buy food (for example, didn’t have transportation, or had mobility or health problems that prevented you from getting out)  
-99) Question seen but category not selected
-88) Missing / Did not report</t>
  </si>
  <si>
    <t>1) Afraid to go or didn’t want to go out to buy food
-99) Question seen but category not selected
-88) Missing / Did not report</t>
  </si>
  <si>
    <t>1) Couldn’t get groceries or meals delivered to me
-99) Question seen but category not selected
-88) Missing / Did not report</t>
  </si>
  <si>
    <t>1) The stores didn’t have the food I wanted
-99) Question seen but category not selected
-88) Missing / Did not report</t>
  </si>
  <si>
    <t>1) Category marked
-99) Question seen but category not selected
-88) Missing / Did not report</t>
  </si>
  <si>
    <t>$0-$900
-99) Question seen but category not selected
-88) Missing / Did not report</t>
  </si>
  <si>
    <t>$0-$500
-99) Question seen but category not selected
-88) Missing / Did not report</t>
  </si>
  <si>
    <t>1) Not at all
2) Several days
3) More than half the days
4) Nearly every day 
-99) Question seen but category not selected
-88) Missing / Did not report</t>
  </si>
  <si>
    <t>1) Category marked- Insurance through a current or former employer or union (through yourself or another family member) 2) Category marked "No"
-99) Question seen but category not selected
-88) Missing / Did not report</t>
  </si>
  <si>
    <t>1) Category marked-Insurance purchased directly from an insurance company, including marketplace coverage (through yourself or another family member) 2) Category marked "No"
-99) Question seen but category not selected
-88) Missing / Did not report</t>
  </si>
  <si>
    <t>1) Category marked-Medicare, for people 65 and older, or people with certain disabilities 2) Category marked "No"
-99) Question seen but category not selected
-88) Missing / Did not report</t>
  </si>
  <si>
    <t>1) Category marked-Medicaid, Medical Assistance, or any kind of government-assistance plan for those with low incomes or a disability
-99) Question seen but category not selected
-88) Missing / Did not report</t>
  </si>
  <si>
    <t>1) Category marked-TRICARE or other military health care 2) Category marked "No"
-99) Question seen but category not selected
-88) Missing / Did not report</t>
  </si>
  <si>
    <t>1) Category marked-VA (including those who have ever used or enrolled for VA health care) 2) Category marked "No"
-99) Question seen but category not selected
-88) Missing / Did not report</t>
  </si>
  <si>
    <t>1) Category marked-Indian Health Service 2) Category marked "No"
-99) Question seen but category not selected
-88) Missing / Did not report</t>
  </si>
  <si>
    <t>1) Category marked- Other 2) Category marked "No"
-99) Question seen but category not selected
-88) Missing / Did not report</t>
  </si>
  <si>
    <t>1) Owned free and clear?
2) Owned with a mortgage or loan (including home equitly loans)?
3) Rented?
4) Occupied without payment of rent?
-99) Question seen but category not selected
-88) Missing / Did not report</t>
  </si>
  <si>
    <t>1) A mobile home
2) A one-family house detached from any other house
3) A one-family house attached to one or more houses
4) A building with 2 apartments
5) A building with 3 or 4 apartment
6) A building with 5 to 9 apartments
7) A building with 10 to 19 apartments
8) A building with 20 to 49 apartments 
9) A building with 50 or more apartments
10) Boat, RV, van, etc.
-99) Question seen but category not selected
-88) Missing / Did not report</t>
  </si>
  <si>
    <t>1) No confidence
2) Slight confidence
3) Moderate confidence
4) High confidence 
5) Payment is/will be deferred
-99) Question seen but category not selected
-88) Missing / Did not report</t>
  </si>
  <si>
    <t>1) Very likely
2) Somewhat likely
3) Not very likely
4) Not at all likely
-99) Question seen but category not selected
-88) Missing / Did not report</t>
  </si>
  <si>
    <t>1) Category marked- Yes, enrolled in a public or private school
-99) Question seen but category not selected
-88) Missing / Did not report</t>
  </si>
  <si>
    <t>1) Category marked- Yes, homeschooled
-99) Question seen but category not selected
-88) Missing / Did not report</t>
  </si>
  <si>
    <t>1) Category marked- No
-99) Question seen but category not selected
-88) Missing / Did not report</t>
  </si>
  <si>
    <t>1) Category marked-Classes normally taught in person at the school were canceled
-99) Question seen but category not selected
-88) Missing / Did not report</t>
  </si>
  <si>
    <t>1) Category marked-Classes normally taught in person moved to a distance-learning format using online resources, either self-paced or in real time
-99) Question seen but category not selected
-88) Missing / Did not report</t>
  </si>
  <si>
    <t>1) Category marked-Classes normally taught in person moved to a distance-learning format using paper materials sent home to children
-99) Question seen but category not selected
-88) Missing / Did not report</t>
  </si>
  <si>
    <t>1) Category marked-Classes normally taught in person changed in some other way -- Please specify:
-99) Question seen but category not selected
-88) Missing / Did not report</t>
  </si>
  <si>
    <t>1) Category marked - The coronavirus pandemic did not affect how children in this household receive education
-99) Question seen but category not selected
-88) Missing / Did not report</t>
  </si>
  <si>
    <t>1) Always available; 
2) Usually available; 
3) Sometimes available; 
4) Rarely available; 
5) Never available 
-99) Question seen but category not selected
-88) Missing / Did not report</t>
  </si>
  <si>
    <t>1) Category marked-Provided by the children’s school or school district to use outside of school
-99) Question seen but category not selected
-88) Missing / Did not report</t>
  </si>
  <si>
    <t>1) Category marked-Provided by someone in the household or family, or it is the child’s
-99) Question seen but category not selected
-88) Missing / Did not report</t>
  </si>
  <si>
    <t>1) Category marked-Provided by another source
-99) Question seen but category not selected
-88) Missing / Did not report</t>
  </si>
  <si>
    <t>1) Category marked-Paid for by the children’s school or school district
-99) Question seen but category not selected
-88) Missing / Did not report</t>
  </si>
  <si>
    <t>1) Category marked- Paid for by someone in the household or family
-99) Question seen but category not selected
-88) Missing / Did not report</t>
  </si>
  <si>
    <t>1) Category marked-Paid for by another source
-99) Question seen but category not selected
-88) Missing / Did not report</t>
  </si>
  <si>
    <t>1) None 
2) 1 day 
3) 2-3 days
4) 4 or more days
-99) Question seen but category not selected
-88) Missing / Did not report</t>
  </si>
  <si>
    <t>0-40
-99) Question seen but category not selected
-88) Missing / Did not report</t>
  </si>
  <si>
    <t>1) Much less than a school day before the coronavirus pandemic
2) A little bit less than a school day before the coronavirus pandemic
3) As much as a school day before the coronavirus pandemic
4) A little bit more than a school day before the coronavirus pandemic
5) Much more than a school day before the coronavirus pandemic
-99) Question seen but category not selected
-88) Missing / Did not report</t>
  </si>
  <si>
    <t>1) Certificate or diploma program from a school that provides occupational training (usually a 2-year program, often leading to a license, such as cosmetology)
-99) Question seen but category not selected
-88) Missing / Did not report</t>
  </si>
  <si>
    <t>1) Associate's degree program (usually a 2-year degree)
-99) Question seen but category not selected
-88) Missing / Did not report</t>
  </si>
  <si>
    <t>1) Bachelor's degree program (usually a 4-year degree)
-99) Question seen but category not selected
-88) Missing / Did not report</t>
  </si>
  <si>
    <t>1) Graduate degree program (for example, Master's, PhD, MD)
-99) Question seen but category not selected
-88) Missing / Did not report</t>
  </si>
  <si>
    <t>1) Another credential program not listed above
-99) Question seen but category not selected
-88) Missing / Did not report</t>
  </si>
  <si>
    <t>1) Classes that are not part of a credential program
-99) Question seen but category not selected
-88) Missing / Did not report</t>
  </si>
  <si>
    <t>1) Plans to take classes this fall have not changed.
-99) Question seen but category not selected
-88) Missing / Did not report</t>
  </si>
  <si>
    <t>1) All plans to take classes this fall have been canceled.
-99) Question seen but category not selected
-88) Missing / Did not report</t>
  </si>
  <si>
    <t>1) Classes will be in different formats in the fall (for example, change from in-person to online).
-99) Question seen but category not selected
-88) Missing / Did not report</t>
  </si>
  <si>
    <t>1) Fewer classes will be taken this fall.
-99) Question seen but category not selected
-88) Missing / Did not report</t>
  </si>
  <si>
    <t>1) More classes will be taken this fall.
-99) Question seen but category not selected
-88) Missing / Did not report</t>
  </si>
  <si>
    <t>1) Classes will be taken from a different institution.
-99) Question seen but category not selected
-88) Missing / Did not report</t>
  </si>
  <si>
    <t>1) Classes will be taken for a different kind of certificate or degree. 
-99) Question seen but category not selected
-88) Missing / Did not report</t>
  </si>
  <si>
    <t>1) Had coronavirus or concerns about getting  coronavirus 
-99) Question seen but category not selected
-88) Missing / Did not report</t>
  </si>
  <si>
    <t>1) Caring for someone with coronavirus
-99) Question seen but category not selected
-88) Missing / Did not report</t>
  </si>
  <si>
    <t>1) Caring for others whose care arrangements are disrupted (e.g., loss of day care or adult care programs) 
-99) Question seen but category not selected
-88) Missing / Did not report</t>
  </si>
  <si>
    <t>1) Institution changed content or format of classes (e.g., from in-person to online)
-99) Question seen but category not selected
-88) Missing / Did not report</t>
  </si>
  <si>
    <t>1) Changes to financial aid
-99) Question seen but category not selected
-88) Missing / Did not report</t>
  </si>
  <si>
    <t>1) Changes to campus life
-99) Question seen but category not selected
-88) Missing / Did not report</t>
  </si>
  <si>
    <t>1) Uncertainty about how classes/program might change 
-99) Question seen but category not selected
-88) Missing / Did not report</t>
  </si>
  <si>
    <t>1) Not able to pay for classes/educational expenses because of changes to income from the pandemic 
-99) Question seen but category not selected
-88) Missing / Did not report</t>
  </si>
  <si>
    <t>1) Some other reason related to the pandemic, please specify  
-99) Question seen but category not selected
-88) Missing / Did not report</t>
  </si>
  <si>
    <t>1) Less than $25,000  
2) $25,000 - $34,999  
3) $35,000 - $49,999   
4) $50,000 - $74,999   
5) $75,000 - $99,999   
6) $100,000 - $149,999   
7) $150,000 - $199,999
8) $200,000 and above
-99) Question seen but category not selected
-88) Missing / Did not report</t>
  </si>
  <si>
    <t>/*PRIVHLTH Recode*/
privhlth=3;
If HLTHINS1=1 or HLTHINS2=1 or HLTHINS5=1 then PRIVHLTH=1; *Yes-Private;
If (HLTHINS1 in (2) and HLTHINS2 in (2) and HLTHINS5 in (2)) or 
((HLTHINS1 in (2,-99,-88) and HLTHINS2 in (2,-99,-88) and HLTHINS3 in (2,-99,-88) and HLTHINS4 in (2,-99,-88) and HLTHINS5 in (2,-99,-88) and HLTHINS6 in (2,-99,-88)) and HLTHINS7=1) then PRIVHLTH=2; *No-Private;</t>
  </si>
  <si>
    <t>/*PUBHLTH Recode*/
pubhlth=3;
If (HLTHINS3=1 or HLTHINS4=1 or HLTHINS6=1) then PUBHLTH=1; *Yes-Public;
If (HLTHINS3 in (2) and HLTHINS4 in (2) and HLTHINS6 in (2)) or 
((HLTHINS1 in (2,-99,-88) and HLTHINS2 in (2,-99,-88) and HLTHINS3 in (2,-99,-88) and HLTHINS4 in (2,-99,-88) and HLTHINS5 in (2,-99,-88) and HLTHINS6 in (2,-99,-88)) and HLTHINS7=1) then PUBHLTH=2; *No-Public;</t>
  </si>
  <si>
    <t>Data Dictionary for CSV - Week23</t>
  </si>
  <si>
    <t>23</t>
  </si>
  <si>
    <t>Data Dictionary for CSV - Week33</t>
  </si>
  <si>
    <t>Q8a</t>
  </si>
  <si>
    <t>ACTVDUTY1</t>
  </si>
  <si>
    <t>Active duty or reserves self or spouse</t>
  </si>
  <si>
    <t>Are you or your spouse currently serving in the U.S. Armed Forces (Active Duty, Reserve, or National Guard)?</t>
  </si>
  <si>
    <t>1) No
-99) Question seen but category not selected
-88) Missing / Did not report</t>
  </si>
  <si>
    <t>ACTVDUTY2</t>
  </si>
  <si>
    <t>1) Yes, I'm serving on active duty
-99) Question seen but category not selected
-88) Missing / Did not report</t>
  </si>
  <si>
    <t>ACTVDUTY3</t>
  </si>
  <si>
    <t>1) Yes, I'm serving in the Reserve or National Guard
-99) Question seen but category not selected
-88) Missing / Did not report</t>
  </si>
  <si>
    <t>ACTVDUTY4</t>
  </si>
  <si>
    <t>1) Yes, my spouse is serving on active duty
-99) Question seen but category not selected
-88) Missing / Did not report</t>
  </si>
  <si>
    <t>ACTVDUTY5</t>
  </si>
  <si>
    <t>1) Yes, my spouse is serving in the Reserve or National Guard
-99) Question seen but category not selected
-88) Missing / Did not report</t>
  </si>
  <si>
    <t>GETVACRV</t>
  </si>
  <si>
    <t xml:space="preserve">Which of the following, if any, are reasons that you [only probably will /probably won’t/definitely won’t/ are unsure about whether to] [get a COVID-19 vaccine/won’t receive all required doses of a COVID-19 vaccine]? (Select all that apply) </t>
  </si>
  <si>
    <t>if DOSES = 2 or GETVACRV in 2:5</t>
  </si>
  <si>
    <t>QV5a</t>
  </si>
  <si>
    <t>COVPRVNT</t>
  </si>
  <si>
    <t>Public COVID preventive behaviors</t>
  </si>
  <si>
    <t>Since getting a COVID-19 vaccine, in general have you increased or decreased how often you practice Covid-19 prevention behaviors when in public around people you do not know?</t>
  </si>
  <si>
    <t>1) I have decreased prevention behaviors since getting a vaccine 
2) I have not changed my behavior since getting a vaccine 
3) I have increased prevention behaviors since getting a vaccine 
-99) Question seen but category not selected
-88) Missing / Did not report</t>
  </si>
  <si>
    <t>RECVDVACC = 1</t>
  </si>
  <si>
    <t>9a</t>
  </si>
  <si>
    <t>WRKLOSSRV</t>
  </si>
  <si>
    <t>Have you, or has anyone in your household experienced a loss of employment income in the last 4 weeks?  Select only
one answer.</t>
  </si>
  <si>
    <t>Are you employed by government, by a private company, a nonprofit organization or are you self-employed or working in a family business? Select only one answer.</t>
  </si>
  <si>
    <t>RSNNOWRKRV</t>
  </si>
  <si>
    <t>1) I did not want to be employed at this time
2)I am/was sick with coronavirus symptoms or caring for someone who was sick with coronavirus symptoms
3) I am/was caring for children not in school or daycare
4) I am/was caring for an elderly person
5) I was concerned about getting or spreading the coronavirus 
6) I am/was sick (not coronavirus related) or disabled
7) I am retired
8) I am/was laid off or furloughed due to coronavirus pandemic
9) My employer closed temporarily due to the coronavirus pandemic
10) My employer went out of business due to the coronavirus pandemic
11) I do/did not have transportation to work
12) Other reason, please specify
-99) Question seen but category not selected
-88) Missing / Did not report</t>
  </si>
  <si>
    <t>TW_YN</t>
  </si>
  <si>
    <t>Working from home is sometimes referred to as telework. In the past 7 days, have any adults in this household teleworked?</t>
  </si>
  <si>
    <t>13b</t>
  </si>
  <si>
    <t>TW_COV</t>
  </si>
  <si>
    <t>Have any adults teleworked because of the coronavirus pandemic?</t>
  </si>
  <si>
    <t>TW_YN=1</t>
  </si>
  <si>
    <t>13c</t>
  </si>
  <si>
    <t>WKVOL</t>
  </si>
  <si>
    <t>Work or volunteer outside the home.</t>
  </si>
  <si>
    <t>Since January 1, 2021 , have you worked or volunteered outside your home? (select one)</t>
  </si>
  <si>
    <t>13d</t>
  </si>
  <si>
    <t>SETTING</t>
  </si>
  <si>
    <t>Work or volunteer setting outside the home.</t>
  </si>
  <si>
    <t>Since January 1, 2021, which best describes the primary location/setting where you worked or volunteered outside your home? (select one)</t>
  </si>
  <si>
    <t>1:16</t>
  </si>
  <si>
    <t>1) Healthcare (e.g., hospital, doctor, dentist or mental health specialist office, outpatient facility, long-term care, home health care, pharmacy, medical laboratory)
2) Social service (e.g., child, youth, family, elderly, disability services)
3) Preschool or daycare
4) K-12 school
5) Other schools and instructional settings (e.g. college, university, professional, business, technical or trade school, driving school, test preparation, tutoring)
6) First response (e.g., police or fire protection, emergency relief services)
7) Death care (e.g., funeral home, crematory, cemetery)
8) Correctional facility (e.g., jail, prison, detention center, reformatory)
9) Food and beverage store (e.g., grocery store, warehouse club, supercenters, convenience store, specialty food store, bakery)
10) Agriculture, forestry, fishing, or hunting
11) Food manufacturing facility (e.g., meat-processing, produce packing, food or beverage manufacturing)
12) Non-food manufacturing facility (e.g. metals, equipment and machinery, electronics)
13) Public transit (e.g., bus, commuter rail, subway, school bus)
14) United States Postal Service
15) Other job deemed “essential” during the COVID-19 pandemic
16) None of the above
-99) Question seen but category not selected
-88) Missing / Did not report</t>
  </si>
  <si>
    <t>WKVOL=1</t>
  </si>
  <si>
    <t>UI_APPLYRV</t>
  </si>
  <si>
    <t>Since January 1, 2021, have you applied for Unemployment Insurance (UI) benefits? Select only one answer.</t>
  </si>
  <si>
    <t>UI_RECVRV</t>
  </si>
  <si>
    <t xml:space="preserve">Since January 1, 2021, have you received Unemployment Insurance (UI) benefits? Select only one answer. </t>
  </si>
  <si>
    <t>14c</t>
  </si>
  <si>
    <t>UI_RECVNOW</t>
  </si>
  <si>
    <t>UI Receive  Now</t>
  </si>
  <si>
    <t>Have you received Unemployment Insurance (UI) benefits in the last 7 days?</t>
  </si>
  <si>
    <t>UI_APPLYRV = 1 'or' UI_RECVRV = 1</t>
  </si>
  <si>
    <t>SSA_APPLYRV</t>
  </si>
  <si>
    <t xml:space="preserve">Did you apply or attempt to apply for Social Security benefits (Retirement, Disability, or Survivors), Supplemental Security Income (SSI) benefits, or Medicare benefits after January 1, 2021? Select only one answer. </t>
  </si>
  <si>
    <t>SSAPGMRV1</t>
  </si>
  <si>
    <t>What type of benefits did you apply or attempt to apply for after January 1, 2021? Select all that apply.</t>
  </si>
  <si>
    <t>SSA_APPLYRV = 1</t>
  </si>
  <si>
    <t>SSAPGMRV2</t>
  </si>
  <si>
    <t>SSAPGMRV3</t>
  </si>
  <si>
    <t>SSAPGMRV4</t>
  </si>
  <si>
    <t>SSAPGMRV5</t>
  </si>
  <si>
    <t>SSALIKELYRV</t>
  </si>
  <si>
    <t xml:space="preserve">How likely are you to apply for Social Security benefits (Retirement, Disability, or Survivors), Supplemental Security Income (SSI) benefits, or Medicare benefits during 2021? Select only one answer. </t>
  </si>
  <si>
    <t>SSA_APPLYRV = 2 'AND' SSA_RECV ne 1</t>
  </si>
  <si>
    <t>SSALIKELYRV in (1,2,3)</t>
  </si>
  <si>
    <t>(SSA_APPLYRV = 2 'AND' SSA_RECV ne 1) -OR- SSA_APPLYRV = 1</t>
  </si>
  <si>
    <t>EIP_YN</t>
  </si>
  <si>
    <t>The next questions ask about the last 7 days. Please only include experiences that occurred in the last 7 days.
In the last 7 days, did you or anyone in your household receive a “stimulus payment,” that is a coronavirus related Economic Impact Payment from the Federal Government?</t>
  </si>
  <si>
    <t>15a</t>
  </si>
  <si>
    <t>EIPRV</t>
  </si>
  <si>
    <t>Was that payment used mostly to pay for expenses, mostly to pay off debt, or mostly to add to savings?</t>
  </si>
  <si>
    <t>1) Mostly spend it 
2) Mostly save it 
3) Mostly use it to pay off debt
-99) Question seen but category not selected
-88) Missing / Did not report</t>
  </si>
  <si>
    <t>EIP_YN = 1</t>
  </si>
  <si>
    <t>EIPRV = 1 (Mostly to pay for expenses)</t>
  </si>
  <si>
    <t>CHNGSHOP1</t>
  </si>
  <si>
    <t>Did shopping change</t>
  </si>
  <si>
    <t>In the last 7 days, have you or your household changed your spending or shopping in the  following categories? Select all that apply
- Online purchases</t>
  </si>
  <si>
    <t>CHNGSHOP2</t>
  </si>
  <si>
    <t>In the last 7 days, have you or your household changed your spending or shopping in the  following categories? Select all that apply
- Curbside pick-up</t>
  </si>
  <si>
    <t>CHNGSHOP3</t>
  </si>
  <si>
    <t>In the last 7 days, have you or your household changed your spending or shopping in the  following categories? Select all that apply
- In-store shopping</t>
  </si>
  <si>
    <t>19b2</t>
  </si>
  <si>
    <t>CHNGSVCS1</t>
  </si>
  <si>
    <t>Did use of svcs change</t>
  </si>
  <si>
    <t>In the last 7 days, have you or your household changed your use of the following services? Select all that apply.
- Eating indoors at restaurants</t>
  </si>
  <si>
    <t>CHNGSVCS2</t>
  </si>
  <si>
    <t>In the last 7 days, have you or your household changed your use of the following services? Select all that apply.
- In-person medical or dental appointments</t>
  </si>
  <si>
    <t>CHNGSVCS3</t>
  </si>
  <si>
    <t>In the last 7 days, have you or your household changed your use of the following services? Select all that apply.
- Housekeeping or caregiving services</t>
  </si>
  <si>
    <t>19bb</t>
  </si>
  <si>
    <t>CHNGSHP1ML</t>
  </si>
  <si>
    <t>Did you spend more or less on …</t>
  </si>
  <si>
    <t>Did you or your household spend more or less in each category in the last 7 days?
- Online purchases</t>
  </si>
  <si>
    <t>1) More
2) Less
-99) Question seen but category not selected
-88) Missing / Did not report</t>
  </si>
  <si>
    <t>CHNGSHOP1 = 1</t>
  </si>
  <si>
    <t>CHNGSHP2ML</t>
  </si>
  <si>
    <t>Did you or your household spend more or less in each category in the last 7 days?
- Curbside pick-up</t>
  </si>
  <si>
    <t>CHNGSHOP2 = 1</t>
  </si>
  <si>
    <t>CHNGSHP3ML</t>
  </si>
  <si>
    <t>Did you or your household spend more or less in each category in the last 7 days?
- In-store shopping</t>
  </si>
  <si>
    <t>CHNGSHOP3 = 1</t>
  </si>
  <si>
    <t>CHNGSVC1ML</t>
  </si>
  <si>
    <t>Did you or your household spend more or less in each category in the last 7 days?
- Eating indoors at restaurants</t>
  </si>
  <si>
    <t>CHNGSVCS1 = 1</t>
  </si>
  <si>
    <t>CHNGSVC2ML</t>
  </si>
  <si>
    <t>Did you or your household spend more or less in each category in the last 7 days?
- In-person medical or dental appointments</t>
  </si>
  <si>
    <t>CHNGSVCS2 = 1</t>
  </si>
  <si>
    <t>CHNGSVC3ML</t>
  </si>
  <si>
    <t>Did you or your household spend more or less in each category in the last 7 days?
- Housekeeping or caregiving services</t>
  </si>
  <si>
    <t>CHNGSVCS3 = 1</t>
  </si>
  <si>
    <t>19b3</t>
  </si>
  <si>
    <t>CASHUSE</t>
  </si>
  <si>
    <t>Use of cash</t>
  </si>
  <si>
    <t>In the last 7 days, have you or your household increased or decreased your use of cash for purchases as opposed to cashless payment methods (e.g., credit cards, debit cards, smartphone apps)? Select one answer.</t>
  </si>
  <si>
    <t>1) Increased use of cash
2) Decreased use of cash
3) No change in the use of cash
-99) Question seen but category not selected
-88) Missing / Did not report</t>
  </si>
  <si>
    <t>CHNGSHOP1 = 1 or 
CHNGSHOP2 = 1 or 
CHNGSHOP3 = 1 or 
CHNGSVCS1 = 1 or 
CHNGSVCS2 = 1 or 
CHNGSVCS3 = 2 or 
CASHUSE in (1,2)</t>
  </si>
  <si>
    <t>1) Less concerned about going to public or crowded places or having contact with high-risk people
-99) Question seen but category not selected
-88) Missing / Did not report</t>
  </si>
  <si>
    <t>1) Concerns about being laid off or having hours reduced 
-99) Question seen but category not selected
-88) Missing / Did not report</t>
  </si>
  <si>
    <t>1) Less concerned about being laid off or having hours reduced
-99) Question seen but category not selected
-88) Missing / Did not report</t>
  </si>
  <si>
    <t>SPNDSRC9</t>
  </si>
  <si>
    <t>1) Other_specify
-99) Question seen but category not selected
-88) Missing / Did not report</t>
  </si>
  <si>
    <t>21aa</t>
  </si>
  <si>
    <t>FEWRTRIP1</t>
  </si>
  <si>
    <t>Considering shopping in the last 7 days, because of the coronavirus pandemic have you or your household members: Select all that apply</t>
  </si>
  <si>
    <t>1) Combined shopping trips so that you've taken fewer trips overall
-99) Question seen but category not selected
-88) Missing / Did not report</t>
  </si>
  <si>
    <t>FEWRTRIP2</t>
  </si>
  <si>
    <t>1) Done more of your usual shopping online resulting in fewer trips to stores
-99) Question seen but category not selected
-88) Missing / Did not report</t>
  </si>
  <si>
    <t>FEWRTRIP3</t>
  </si>
  <si>
    <t>1) Not made any changes in shopping trips in the last 7 days (exclusive of response to FEWRTRIP1 and FEWRTRIP2)
-99) Question seen but category not selected
-88) Missing / Did not report</t>
  </si>
  <si>
    <t>FEWRTRIP1 ne 1 and FEWRTRIP2 ne 1</t>
  </si>
  <si>
    <t>This is an exclusive category</t>
  </si>
  <si>
    <t>PRVRIDESHR</t>
  </si>
  <si>
    <t>Prior rideshare usage</t>
  </si>
  <si>
    <t xml:space="preserve">Prior to the coronavirus pandemic, in a typical week, did you use bus, rail, or ride-sharing services, like Uber and Lyft? Select only one answer.   </t>
  </si>
  <si>
    <t>21bb</t>
  </si>
  <si>
    <t>Change to rideshare usage</t>
  </si>
  <si>
    <t xml:space="preserve">In the last 7 days, have you taken fewer trips than you normally would have by bus, rail, or ride-sharing services, like Uber and Lyft, because of the coronavirus pandemic? </t>
  </si>
  <si>
    <t>PRVRIDESHR = 1</t>
  </si>
  <si>
    <t>Planned trips over next 4 weeks</t>
  </si>
  <si>
    <t xml:space="preserve">During the next 4 weeks, are you planning  to take any overnight trips or trips to places more than 100 miles away? Select only one answer.  </t>
  </si>
  <si>
    <t>FOODRSNRV1</t>
  </si>
  <si>
    <t>1) Couldn’t afford to buy more food
-99) Question seen but category not selected
-88) Missing / Did not report</t>
  </si>
  <si>
    <t>FOODRSNRV2</t>
  </si>
  <si>
    <t xml:space="preserve">1) Couldn’t get to store to buy food because didn’t have transportation, have mobility or health limitations that prevent you from getting out 
-99) Question seen but category not selected
-88) Missing / Did not report  </t>
  </si>
  <si>
    <t>FOODRSNRV3</t>
  </si>
  <si>
    <t>Why did you not have enough to eat? Safety concerns or no delivery</t>
  </si>
  <si>
    <t>1) Couldn’t go to store due to safety concerns and delivery not available 
-99) Question seen but category not selected
-88) Missing / Did not report</t>
  </si>
  <si>
    <t>FOODRSNRV4</t>
  </si>
  <si>
    <t>Why did you not have enough to eat? No reason</t>
  </si>
  <si>
    <t>1) None 
-99) Question seen but category not selected
-88) Missing / Did not report</t>
  </si>
  <si>
    <t>During the last 7 days, did you or anyone in your household get free groceries from a food pantry, food bank, church, or other place that helps with free food? 
Select only one answer.</t>
  </si>
  <si>
    <t>During  the last 7 days, how much money did you and your household spend on food at supermarkets, grocery stores,
online, and other places you buy food to prepare and eat at home? Please include purchases made with SNAP or food stamps.  Enter amount.</t>
  </si>
  <si>
    <t>During the last 7 days, how much money did you or your household spend on prepared meals, including eating out, fast food, and carry out or delivered meals? Please include money spent in cafeterias at work or at school or on vending machines. Please do not include money you have
already told us about in item Q28(above). Enter amount.</t>
  </si>
  <si>
    <t>Over the last 7 days, how often have you been bothered by the following problems ... Feeling nervous, anxious, or on edge? Would you say not at all, several days, more than
half the days, or nearly every day? Select only one answer.</t>
  </si>
  <si>
    <t>Are you currently covered by any of the following types of health insurance or health coverage plans? Mark Yes or No for each. 
- Insurance through a current or former employer or union (through yourself or another family member)</t>
  </si>
  <si>
    <t>1) Category marked- Insurance through a current or former employer or union (through yourself or another family member) 
2) Category marked "No"
-99) Question seen but category not selected
-88) Missing / Did not report</t>
  </si>
  <si>
    <t>Are you currently covered by any of the following types of health insurance or health coverage plans? Mark Yes or No for each. 
- Insurance purchased directly from an insurance company, including marketplace coverage (through yourself or another family member)</t>
  </si>
  <si>
    <t>1) Category marked-Insurance purchased directly from an insurance company, including marketplace coverage (through yourself or another family member) 
2) Category marked "No"
-99) Question seen but category not selected
-88) Missing / Did not report</t>
  </si>
  <si>
    <t>Are you currently covered by any of the following types of health insurance or health coverage plans? Mark Yes or No for each. 
- Medicare, for people 65 and older, or people with certain disabilities</t>
  </si>
  <si>
    <t>1) Category marked-Medicare, for people 65 and older, or people with certain disabilities 
2) Category marked "No"
-99) Question seen but category not selected
-88) Missing / Did not report</t>
  </si>
  <si>
    <t>Are you currently covered by any of the following types of health insurance or health coverage plans? Mark Yes or No for each. 
- Medicaid, Medical Assistance, or any kind of government-assistance plan for those with low incomes or a disability</t>
  </si>
  <si>
    <t>1) Category marked-Medicaid, Medical Assistance, or any kind of government-assistance plan for those with low incomes or a disability
2) Category marked "No"
-99) Question seen but category not selected
-88) Missing / Did not report</t>
  </si>
  <si>
    <t>Are you currently covered by any of the following types of health insurance or health coverage plans? Mark Yes or No for each. 
- TRICARE or other military health care</t>
  </si>
  <si>
    <t>1) Category marked-TRICARE or other military health care 
2) Category marked "No"
-99) Question seen but category not selected
-88) Missing / Did not report</t>
  </si>
  <si>
    <t>Are you currently covered by any of the following types of health insurance or health coverage plans? Mark Yes or No for each. 
- VA (including those who have ever used or enrolled for VA health care)</t>
  </si>
  <si>
    <t>1) Category marked-VA (including those who have ever used or enrolled for VA health care) 
2) Category marked "No"
-99) Question seen but category not selected
-88) Missing / Did not report</t>
  </si>
  <si>
    <t>Are you currently covered by any of the following types of health insurance or health coverage plans? Mark Yes or No for each. 
- Indian Health Service</t>
  </si>
  <si>
    <t>1) Category marked-Indian Health Service 
2) Category marked "No"
-99) Question seen but category not selected
-88) Missing / Did not report</t>
  </si>
  <si>
    <t>Are you currently covered by any of the following types of health insurance or health coverage plans? Mark Yes or No for each. 
- Other</t>
  </si>
  <si>
    <t>1) Category marked- Other 
2) Category marked "No"
-99) Question seen but category not selected
-88) Missing / Did not report</t>
  </si>
  <si>
    <t>At any time in the last 4 weeks, did you need medical care for something other than coronavirus, but DID NOT GET IT because of the coronavirus pandemic? Select only one answer.</t>
  </si>
  <si>
    <t>QTH1</t>
  </si>
  <si>
    <t>TELEHLTH</t>
  </si>
  <si>
    <t>Your use of telehealth / telemedicine</t>
  </si>
  <si>
    <t>At any time in the last 4 weeks, did you have an appointment with a doctor, nurse, or other health professional by video or by phone? Please only include appointments for yourself and not others in your household.</t>
  </si>
  <si>
    <t>QTH2</t>
  </si>
  <si>
    <t>TELECHLD</t>
  </si>
  <si>
    <t>Childrens use of telehealth / telemedicine</t>
  </si>
  <si>
    <t>At any time in the last 4 weeks, did any children in the household have an appointment with a doctor, nurse, or other health professional by video or by phone?</t>
  </si>
  <si>
    <t xml:space="preserve">THHLD_NUMKID &gt; 0 </t>
  </si>
  <si>
    <t>Mental health services</t>
  </si>
  <si>
    <t>At any time in the last 4 weeks, did you receive counseling or therapy from a mental health professional such as a psychiatrist, psychologist, psychiatric nurse, or clinical social worker? Include couseling or therapy online or by phone. Select only one answer.</t>
  </si>
  <si>
    <t>38d</t>
  </si>
  <si>
    <t>PRVNTIVE</t>
  </si>
  <si>
    <t>Children missed or delayed preventive check-ups</t>
  </si>
  <si>
    <t>The next question is about preventative health care for the children in your household.
At any time in the last 12 months, did any children in the household miss, delay or skip any PREVENTIVE check-ups because of the coronavirus pandemic?</t>
  </si>
  <si>
    <t>38e</t>
  </si>
  <si>
    <t>PRVNTWHY1</t>
  </si>
  <si>
    <t>Reasons children missed or delayed preventive visits</t>
  </si>
  <si>
    <t>Did any of the following reasons contribute to this child missing, delaying or skipping any PREVENTIVE check-ups?  Select all that apply.</t>
  </si>
  <si>
    <t>1) Health care provider’s location was closed due to the coronavirus pandemic
-99) Question seen but category not selected
-88) Missing / Did not report</t>
  </si>
  <si>
    <t>PRVNTIVE = 1</t>
  </si>
  <si>
    <t>PRVNTWHY2</t>
  </si>
  <si>
    <t>1) Health care provider’s location was open but had limited appointments due to the coronavirus pandemic
-99) Question seen but category not selected
-88) Missing / Did not report</t>
  </si>
  <si>
    <t>PRVNTWHY3</t>
  </si>
  <si>
    <t>1)  Parent, adult caregiver, or child was concerned about going to the health care provider’s location due to the coronavirus pandemic
-99) Question seen but category not selected
-88) Missing / Did not report</t>
  </si>
  <si>
    <t>PRVNTWHY4</t>
  </si>
  <si>
    <t>1) This child no longer had health insurance or had a change in health insurance due to the coronavirus pandemic
-99) Question seen but category not selected
-88) Missing / Did not report</t>
  </si>
  <si>
    <t>PRVNTWHY5</t>
  </si>
  <si>
    <t>1) Someone in the household was ill with the coronavirus
-99) Question seen but category not selected
-88) Missing / Did not report</t>
  </si>
  <si>
    <t>PRVNTWHY6</t>
  </si>
  <si>
    <t>1) Someone in the household had been in contact with someone who was ill with the coronavirus
-99) Question seen but category not selected
-88) Missing / Did not report</t>
  </si>
  <si>
    <t>PRVNTWHY7</t>
  </si>
  <si>
    <t>1) None of the above
-99) Question seen but category not selected
-88) Missing / Did not report</t>
  </si>
  <si>
    <t>QD1</t>
  </si>
  <si>
    <t>SEEING</t>
  </si>
  <si>
    <t>Limitations in seeing</t>
  </si>
  <si>
    <t>Do you have difficulty seeing, even when wearing glasses? Select one.</t>
  </si>
  <si>
    <t>1) No - no difficulty
2) Yes - some difficulty
3) Yes - a lot of difficulty
4) Cannot do at all
-99) Question seen but category not selected
-88) Missing / Did not report</t>
  </si>
  <si>
    <t>QD2</t>
  </si>
  <si>
    <t>HEARING</t>
  </si>
  <si>
    <t>Limitations in hearing</t>
  </si>
  <si>
    <t>Do you have difficulty hearing, even when using a hearing aid? Select one.</t>
  </si>
  <si>
    <t>QD3</t>
  </si>
  <si>
    <t>REMEMBERING</t>
  </si>
  <si>
    <t>Limitations in remembering or concentrating</t>
  </si>
  <si>
    <t>Do you have difficulty remembering or concentrating? Select one.</t>
  </si>
  <si>
    <t>QD4</t>
  </si>
  <si>
    <t>MOBILITY</t>
  </si>
  <si>
    <t>Limitations in mobility</t>
  </si>
  <si>
    <t>Do you have difficulty walking or climbing stairs? Select one.</t>
  </si>
  <si>
    <t>1) Owned by you or someone in this household free and clear?
2) Owned by your or someone in this household with a mortgage or loan (including home equity loans)?
3) Rented?
4) Occupied without payment of rent?
-99) Question seen but category not selected
-88) Missing / Did not report</t>
  </si>
  <si>
    <t>LIVQTRRV</t>
  </si>
  <si>
    <t>1) A mobile home 
2) A one-family house detached from any other house 
3) A one-family house attached to one or more houses 
4) A building with 2 apartments 
5) A building with 3 or 4 apartments 
6) A building with 5 or more apartments 
7) Boat, RV, van, etc.
-99) Question seen but category not selected
-88) Missing / Did not report</t>
  </si>
  <si>
    <t>Caught up on rent</t>
  </si>
  <si>
    <t>If TENURE = 3</t>
  </si>
  <si>
    <t>Caught up on mortgage</t>
  </si>
  <si>
    <t>If TENURE = 2</t>
  </si>
  <si>
    <t>1) Not at all confident
2) Slightly confident
3) Moderately confident
4) Highly confident
5) Payment is/will be deferred
-99) Question seen but category not selected
-88) Missing / Did not report</t>
  </si>
  <si>
    <t>If TENURE in (2,3)</t>
  </si>
  <si>
    <t>Eviction in next two months</t>
  </si>
  <si>
    <t>1) Very likely
2) Somewhat likely
3) Not very likely
4) Not likely at all
-99) Question seen but category not selected
-88) Missing / Did not report</t>
  </si>
  <si>
    <t>If RENTCUR = 2</t>
  </si>
  <si>
    <t>Forclose in next two months</t>
  </si>
  <si>
    <t>If MORTCUR = 2</t>
  </si>
  <si>
    <t>42a</t>
  </si>
  <si>
    <t>TENROLLPUB</t>
  </si>
  <si>
    <t>Count of children enrolled in public school</t>
  </si>
  <si>
    <t xml:space="preserve">The next set of questions ask about education.
During the school year that started in the Fall of 2020, how many children in this household were enrolled in Kindergarten through 12th grade or grade equivalent? 
PUBLIC
Enter numbers for all that apply. Enter ‘0’ if none. </t>
  </si>
  <si>
    <t>0:20</t>
  </si>
  <si>
    <t>0-20) Number enrolled in a public school
-99) Question seen but category not selected
-88) Missing / Did not report</t>
  </si>
  <si>
    <t>TENROLLPRV</t>
  </si>
  <si>
    <t>Count of children enrolled in private school</t>
  </si>
  <si>
    <t xml:space="preserve">The next set of questions ask about education.
During the school year that started in the Fall of 2020, how many children in this household were enrolled in Kindergarten through 12th grade or grade equivalent? 
PRIVATE
Enter numbers for all that apply. Enter ‘0’ if none. </t>
  </si>
  <si>
    <t>0-20) Number enrolled in a private school
-99) Question seen but category not selected
-88) Missing / Did not report</t>
  </si>
  <si>
    <t>TENROLLHMSCH</t>
  </si>
  <si>
    <t>Count of children enrolled in homeschool</t>
  </si>
  <si>
    <t xml:space="preserve">The next set of questions ask about education.
During the school year that started in the Fall of 2020, how many children in this household were enrolled in Kindergarten through 12th grade or grade equivalent? 
HOMESCHOOL
Enter numbers for all that apply. Enter ‘0’ if none. </t>
  </si>
  <si>
    <t>0-20) Number homeschooled, that is not enrolled in public or private school 
-99) Question seen but category not selected
-88) Missing / Did not report</t>
  </si>
  <si>
    <t>ENROLLNONE</t>
  </si>
  <si>
    <t>Reporting children enrolled in none of the school types</t>
  </si>
  <si>
    <t>1) None
-99) Question seen but category not selected
-88) Missing / Did not report</t>
  </si>
  <si>
    <t>43a</t>
  </si>
  <si>
    <t>Pandemic impact on education - In-person instruction at school</t>
  </si>
  <si>
    <t>During the last 7 days, how did the children in this household receive their education?  Mark all that apply.</t>
  </si>
  <si>
    <t>1) Children received in-person instruction from a teacher at their school
-99) Question seen but category not selected
-88) Missing / Did not report</t>
  </si>
  <si>
    <t>If TENROLLPUB &gt; 0  or TENROLLPRV &gt; 0</t>
  </si>
  <si>
    <t>Pandemic impact on education - Virtual/online instruction from a teacher in real time</t>
  </si>
  <si>
    <t>1) Children received virtual/online instruction from a teacher in real time
-99) Question seen but category not selected
-88) Missing / Did not report</t>
  </si>
  <si>
    <t>Pandemic impact on education - Learned on own with material provided by school</t>
  </si>
  <si>
    <t>1) Children learned on their own using on-line materials provided by their school
-99) Question seen but category not selected
-88) Missing / Did not report</t>
  </si>
  <si>
    <t>Pandemic impact on education - Learned  on their own using paper materials provided by their school</t>
  </si>
  <si>
    <t>1) Children learned on their own using paper materials provided by their school
-99) Question seen but category not selected
-88) Missing / Did not report</t>
  </si>
  <si>
    <t>Pandemic impact on education - Learned on their own using materials that were NOT provided by their school</t>
  </si>
  <si>
    <t>1) Children learned on their own using materials that were NOT provided by their school
-99) Question seen but category not selected
-88) Missing / Did not report</t>
  </si>
  <si>
    <t>TEACH6</t>
  </si>
  <si>
    <t>Pandemic impact on education - Did not participate in any learning activities because their school was closed</t>
  </si>
  <si>
    <t>1) Children did not participate in any learning activities because their school was closed
-99) Question seen but category not selected
-88) Missing / Did not report</t>
  </si>
  <si>
    <t>TEACH7</t>
  </si>
  <si>
    <t>Pandemic impact on education - Children were sick and could not participate in education</t>
  </si>
  <si>
    <t>1) Children were sick and could not participate in education
-99) Question seen but category not selected
-88) Missing / Did not report</t>
  </si>
  <si>
    <t>TEACH8</t>
  </si>
  <si>
    <t>Pandemic impact on education - Other</t>
  </si>
  <si>
    <t>1) Other (specify_________)
-99) Question seen but category not selected
-88) Missing / Did not report</t>
  </si>
  <si>
    <t>Q43aa</t>
  </si>
  <si>
    <t>HYBRID</t>
  </si>
  <si>
    <t>Children using a combination of in-person and other arrangements</t>
  </si>
  <si>
    <t>Because of the pandemic, are any of the children in your household currently receiving their education with a combination of in-person learning at school and another form of learning (e.g., virtual instruction, online or paper material provided by the school)?</t>
  </si>
  <si>
    <t>1) Always available
2) Usually available
3) Sometimes available
4) Rarely available
5) Never available 
-99) Question seen but category not selected
-88) Missing / Did not report</t>
  </si>
  <si>
    <t>INTRNTRV1</t>
  </si>
  <si>
    <t>Are Internet services in your home …? Select all that apply.</t>
  </si>
  <si>
    <t>1) Paid for by the children’s school or school district
-99) Question seen but category not selected
-88) Missing / Did not report</t>
  </si>
  <si>
    <t>If INTRNTAVAIL in (1,2,3,4)</t>
  </si>
  <si>
    <t>INTRNTRV2</t>
  </si>
  <si>
    <t>1) Paid for by someone in the household or family
-99) Question seen but category not selected
-88) Missing / Did not report</t>
  </si>
  <si>
    <t>INTRNTRV3</t>
  </si>
  <si>
    <t>1) Paid for by another source
-99) Question seen but category not selected
-88) Missing / Did not report</t>
  </si>
  <si>
    <t>INTRNTRV4</t>
  </si>
  <si>
    <t>Internet services-Not available in my home</t>
  </si>
  <si>
    <t>1) Not available in my home (exclusive)
-99) Question seen but category not selected
-88) Missing / Did not report</t>
  </si>
  <si>
    <t xml:space="preserve">During the last 7 days, on how many days did the student(s) have real time contact, that is not pre-recorded contact, with their teachers by video, in person, or by phone? Select only one answer. </t>
  </si>
  <si>
    <t>48aa</t>
  </si>
  <si>
    <t>SCHLFOOD</t>
  </si>
  <si>
    <t>Food assistance provided from school</t>
  </si>
  <si>
    <t>In the last 7 days, did the students in this household receive any food assistance from school?</t>
  </si>
  <si>
    <t>48bb</t>
  </si>
  <si>
    <t>SCHLFDHLP1</t>
  </si>
  <si>
    <t>School food - Pick up meals at a school or other location</t>
  </si>
  <si>
    <t xml:space="preserve">Did the student(s) …(select all that apply) </t>
  </si>
  <si>
    <t>1) Pick up meals at a school or other location
-99) Question seen but category not selected
-88) Missing / Did not report</t>
  </si>
  <si>
    <t>If SCHLFOOD = 1</t>
  </si>
  <si>
    <t>SCHLFDHLP2</t>
  </si>
  <si>
    <t>School food - Receive an EBT card to help buy groceries</t>
  </si>
  <si>
    <t>1) Receive an EBT card to help buy groceries
-99) Question seen but category not selected
-88) Missing / Did not report</t>
  </si>
  <si>
    <t>SCHLFDHLP3</t>
  </si>
  <si>
    <t>School food - Eat meals on-site, at school or other location;</t>
  </si>
  <si>
    <t>1) Eat meals on-site, at school or other location;
-99) Question seen but category not selected
-88) Missing / Did not report</t>
  </si>
  <si>
    <t>SCHLFDHLP4</t>
  </si>
  <si>
    <t>School food - Have meals delivered</t>
  </si>
  <si>
    <t>1) Have meals delivered 
-99) Question seen but category not selected
-88) Missing / Did not report</t>
  </si>
  <si>
    <t>CHLDCARE</t>
  </si>
  <si>
    <t>Childcare impacts due to pandemic</t>
  </si>
  <si>
    <t>Next we are going to ask about the childcare arrangements for children in the household.
At any time in the last 4 weeks, were any children in the household unable to attend daycare or another childcare arrangement because of the coronavirus pandemic?  Please include before school care, after school care, and all other forms of childcare that were unavailable. Select only one answer.</t>
  </si>
  <si>
    <t>1) Yes
2) No
3) Not applicable
-99) Question seen but category not selected
-88) Missing / Did not report</t>
  </si>
  <si>
    <t>49b</t>
  </si>
  <si>
    <t>CHLDIMPCT1</t>
  </si>
  <si>
    <t>Childcare impact - unpaid leave</t>
  </si>
  <si>
    <t>Which if any of the following occurred in the last 4 weeks as a result of childcare being closed or unavailable? Select all that apply.</t>
  </si>
  <si>
    <t>1) You (or another adult) took unpaid leave to care for the children.
-99) Question seen but category not selected
-88) Missing / Did not report</t>
  </si>
  <si>
    <t>If CHLDCARE = 1</t>
  </si>
  <si>
    <t>CHLDIMPCT2</t>
  </si>
  <si>
    <t>Childcare impact - used paid leave</t>
  </si>
  <si>
    <t>1) You (or another adult) used vacation or sick days, or other paid leave in order to care for the children
-99) Question seen but category not selected
-88) Missing / Did not report</t>
  </si>
  <si>
    <t>CHLDIMPCT3</t>
  </si>
  <si>
    <t>Childcare impact - cut hours</t>
  </si>
  <si>
    <t>1) You (or another adult) cut your hours in order to care for the children
-99) Question seen but category not selected
-88) Missing / Did not report</t>
  </si>
  <si>
    <t>CHLDIMPCT4</t>
  </si>
  <si>
    <t>Childcare impact - left job</t>
  </si>
  <si>
    <t>1) You (or another adult) left a job in order to care for the children
-99) Question seen but category not selected
-88) Missing / Did not report</t>
  </si>
  <si>
    <t>CHLDIMPCT5</t>
  </si>
  <si>
    <t>Childcare impact - lost job</t>
  </si>
  <si>
    <t>1) You (or another adult) lost a job because of time away to care for your the children
-99) Question seen but category not selected
-88) Missing / Did not report</t>
  </si>
  <si>
    <t>CHLDIMPCT6</t>
  </si>
  <si>
    <t>Childcare impact - did not look for job</t>
  </si>
  <si>
    <t>1) You (or another adult) did not look for a job in order to care for your the children
-99) Question seen but category not selected
-88) Missing / Did not report</t>
  </si>
  <si>
    <t>CHLDIMPCT7</t>
  </si>
  <si>
    <t>Childcare impact - supervised children while working</t>
  </si>
  <si>
    <t>1) You (or another adult) supervised one or more children while working 
-99) Question seen but category not selected
-88) Missing / Did not report</t>
  </si>
  <si>
    <t>CHLDIMPCT8</t>
  </si>
  <si>
    <t>Childcare impact - other</t>
  </si>
  <si>
    <t>1) Other_Specify _________________
-99) Question seen but category not selected
-88) Missing / Did not report</t>
  </si>
  <si>
    <t>CHLDIMPCT9</t>
  </si>
  <si>
    <t>Childcare impact - None of the above</t>
  </si>
  <si>
    <t>For all those people counted in the previous question, has the coronavirus pandemic resulted in any of the changes listed below? Select all that apply.</t>
  </si>
  <si>
    <t>1) Plans to take classes this term have not changed
-99) Question seen but category not selected
-88) Missing / Did not report</t>
  </si>
  <si>
    <t>TNUM_PS &gt; 0</t>
  </si>
  <si>
    <t>1) All plans to take classes this term have been canceled 
-99) Question seen but category not selected
-88) Missing / Did not report</t>
  </si>
  <si>
    <t>1) Classes are in different formats this term (for example, change from in-person to online). 
-99) Question seen but category not selected
-88) Missing / Did not report</t>
  </si>
  <si>
    <t>1) Fewer classes are being taken this term 
-99) Question seen but category not selected
-88) Missing / Did not report</t>
  </si>
  <si>
    <t>1) More classes are being taken this term
-99) Question seen but category not selected
-88) Missing / Did not report</t>
  </si>
  <si>
    <t>1) Classes are being taken from a different institution.
-99) Question seen but category not selected
-88) Missing / Did not report</t>
  </si>
  <si>
    <t>1) Classes are being taken for a different kind of certificate, or degree. 
-99) Question seen but category not selected
-88) Missing / Did not report</t>
  </si>
  <si>
    <t>If PSCHNG2 = 1 or PSCHNG3 = 1 or PSCHNG4 = 1 or PSCHNG5 = 1 or PSCHNG6 = 1 or PSCHNG7 = 1</t>
  </si>
  <si>
    <t>/*PRIVHLTH Recode*/
privhlth=3;
If HLTHINS1=1 or HLTHINS2=1 or HLTHINS5=1 then PRIVHLTH=1; *Yes-Private;
If (HLTHINS1 in (2) and HLTHINS2 in (2) and HLTHINS5 in (2)) or 
((HLTHINS1 in (2,-99,.m) and HLTHINS2 in (2,-99,.m) and HLTHINS3 in (2,-99,.m) and HLTHINS4 in (2,-99,.m) and HLTHINS5 in (2,-99,.m) and HLTHINS6 in (2,-99,.m)) and HLTHINS7=1) then PRIVHLTH=2; *No-Private;</t>
  </si>
  <si>
    <t>/*PUBHLTH Recode*/
pubhlth=3;
If (HLTHINS3=1 or HLTHINS4=1 or HLTHINS6=1) then PUBHLTH=1; *Yes-Public;
If (HLTHINS3 in (2) and HLTHINS4 in (2) and HLTHINS6 in (2)) or 
((HLTHINS1 in (2,-99,.m) and HLTHINS2 in (2,-99,.m) and HLTHINS3 in (2,-99,.m) and HLTHINS4 in (2,-99,.m) and HLTHINS5 in (2,-99,.m) and HLTHINS6 in (2,-99,.m)) and HLTHINS7=1) then PUBHLTH=2; *No-Public;</t>
  </si>
  <si>
    <t xml:space="preserve">Unique record ID for linking replicate weights. Was also used for longitudinal linking for cycles 1-12. </t>
  </si>
  <si>
    <t>33</t>
  </si>
  <si>
    <r>
      <t xml:space="preserve">1) Definitely get a vaccine
2) Probably get a vaccine
</t>
    </r>
    <r>
      <rPr>
        <sz val="11"/>
        <color rgb="FF0070C0"/>
        <rFont val="Calibri (Body)"/>
      </rPr>
      <t>3) Be unsure about getting a vaccine</t>
    </r>
    <r>
      <rPr>
        <sz val="11"/>
        <rFont val="Calibri"/>
        <family val="2"/>
        <scheme val="minor"/>
      </rPr>
      <t xml:space="preserve">
4) Probably NOT get a vaccine 
5) Definitely NOT get a vaccine
-99) Question seen but category not selected
-88) Missing / Did not report</t>
    </r>
  </si>
  <si>
    <t>Demographics</t>
  </si>
  <si>
    <t>Child Care</t>
  </si>
  <si>
    <t>Childcare</t>
  </si>
  <si>
    <t>Employment</t>
  </si>
  <si>
    <t>Work from home</t>
  </si>
  <si>
    <t>Unemployment</t>
  </si>
  <si>
    <t>Social Security Benefits</t>
  </si>
  <si>
    <t>Income</t>
  </si>
  <si>
    <t>Ride Sharing</t>
  </si>
  <si>
    <t>Mental Health</t>
  </si>
  <si>
    <t>Reasons for not taking Vaccine</t>
  </si>
  <si>
    <t>Not Relevant Variable</t>
  </si>
  <si>
    <t>Parameters</t>
  </si>
  <si>
    <t>Phase 3</t>
  </si>
  <si>
    <t>Phase 3.1</t>
  </si>
  <si>
    <t>Vaccination Intention</t>
  </si>
  <si>
    <t>COVID-19 prevention behaviors (daily activities, transportation)</t>
  </si>
  <si>
    <t>Spending &amp; Economic Impact Payments</t>
  </si>
  <si>
    <t>Food  Sufficiency &amp; Food Security</t>
  </si>
  <si>
    <t>Physical and Mental Wellness</t>
  </si>
  <si>
    <t>Health Insurance &amp; Health Access</t>
  </si>
  <si>
    <t>Housing</t>
  </si>
  <si>
    <t>Education Disruptions</t>
  </si>
  <si>
    <t>Food Security &amp; Food Sufficiency</t>
  </si>
  <si>
    <t>Not Relevant</t>
  </si>
  <si>
    <t xml:space="preserve">Not Relevant </t>
  </si>
  <si>
    <t>Question</t>
  </si>
  <si>
    <t>Row Labels</t>
  </si>
  <si>
    <t>Grand Total</t>
  </si>
  <si>
    <t>Count of Question</t>
  </si>
  <si>
    <t>Count of Variable</t>
  </si>
  <si>
    <t>Phase 3.0</t>
  </si>
  <si>
    <t>$WEEK</t>
  </si>
  <si>
    <t>X</t>
  </si>
  <si>
    <t>Age</t>
  </si>
  <si>
    <t>AGE</t>
  </si>
  <si>
    <t>NA-Count</t>
  </si>
  <si>
    <t>ENRPUBCHK</t>
  </si>
  <si>
    <t>ENRPRVCHK</t>
  </si>
  <si>
    <t>ENRHMSCHK</t>
  </si>
  <si>
    <t>Primary</t>
  </si>
  <si>
    <t>Secondary</t>
  </si>
  <si>
    <t>W28-33-Q #</t>
  </si>
  <si>
    <t>Primary Q</t>
  </si>
  <si>
    <t>Secondary Q</t>
  </si>
  <si>
    <t>Secondary Q of</t>
  </si>
  <si>
    <t>QV1 (1)</t>
  </si>
  <si>
    <t>QV1 (2)</t>
  </si>
  <si>
    <t>QV2, QV3</t>
  </si>
  <si>
    <t>QV4 (3)</t>
  </si>
  <si>
    <t>Q11 = 1 / 2</t>
  </si>
  <si>
    <t>Q13a = 1</t>
  </si>
  <si>
    <t>Q13c = 1</t>
  </si>
  <si>
    <t>Q14b = 1</t>
  </si>
  <si>
    <t>Q14e = 1</t>
  </si>
  <si>
    <t>Q14e = 2 and Q14d =/= 1</t>
  </si>
  <si>
    <t>Q14g = 1/2/3</t>
  </si>
  <si>
    <t>Q14e, Q14d</t>
  </si>
  <si>
    <t>Q15 = 1</t>
  </si>
  <si>
    <t>Q19b = 1</t>
  </si>
  <si>
    <t>Q19b, Q19b2, Q19b3</t>
  </si>
  <si>
    <t>Q21b = 1</t>
  </si>
  <si>
    <t>Q24, Q8</t>
  </si>
  <si>
    <t>Q24 = 2/3/4</t>
  </si>
  <si>
    <t>Q8 &gt; 0</t>
  </si>
  <si>
    <t>Q38d = 1</t>
  </si>
  <si>
    <t>Q39 = 3</t>
  </si>
  <si>
    <t>Q39 = 2</t>
  </si>
  <si>
    <t>Q39 = 2/3</t>
  </si>
  <si>
    <t>Q40b = 2</t>
  </si>
  <si>
    <t>Q40c = 2</t>
  </si>
  <si>
    <t>Q42a</t>
  </si>
  <si>
    <t>Q42a, Q46</t>
  </si>
  <si>
    <t>Q42a, Q47a</t>
  </si>
  <si>
    <t>Q48aa = 1</t>
  </si>
  <si>
    <t>Q8, Q49</t>
  </si>
  <si>
    <t>Q49 = 1</t>
  </si>
  <si>
    <t xml:space="preserve">QPS1 &gt; 0 </t>
  </si>
  <si>
    <t>QPS1, QPS3</t>
  </si>
  <si>
    <t>?</t>
  </si>
  <si>
    <t>W22-27-Q #</t>
  </si>
  <si>
    <t>Q11</t>
  </si>
  <si>
    <t>Q14a</t>
  </si>
  <si>
    <t>Q14e</t>
  </si>
  <si>
    <t>Q14g</t>
  </si>
  <si>
    <t>Q15</t>
  </si>
  <si>
    <t>Q19b</t>
  </si>
  <si>
    <t>Q24</t>
  </si>
  <si>
    <t>Q26</t>
  </si>
  <si>
    <t>Q39</t>
  </si>
  <si>
    <t>Q40b</t>
  </si>
  <si>
    <t>Q40c</t>
  </si>
  <si>
    <t>Q8</t>
  </si>
  <si>
    <t>Q42</t>
  </si>
  <si>
    <t>Q42, Q44</t>
  </si>
  <si>
    <t>Q42, Q46</t>
  </si>
  <si>
    <t>Count of Primary</t>
  </si>
  <si>
    <t>Column Labels</t>
  </si>
  <si>
    <t xml:space="preserve">Phase 3.1 </t>
  </si>
  <si>
    <t>SSA = 1</t>
  </si>
  <si>
    <t>Q15a =1</t>
  </si>
  <si>
    <t>SSA_APPLYRV=1</t>
  </si>
  <si>
    <t>f</t>
  </si>
  <si>
    <t>Category</t>
  </si>
  <si>
    <t>Sum of Primary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</si>
</sst>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sz val="12"/>
      <color theme="1"/>
      <name val="Calibri"/>
      <family val="2"/>
      <scheme val="minor"/>
    </font>
    <font>
      <sz val="11"/>
      <color rgb="FF000000"/>
      <name val="Calibri"/>
      <family val="2"/>
      <scheme val="minor"/>
    </font>
    <font>
      <b/>
      <sz val="11"/>
      <color theme="1"/>
      <name val="Calibri"/>
      <family val="2"/>
      <scheme val="minor"/>
    </font>
    <font>
      <sz val="11"/>
      <name val="Calibri"/>
      <family val="2"/>
      <scheme val="minor"/>
    </font>
    <font>
      <sz val="11"/>
      <color rgb="FFFF0000"/>
      <name val="Calibri"/>
      <family val="2"/>
      <scheme val="minor"/>
    </font>
    <font>
      <sz val="12"/>
      <color theme="0"/>
      <name val="Calibri"/>
      <family val="2"/>
      <scheme val="minor"/>
    </font>
    <font>
      <b/>
      <sz val="11"/>
      <name val="Calibri"/>
      <family val="2"/>
      <scheme val="minor"/>
    </font>
    <font>
      <sz val="11"/>
      <color rgb="FF0070C0"/>
      <name val="Calibri (Body)"/>
    </font>
    <font>
      <sz val="11"/>
      <color rgb="FF0070C0"/>
      <name val="Calibri"/>
      <family val="2"/>
      <scheme val="minor"/>
    </font>
    <font>
      <b/>
      <sz val="14"/>
      <color theme="1"/>
      <name val="Calibri"/>
      <family val="2"/>
      <scheme val="minor"/>
    </font>
    <font>
      <sz val="11"/>
      <color theme="0"/>
      <name val="Calibri"/>
      <family val="2"/>
      <scheme val="minor"/>
    </font>
    <font>
      <sz val="12"/>
      <name val="Calibri"/>
      <family val="2"/>
      <scheme val="minor"/>
    </font>
    <font>
      <sz val="14"/>
      <name val="Calibri"/>
      <family val="2"/>
      <scheme val="minor"/>
    </font>
  </fonts>
  <fills count="27">
    <fill>
      <patternFill patternType="none"/>
    </fill>
    <fill>
      <patternFill patternType="gray125"/>
    </fill>
    <fill>
      <patternFill patternType="solid">
        <fgColor theme="0" tint="-0.499984740745262"/>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rgb="FFFFFF00"/>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rgb="FF7030A0"/>
        <bgColor indexed="64"/>
      </patternFill>
    </fill>
    <fill>
      <patternFill patternType="solid">
        <fgColor theme="4" tint="0.39997558519241921"/>
        <bgColor indexed="64"/>
      </patternFill>
    </fill>
    <fill>
      <patternFill patternType="solid">
        <fgColor rgb="FF00FB92"/>
        <bgColor indexed="64"/>
      </patternFill>
    </fill>
    <fill>
      <patternFill patternType="solid">
        <fgColor rgb="FFFF2F92"/>
        <bgColor indexed="64"/>
      </patternFill>
    </fill>
    <fill>
      <patternFill patternType="solid">
        <fgColor rgb="FFD5FC79"/>
        <bgColor indexed="64"/>
      </patternFill>
    </fill>
    <fill>
      <patternFill patternType="solid">
        <fgColor rgb="FFFF9300"/>
        <bgColor indexed="64"/>
      </patternFill>
    </fill>
    <fill>
      <patternFill patternType="solid">
        <fgColor rgb="FFF1EC1F"/>
        <bgColor indexed="64"/>
      </patternFill>
    </fill>
    <fill>
      <patternFill patternType="solid">
        <fgColor rgb="FFE98B83"/>
        <bgColor indexed="64"/>
      </patternFill>
    </fill>
    <fill>
      <patternFill patternType="solid">
        <fgColor rgb="FF04FCF2"/>
        <bgColor indexed="64"/>
      </patternFill>
    </fill>
    <fill>
      <patternFill patternType="solid">
        <fgColor rgb="FFC00000"/>
        <bgColor indexed="64"/>
      </patternFill>
    </fill>
    <fill>
      <patternFill patternType="solid">
        <fgColor theme="9" tint="0.39997558519241921"/>
        <bgColor indexed="64"/>
      </patternFill>
    </fill>
    <fill>
      <patternFill patternType="solid">
        <fgColor theme="9"/>
        <bgColor indexed="64"/>
      </patternFill>
    </fill>
    <fill>
      <patternFill patternType="solid">
        <fgColor rgb="FFFF0000"/>
        <bgColor indexed="64"/>
      </patternFill>
    </fill>
    <fill>
      <patternFill patternType="solid">
        <fgColor theme="5" tint="0.59999389629810485"/>
        <bgColor indexed="64"/>
      </patternFill>
    </fill>
    <fill>
      <patternFill patternType="solid">
        <fgColor rgb="FF92D050"/>
        <bgColor indexed="64"/>
      </patternFill>
    </fill>
  </fills>
  <borders count="3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393">
    <xf numFmtId="0" fontId="0" fillId="0" borderId="0" xfId="0"/>
    <xf numFmtId="0" fontId="3" fillId="0" borderId="2" xfId="0" applyFont="1" applyFill="1" applyBorder="1" applyAlignment="1">
      <alignment horizontal="center" vertical="center"/>
    </xf>
    <xf numFmtId="49" fontId="3" fillId="0" borderId="2" xfId="0" applyNumberFormat="1" applyFont="1" applyFill="1" applyBorder="1" applyAlignment="1">
      <alignment horizontal="center" vertical="center"/>
    </xf>
    <xf numFmtId="0" fontId="3" fillId="0" borderId="3" xfId="0" applyFont="1" applyFill="1" applyBorder="1" applyAlignment="1">
      <alignment horizontal="center" vertical="center"/>
    </xf>
    <xf numFmtId="0" fontId="0" fillId="0" borderId="6" xfId="0" applyFill="1" applyBorder="1" applyAlignment="1">
      <alignment horizontal="left" vertical="center"/>
    </xf>
    <xf numFmtId="0" fontId="0" fillId="0" borderId="7" xfId="0" applyFill="1" applyBorder="1" applyAlignment="1">
      <alignment horizontal="left" vertical="center"/>
    </xf>
    <xf numFmtId="0" fontId="0" fillId="0" borderId="8" xfId="0" applyFill="1" applyBorder="1" applyAlignment="1">
      <alignment horizontal="left" vertical="center"/>
    </xf>
    <xf numFmtId="0" fontId="0" fillId="0" borderId="0" xfId="0" applyFill="1" applyAlignment="1">
      <alignment vertical="center"/>
    </xf>
    <xf numFmtId="0" fontId="0" fillId="0" borderId="3" xfId="0" applyFill="1" applyBorder="1" applyAlignment="1">
      <alignment vertical="center" wrapText="1"/>
    </xf>
    <xf numFmtId="0" fontId="0" fillId="0" borderId="4" xfId="0" applyFill="1" applyBorder="1" applyAlignment="1">
      <alignment vertical="center" wrapText="1"/>
    </xf>
    <xf numFmtId="0" fontId="0" fillId="0" borderId="5" xfId="0" applyFill="1" applyBorder="1" applyAlignment="1">
      <alignment vertical="center" wrapText="1"/>
    </xf>
    <xf numFmtId="49" fontId="0" fillId="0" borderId="0" xfId="0" applyNumberFormat="1" applyFill="1" applyAlignment="1">
      <alignment vertical="center"/>
    </xf>
    <xf numFmtId="0" fontId="0" fillId="0" borderId="0" xfId="0" applyFill="1" applyAlignment="1">
      <alignment horizontal="left" vertical="center"/>
    </xf>
    <xf numFmtId="0" fontId="3" fillId="0" borderId="11" xfId="0" applyFont="1" applyFill="1" applyBorder="1" applyAlignment="1">
      <alignment horizontal="center" vertical="center" wrapText="1"/>
    </xf>
    <xf numFmtId="0" fontId="4" fillId="0" borderId="0" xfId="0" applyFont="1" applyFill="1" applyAlignment="1">
      <alignment vertical="center"/>
    </xf>
    <xf numFmtId="49" fontId="0" fillId="0" borderId="0" xfId="0" applyNumberFormat="1" applyFill="1" applyAlignment="1">
      <alignment horizontal="left" vertical="center" wrapText="1"/>
    </xf>
    <xf numFmtId="49" fontId="3" fillId="0" borderId="0" xfId="0" applyNumberFormat="1" applyFont="1" applyFill="1"/>
    <xf numFmtId="49" fontId="7" fillId="0" borderId="0" xfId="0" applyNumberFormat="1" applyFont="1"/>
    <xf numFmtId="0" fontId="4" fillId="0" borderId="0" xfId="0" applyFont="1" applyAlignment="1">
      <alignment vertical="center"/>
    </xf>
    <xf numFmtId="0" fontId="4" fillId="0" borderId="0" xfId="0" applyFont="1" applyAlignment="1">
      <alignment horizontal="left" vertical="center"/>
    </xf>
    <xf numFmtId="49" fontId="4" fillId="0" borderId="0" xfId="0" applyNumberFormat="1" applyFont="1" applyAlignment="1">
      <alignment vertical="center"/>
    </xf>
    <xf numFmtId="49" fontId="4" fillId="0" borderId="0" xfId="0" applyNumberFormat="1" applyFont="1" applyAlignment="1">
      <alignment horizontal="left" vertical="center" wrapText="1"/>
    </xf>
    <xf numFmtId="0" fontId="7" fillId="0" borderId="11" xfId="0" applyFont="1" applyBorder="1" applyAlignment="1">
      <alignment horizontal="center" vertical="center" wrapText="1"/>
    </xf>
    <xf numFmtId="0" fontId="7" fillId="0" borderId="2" xfId="0" applyFont="1" applyBorder="1" applyAlignment="1">
      <alignment horizontal="center" vertical="center"/>
    </xf>
    <xf numFmtId="0" fontId="7" fillId="0" borderId="3" xfId="0" applyFont="1" applyBorder="1" applyAlignment="1">
      <alignment horizontal="center" vertical="center"/>
    </xf>
    <xf numFmtId="49" fontId="7" fillId="0" borderId="2" xfId="0" applyNumberFormat="1" applyFont="1" applyBorder="1" applyAlignment="1">
      <alignment horizontal="center" vertical="center"/>
    </xf>
    <xf numFmtId="0" fontId="4" fillId="0" borderId="3" xfId="0" applyFont="1" applyBorder="1" applyAlignment="1">
      <alignment horizontal="left" vertical="center"/>
    </xf>
    <xf numFmtId="0" fontId="4" fillId="0" borderId="4" xfId="0" applyFont="1" applyBorder="1" applyAlignment="1">
      <alignment horizontal="left" vertical="center"/>
    </xf>
    <xf numFmtId="0" fontId="4" fillId="0" borderId="5" xfId="0" applyFont="1" applyBorder="1" applyAlignment="1">
      <alignment horizontal="left" vertical="center"/>
    </xf>
    <xf numFmtId="0" fontId="4" fillId="0" borderId="0" xfId="0" applyFont="1" applyAlignment="1">
      <alignment vertical="center" wrapText="1"/>
    </xf>
    <xf numFmtId="0" fontId="4" fillId="0" borderId="10" xfId="0" applyFont="1" applyBorder="1" applyAlignment="1">
      <alignment vertical="center" wrapText="1"/>
    </xf>
    <xf numFmtId="0" fontId="4" fillId="0" borderId="5" xfId="0" applyFont="1" applyBorder="1" applyAlignment="1">
      <alignment vertical="center" wrapText="1"/>
    </xf>
    <xf numFmtId="0" fontId="4" fillId="0" borderId="6" xfId="0" applyFont="1" applyBorder="1" applyAlignment="1">
      <alignment horizontal="left" vertical="center"/>
    </xf>
    <xf numFmtId="0" fontId="4" fillId="0" borderId="3" xfId="0" applyFont="1" applyBorder="1" applyAlignment="1">
      <alignment vertical="center" wrapText="1"/>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4" xfId="0" applyFont="1" applyBorder="1" applyAlignment="1">
      <alignment vertical="center" wrapText="1"/>
    </xf>
    <xf numFmtId="0" fontId="0" fillId="2" borderId="0" xfId="0" applyFill="1" applyAlignment="1">
      <alignment vertical="center"/>
    </xf>
    <xf numFmtId="0" fontId="4" fillId="2" borderId="0" xfId="0" applyFont="1" applyFill="1" applyAlignment="1">
      <alignment vertical="center"/>
    </xf>
    <xf numFmtId="0" fontId="0" fillId="3" borderId="3" xfId="0" applyFont="1" applyFill="1" applyBorder="1" applyAlignment="1">
      <alignment horizontal="left" vertical="center"/>
    </xf>
    <xf numFmtId="0" fontId="0" fillId="3" borderId="10" xfId="0" applyFill="1" applyBorder="1" applyAlignment="1">
      <alignment vertical="center"/>
    </xf>
    <xf numFmtId="0" fontId="0" fillId="3" borderId="0" xfId="0" applyFill="1" applyAlignment="1">
      <alignment vertical="center"/>
    </xf>
    <xf numFmtId="0" fontId="4" fillId="3" borderId="3" xfId="0" applyFont="1" applyFill="1" applyBorder="1" applyAlignment="1">
      <alignment horizontal="left" vertical="center"/>
    </xf>
    <xf numFmtId="0" fontId="4" fillId="3" borderId="10" xfId="0" applyFont="1" applyFill="1" applyBorder="1" applyAlignment="1">
      <alignment vertical="center"/>
    </xf>
    <xf numFmtId="0" fontId="0" fillId="3" borderId="4" xfId="0" applyFont="1" applyFill="1" applyBorder="1" applyAlignment="1">
      <alignment horizontal="left" vertical="center"/>
    </xf>
    <xf numFmtId="0" fontId="0" fillId="3" borderId="0" xfId="0" applyFill="1" applyBorder="1" applyAlignment="1">
      <alignment vertical="center"/>
    </xf>
    <xf numFmtId="0" fontId="4" fillId="3" borderId="4" xfId="0" applyFont="1" applyFill="1" applyBorder="1" applyAlignment="1">
      <alignment horizontal="left" vertical="center"/>
    </xf>
    <xf numFmtId="0" fontId="4" fillId="3" borderId="0" xfId="0" applyFont="1" applyFill="1" applyAlignment="1">
      <alignment vertical="center"/>
    </xf>
    <xf numFmtId="0" fontId="0" fillId="3" borderId="5" xfId="0" applyFont="1" applyFill="1" applyBorder="1" applyAlignment="1">
      <alignment horizontal="left" vertical="center"/>
    </xf>
    <xf numFmtId="0" fontId="0" fillId="3" borderId="1" xfId="0" applyFill="1" applyBorder="1" applyAlignment="1">
      <alignment vertical="center"/>
    </xf>
    <xf numFmtId="0" fontId="4" fillId="3" borderId="5" xfId="0" applyFont="1" applyFill="1" applyBorder="1" applyAlignment="1">
      <alignment horizontal="left" vertical="center"/>
    </xf>
    <xf numFmtId="0" fontId="4" fillId="3" borderId="1" xfId="0" applyFont="1" applyFill="1" applyBorder="1" applyAlignment="1">
      <alignment vertical="center"/>
    </xf>
    <xf numFmtId="0" fontId="0" fillId="3" borderId="4" xfId="0" applyFill="1" applyBorder="1" applyAlignment="1">
      <alignment horizontal="left" vertical="center"/>
    </xf>
    <xf numFmtId="0" fontId="0" fillId="3" borderId="0" xfId="0" applyFill="1" applyBorder="1" applyAlignment="1">
      <alignment vertical="center" wrapText="1"/>
    </xf>
    <xf numFmtId="0" fontId="4" fillId="3" borderId="0" xfId="0" applyFont="1" applyFill="1" applyAlignment="1">
      <alignment vertical="center" wrapText="1"/>
    </xf>
    <xf numFmtId="0" fontId="0" fillId="3" borderId="10" xfId="0" applyFill="1" applyBorder="1" applyAlignment="1">
      <alignment vertical="center" wrapText="1"/>
    </xf>
    <xf numFmtId="0" fontId="4" fillId="3" borderId="10" xfId="0" applyFont="1" applyFill="1" applyBorder="1" applyAlignment="1">
      <alignment vertical="center" wrapText="1"/>
    </xf>
    <xf numFmtId="0" fontId="0" fillId="3" borderId="5" xfId="0" applyFill="1" applyBorder="1" applyAlignment="1">
      <alignment vertical="center" wrapText="1"/>
    </xf>
    <xf numFmtId="0" fontId="4" fillId="3" borderId="5" xfId="0" applyFont="1" applyFill="1" applyBorder="1" applyAlignment="1">
      <alignment vertical="center" wrapText="1"/>
    </xf>
    <xf numFmtId="0" fontId="0" fillId="3" borderId="5" xfId="0" applyFill="1" applyBorder="1" applyAlignment="1">
      <alignment horizontal="left" vertical="center"/>
    </xf>
    <xf numFmtId="0" fontId="0" fillId="3" borderId="3" xfId="0" applyFill="1" applyBorder="1" applyAlignment="1">
      <alignment horizontal="left" vertical="center"/>
    </xf>
    <xf numFmtId="0" fontId="0" fillId="4" borderId="4" xfId="0" applyFill="1" applyBorder="1" applyAlignment="1">
      <alignment horizontal="center" vertical="center"/>
    </xf>
    <xf numFmtId="0" fontId="0" fillId="4" borderId="0" xfId="0" applyFill="1" applyBorder="1" applyAlignment="1">
      <alignment vertical="center" wrapText="1"/>
    </xf>
    <xf numFmtId="0" fontId="0" fillId="4" borderId="0" xfId="0" applyFill="1" applyBorder="1" applyAlignment="1">
      <alignment horizontal="center" vertical="center" wrapText="1"/>
    </xf>
    <xf numFmtId="0" fontId="0" fillId="4" borderId="0" xfId="0" applyFill="1" applyBorder="1" applyAlignment="1">
      <alignment horizontal="center" vertical="center"/>
    </xf>
    <xf numFmtId="0" fontId="0" fillId="4" borderId="0" xfId="0" applyFill="1" applyBorder="1" applyAlignment="1">
      <alignment horizontal="left" vertical="center"/>
    </xf>
    <xf numFmtId="0" fontId="0" fillId="4" borderId="0" xfId="0" applyFill="1" applyBorder="1" applyAlignment="1">
      <alignment horizontal="left" vertical="center" wrapText="1"/>
    </xf>
    <xf numFmtId="49" fontId="0" fillId="4" borderId="0" xfId="0" quotePrefix="1" applyNumberFormat="1" applyFill="1" applyBorder="1" applyAlignment="1">
      <alignment horizontal="center" vertical="center"/>
    </xf>
    <xf numFmtId="0" fontId="5" fillId="3" borderId="10" xfId="0" applyFont="1" applyFill="1" applyBorder="1" applyAlignment="1">
      <alignment vertical="center" wrapText="1"/>
    </xf>
    <xf numFmtId="0" fontId="0" fillId="3" borderId="6" xfId="0" applyFill="1" applyBorder="1" applyAlignment="1">
      <alignment horizontal="left" vertical="center"/>
    </xf>
    <xf numFmtId="0" fontId="0" fillId="3" borderId="3" xfId="0" applyFill="1" applyBorder="1" applyAlignment="1">
      <alignment vertical="center" wrapText="1"/>
    </xf>
    <xf numFmtId="0" fontId="4" fillId="3" borderId="6" xfId="0" applyFont="1" applyFill="1" applyBorder="1" applyAlignment="1">
      <alignment horizontal="left" vertical="center"/>
    </xf>
    <xf numFmtId="0" fontId="4" fillId="3" borderId="3" xfId="0" applyFont="1" applyFill="1" applyBorder="1" applyAlignment="1">
      <alignment vertical="center" wrapText="1"/>
    </xf>
    <xf numFmtId="0" fontId="0" fillId="3" borderId="4" xfId="0" applyFill="1" applyBorder="1" applyAlignment="1">
      <alignment wrapText="1"/>
    </xf>
    <xf numFmtId="0" fontId="4" fillId="3" borderId="4" xfId="0" applyFont="1" applyFill="1" applyBorder="1" applyAlignment="1">
      <alignment wrapText="1"/>
    </xf>
    <xf numFmtId="0" fontId="0" fillId="3" borderId="7" xfId="0" applyFill="1" applyBorder="1" applyAlignment="1">
      <alignment horizontal="left" vertical="center"/>
    </xf>
    <xf numFmtId="0" fontId="0" fillId="3" borderId="4" xfId="0" applyFill="1" applyBorder="1" applyAlignment="1">
      <alignment vertical="center"/>
    </xf>
    <xf numFmtId="0" fontId="4" fillId="3" borderId="7" xfId="0" applyFont="1" applyFill="1" applyBorder="1" applyAlignment="1">
      <alignment horizontal="left" vertical="center"/>
    </xf>
    <xf numFmtId="0" fontId="4" fillId="3" borderId="4" xfId="0" applyFont="1" applyFill="1" applyBorder="1" applyAlignment="1">
      <alignment vertical="center"/>
    </xf>
    <xf numFmtId="0" fontId="0" fillId="3" borderId="8" xfId="0" applyFill="1" applyBorder="1" applyAlignment="1">
      <alignment horizontal="left" vertical="center"/>
    </xf>
    <xf numFmtId="0" fontId="4" fillId="3" borderId="8" xfId="0" applyFont="1" applyFill="1" applyBorder="1" applyAlignment="1">
      <alignment horizontal="left" vertical="center"/>
    </xf>
    <xf numFmtId="0" fontId="0" fillId="3" borderId="4" xfId="0" applyFill="1" applyBorder="1" applyAlignment="1">
      <alignment vertical="center" wrapText="1"/>
    </xf>
    <xf numFmtId="0" fontId="4" fillId="3" borderId="4" xfId="0" applyFont="1" applyFill="1" applyBorder="1" applyAlignment="1">
      <alignment vertical="center" wrapText="1"/>
    </xf>
    <xf numFmtId="49" fontId="0" fillId="4" borderId="0" xfId="0" applyNumberFormat="1" applyFill="1" applyBorder="1" applyAlignment="1">
      <alignment horizontal="center" vertical="center"/>
    </xf>
    <xf numFmtId="0" fontId="0" fillId="3" borderId="0" xfId="0" applyFill="1" applyAlignment="1">
      <alignment vertical="center" wrapText="1"/>
    </xf>
    <xf numFmtId="0" fontId="0" fillId="4" borderId="7" xfId="0" applyFill="1" applyBorder="1" applyAlignment="1">
      <alignment horizontal="left" vertical="center"/>
    </xf>
    <xf numFmtId="0" fontId="0" fillId="4" borderId="4" xfId="0" applyFill="1" applyBorder="1" applyAlignment="1">
      <alignment vertical="center" wrapText="1"/>
    </xf>
    <xf numFmtId="0" fontId="0" fillId="4" borderId="9" xfId="0" applyFill="1" applyBorder="1" applyAlignment="1">
      <alignment horizontal="left" vertical="center" wrapText="1"/>
    </xf>
    <xf numFmtId="49" fontId="0" fillId="4" borderId="9" xfId="0" applyNumberFormat="1" applyFill="1" applyBorder="1" applyAlignment="1">
      <alignment horizontal="center" vertical="center"/>
    </xf>
    <xf numFmtId="0" fontId="4" fillId="4" borderId="0" xfId="0" applyFont="1" applyFill="1" applyBorder="1" applyAlignment="1">
      <alignment horizontal="center" vertical="center"/>
    </xf>
    <xf numFmtId="0" fontId="4" fillId="4" borderId="0" xfId="0" applyFont="1" applyFill="1" applyBorder="1" applyAlignment="1">
      <alignment horizontal="left" vertical="center"/>
    </xf>
    <xf numFmtId="0" fontId="4" fillId="4" borderId="0" xfId="0" applyFont="1" applyFill="1" applyBorder="1" applyAlignment="1">
      <alignment vertical="center" wrapText="1"/>
    </xf>
    <xf numFmtId="0" fontId="4" fillId="4" borderId="0" xfId="0" applyFont="1" applyFill="1" applyBorder="1" applyAlignment="1">
      <alignment horizontal="left" vertical="center" wrapText="1"/>
    </xf>
    <xf numFmtId="49" fontId="4" fillId="4" borderId="0" xfId="0" applyNumberFormat="1" applyFont="1" applyFill="1" applyBorder="1" applyAlignment="1">
      <alignment horizontal="center" vertical="center"/>
    </xf>
    <xf numFmtId="0" fontId="9" fillId="3" borderId="4" xfId="0" applyFont="1" applyFill="1" applyBorder="1" applyAlignment="1">
      <alignment vertical="center" wrapText="1"/>
    </xf>
    <xf numFmtId="0" fontId="0" fillId="6" borderId="6" xfId="0" applyFill="1" applyBorder="1" applyAlignment="1">
      <alignment horizontal="left" vertical="center"/>
    </xf>
    <xf numFmtId="0" fontId="0" fillId="6" borderId="3" xfId="0" applyFill="1" applyBorder="1" applyAlignment="1">
      <alignment vertical="center" wrapText="1"/>
    </xf>
    <xf numFmtId="0" fontId="0" fillId="6" borderId="7" xfId="0" applyFill="1" applyBorder="1" applyAlignment="1">
      <alignment horizontal="left" vertical="center"/>
    </xf>
    <xf numFmtId="0" fontId="0" fillId="6" borderId="4" xfId="0" applyFill="1" applyBorder="1" applyAlignment="1">
      <alignment vertical="center" wrapText="1"/>
    </xf>
    <xf numFmtId="0" fontId="0" fillId="6" borderId="8" xfId="0" applyFill="1" applyBorder="1" applyAlignment="1">
      <alignment horizontal="left" vertical="center"/>
    </xf>
    <xf numFmtId="0" fontId="0" fillId="6" borderId="5" xfId="0" applyFill="1" applyBorder="1" applyAlignment="1">
      <alignment vertical="center" wrapText="1"/>
    </xf>
    <xf numFmtId="0" fontId="0" fillId="6" borderId="0" xfId="0" applyFill="1" applyAlignment="1">
      <alignment vertical="center"/>
    </xf>
    <xf numFmtId="0" fontId="4" fillId="6" borderId="6" xfId="0" applyFont="1" applyFill="1" applyBorder="1" applyAlignment="1">
      <alignment horizontal="left" vertical="center"/>
    </xf>
    <xf numFmtId="0" fontId="4" fillId="6" borderId="3" xfId="0" applyFont="1" applyFill="1" applyBorder="1" applyAlignment="1">
      <alignment vertical="center" wrapText="1"/>
    </xf>
    <xf numFmtId="0" fontId="4" fillId="6" borderId="7" xfId="0" applyFont="1" applyFill="1" applyBorder="1" applyAlignment="1">
      <alignment horizontal="left" vertical="center"/>
    </xf>
    <xf numFmtId="0" fontId="4" fillId="6" borderId="4" xfId="0" applyFont="1" applyFill="1" applyBorder="1" applyAlignment="1">
      <alignment vertical="center" wrapText="1"/>
    </xf>
    <xf numFmtId="0" fontId="4" fillId="6" borderId="0" xfId="0" applyFont="1" applyFill="1" applyAlignment="1">
      <alignment vertical="center"/>
    </xf>
    <xf numFmtId="0" fontId="4" fillId="6" borderId="8" xfId="0" applyFont="1" applyFill="1" applyBorder="1" applyAlignment="1">
      <alignment horizontal="left" vertical="center"/>
    </xf>
    <xf numFmtId="0" fontId="4" fillId="6" borderId="5" xfId="0" applyFont="1" applyFill="1" applyBorder="1" applyAlignment="1">
      <alignment vertical="center" wrapText="1"/>
    </xf>
    <xf numFmtId="0" fontId="9" fillId="6" borderId="4" xfId="0" applyFont="1" applyFill="1" applyBorder="1" applyAlignment="1">
      <alignment vertical="center" wrapText="1"/>
    </xf>
    <xf numFmtId="0" fontId="0" fillId="6" borderId="4" xfId="0" applyFill="1" applyBorder="1" applyAlignment="1">
      <alignment horizontal="left" vertical="center" wrapText="1"/>
    </xf>
    <xf numFmtId="0" fontId="4" fillId="6" borderId="3" xfId="0" applyFont="1" applyFill="1" applyBorder="1" applyAlignment="1">
      <alignment horizontal="left" vertical="center" wrapText="1"/>
    </xf>
    <xf numFmtId="0" fontId="0" fillId="3" borderId="14" xfId="0" applyFill="1" applyBorder="1" applyAlignment="1">
      <alignment vertical="center" wrapText="1"/>
    </xf>
    <xf numFmtId="0" fontId="4" fillId="3" borderId="14" xfId="0" applyFont="1" applyFill="1" applyBorder="1" applyAlignment="1">
      <alignment vertical="center" wrapText="1"/>
    </xf>
    <xf numFmtId="0" fontId="0" fillId="3" borderId="12" xfId="0" applyFill="1" applyBorder="1" applyAlignment="1">
      <alignment vertical="center" wrapText="1"/>
    </xf>
    <xf numFmtId="0" fontId="4" fillId="3" borderId="12" xfId="0" applyFont="1" applyFill="1" applyBorder="1" applyAlignment="1">
      <alignment vertical="center" wrapText="1"/>
    </xf>
    <xf numFmtId="0" fontId="0" fillId="3" borderId="13" xfId="0" applyFill="1" applyBorder="1" applyAlignment="1">
      <alignment vertical="center" wrapText="1"/>
    </xf>
    <xf numFmtId="0" fontId="4" fillId="3" borderId="13" xfId="0" applyFont="1" applyFill="1" applyBorder="1" applyAlignment="1">
      <alignment vertical="center" wrapText="1"/>
    </xf>
    <xf numFmtId="0" fontId="0" fillId="7" borderId="3" xfId="0" applyFill="1" applyBorder="1" applyAlignment="1">
      <alignment horizontal="left" vertical="center"/>
    </xf>
    <xf numFmtId="0" fontId="0" fillId="7" borderId="3" xfId="0" applyFill="1" applyBorder="1" applyAlignment="1">
      <alignment vertical="center"/>
    </xf>
    <xf numFmtId="0" fontId="0" fillId="7" borderId="0" xfId="0" applyFill="1" applyAlignment="1">
      <alignment vertical="center"/>
    </xf>
    <xf numFmtId="0" fontId="4" fillId="7" borderId="3" xfId="0" applyFont="1" applyFill="1" applyBorder="1" applyAlignment="1">
      <alignment horizontal="left" vertical="center"/>
    </xf>
    <xf numFmtId="0" fontId="4" fillId="7" borderId="3" xfId="0" applyFont="1" applyFill="1" applyBorder="1" applyAlignment="1">
      <alignment vertical="center"/>
    </xf>
    <xf numFmtId="0" fontId="0" fillId="7" borderId="4" xfId="0" applyFill="1" applyBorder="1" applyAlignment="1">
      <alignment horizontal="left" vertical="center"/>
    </xf>
    <xf numFmtId="0" fontId="0" fillId="7" borderId="4" xfId="0" applyFill="1" applyBorder="1" applyAlignment="1">
      <alignment vertical="center" wrapText="1"/>
    </xf>
    <xf numFmtId="0" fontId="4" fillId="7" borderId="4" xfId="0" applyFont="1" applyFill="1" applyBorder="1" applyAlignment="1">
      <alignment horizontal="left" vertical="center"/>
    </xf>
    <xf numFmtId="0" fontId="4" fillId="7" borderId="4" xfId="0" applyFont="1" applyFill="1" applyBorder="1" applyAlignment="1">
      <alignment vertical="center" wrapText="1"/>
    </xf>
    <xf numFmtId="0" fontId="0" fillId="7" borderId="4" xfId="0" applyFill="1" applyBorder="1" applyAlignment="1">
      <alignment vertical="center"/>
    </xf>
    <xf numFmtId="0" fontId="4" fillId="7" borderId="4" xfId="0" applyFont="1" applyFill="1" applyBorder="1" applyAlignment="1">
      <alignment vertical="center"/>
    </xf>
    <xf numFmtId="0" fontId="0" fillId="7" borderId="5" xfId="0" applyFill="1" applyBorder="1" applyAlignment="1">
      <alignment horizontal="left" vertical="center"/>
    </xf>
    <xf numFmtId="0" fontId="0" fillId="7" borderId="5" xfId="0" applyFill="1" applyBorder="1" applyAlignment="1">
      <alignment vertical="center"/>
    </xf>
    <xf numFmtId="0" fontId="4" fillId="7" borderId="5" xfId="0" applyFont="1" applyFill="1" applyBorder="1" applyAlignment="1">
      <alignment horizontal="left" vertical="center"/>
    </xf>
    <xf numFmtId="0" fontId="4" fillId="7" borderId="5" xfId="0" applyFont="1" applyFill="1" applyBorder="1" applyAlignment="1">
      <alignment vertical="center"/>
    </xf>
    <xf numFmtId="0" fontId="0" fillId="7" borderId="6" xfId="0" applyFill="1" applyBorder="1" applyAlignment="1">
      <alignment horizontal="left" vertical="center"/>
    </xf>
    <xf numFmtId="0" fontId="0" fillId="7" borderId="3" xfId="0" applyFill="1" applyBorder="1" applyAlignment="1">
      <alignment vertical="center" wrapText="1"/>
    </xf>
    <xf numFmtId="0" fontId="4" fillId="7" borderId="6" xfId="0" applyFont="1" applyFill="1" applyBorder="1" applyAlignment="1">
      <alignment horizontal="left" vertical="center"/>
    </xf>
    <xf numFmtId="0" fontId="4" fillId="7" borderId="3" xfId="0" applyFont="1" applyFill="1" applyBorder="1" applyAlignment="1">
      <alignment vertical="center" wrapText="1"/>
    </xf>
    <xf numFmtId="0" fontId="0" fillId="7" borderId="7" xfId="0" applyFill="1" applyBorder="1" applyAlignment="1">
      <alignment horizontal="left" vertical="center"/>
    </xf>
    <xf numFmtId="0" fontId="4" fillId="7" borderId="7" xfId="0" applyFont="1" applyFill="1" applyBorder="1" applyAlignment="1">
      <alignment horizontal="left" vertical="center"/>
    </xf>
    <xf numFmtId="0" fontId="0" fillId="7" borderId="8" xfId="0" applyFill="1" applyBorder="1" applyAlignment="1">
      <alignment horizontal="left" vertical="center"/>
    </xf>
    <xf numFmtId="0" fontId="4" fillId="7" borderId="8" xfId="0" applyFont="1" applyFill="1" applyBorder="1" applyAlignment="1">
      <alignment horizontal="left" vertical="center"/>
    </xf>
    <xf numFmtId="0" fontId="0" fillId="7" borderId="5" xfId="0" applyFill="1" applyBorder="1" applyAlignment="1">
      <alignment vertical="center" wrapText="1"/>
    </xf>
    <xf numFmtId="0" fontId="4" fillId="7" borderId="5" xfId="0" applyFont="1" applyFill="1" applyBorder="1" applyAlignment="1">
      <alignment vertical="center" wrapText="1"/>
    </xf>
    <xf numFmtId="0" fontId="0" fillId="7" borderId="13" xfId="0" applyFill="1" applyBorder="1"/>
    <xf numFmtId="0" fontId="4" fillId="7" borderId="13" xfId="0" applyFont="1" applyFill="1" applyBorder="1"/>
    <xf numFmtId="0" fontId="0" fillId="7" borderId="13" xfId="0" applyFill="1" applyBorder="1" applyAlignment="1">
      <alignment wrapText="1"/>
    </xf>
    <xf numFmtId="0" fontId="4" fillId="7" borderId="13" xfId="0" applyFont="1" applyFill="1" applyBorder="1" applyAlignment="1">
      <alignment wrapText="1"/>
    </xf>
    <xf numFmtId="0" fontId="0" fillId="7" borderId="14" xfId="0" applyFill="1" applyBorder="1"/>
    <xf numFmtId="0" fontId="4" fillId="7" borderId="14" xfId="0" applyFont="1" applyFill="1" applyBorder="1"/>
    <xf numFmtId="49" fontId="0" fillId="7" borderId="0" xfId="0" applyNumberFormat="1" applyFill="1" applyAlignment="1">
      <alignment vertical="center"/>
    </xf>
    <xf numFmtId="0" fontId="0" fillId="7" borderId="13" xfId="0" applyFill="1" applyBorder="1" applyAlignment="1">
      <alignment horizontal="left" wrapText="1"/>
    </xf>
    <xf numFmtId="0" fontId="4" fillId="7" borderId="13" xfId="0" applyFont="1" applyFill="1" applyBorder="1" applyAlignment="1">
      <alignment horizontal="left" wrapText="1"/>
    </xf>
    <xf numFmtId="0" fontId="0" fillId="3" borderId="5" xfId="0" applyFill="1" applyBorder="1" applyAlignment="1">
      <alignment vertical="center"/>
    </xf>
    <xf numFmtId="0" fontId="4" fillId="3" borderId="5" xfId="0" applyFont="1" applyFill="1" applyBorder="1" applyAlignment="1">
      <alignment vertical="center"/>
    </xf>
    <xf numFmtId="0" fontId="0" fillId="3" borderId="4" xfId="0" quotePrefix="1" applyFill="1" applyBorder="1" applyAlignment="1">
      <alignment vertical="center" wrapText="1"/>
    </xf>
    <xf numFmtId="0" fontId="4" fillId="3" borderId="4" xfId="0" quotePrefix="1" applyFont="1" applyFill="1" applyBorder="1" applyAlignment="1">
      <alignment vertical="center" wrapText="1"/>
    </xf>
    <xf numFmtId="0" fontId="4" fillId="6" borderId="3" xfId="0" applyFont="1" applyFill="1" applyBorder="1" applyAlignment="1">
      <alignment horizontal="left" vertical="center"/>
    </xf>
    <xf numFmtId="0" fontId="4" fillId="6" borderId="4" xfId="0" applyFont="1" applyFill="1" applyBorder="1" applyAlignment="1">
      <alignment horizontal="left" vertical="center"/>
    </xf>
    <xf numFmtId="0" fontId="4" fillId="6" borderId="5" xfId="0" applyFont="1" applyFill="1" applyBorder="1" applyAlignment="1">
      <alignment horizontal="left" vertical="center"/>
    </xf>
    <xf numFmtId="0" fontId="0" fillId="4" borderId="0" xfId="0" applyFill="1"/>
    <xf numFmtId="0" fontId="0" fillId="0" borderId="0" xfId="0" applyNumberFormat="1"/>
    <xf numFmtId="0" fontId="0" fillId="0" borderId="0" xfId="0" pivotButton="1"/>
    <xf numFmtId="0" fontId="0" fillId="0" borderId="0" xfId="0" applyAlignment="1">
      <alignment horizontal="left"/>
    </xf>
    <xf numFmtId="9" fontId="0" fillId="0" borderId="0" xfId="0" applyNumberFormat="1"/>
    <xf numFmtId="0" fontId="0" fillId="0" borderId="0" xfId="0" applyAlignment="1">
      <alignment horizontal="center"/>
    </xf>
    <xf numFmtId="9" fontId="0" fillId="0" borderId="0" xfId="0" applyNumberFormat="1" applyAlignment="1">
      <alignment horizontal="center"/>
    </xf>
    <xf numFmtId="9" fontId="0" fillId="0" borderId="0" xfId="0" applyNumberFormat="1" applyAlignment="1">
      <alignment horizontal="center" vertical="center"/>
    </xf>
    <xf numFmtId="9" fontId="0" fillId="0" borderId="0" xfId="0" applyNumberFormat="1" applyBorder="1" applyAlignment="1">
      <alignment horizontal="center" vertical="center"/>
    </xf>
    <xf numFmtId="9" fontId="0" fillId="0" borderId="20" xfId="0" applyNumberFormat="1"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15" xfId="0" applyBorder="1" applyAlignment="1">
      <alignment horizontal="center" vertical="center" wrapText="1"/>
    </xf>
    <xf numFmtId="0" fontId="3" fillId="0" borderId="15" xfId="0" applyFont="1" applyBorder="1" applyAlignment="1">
      <alignment horizontal="center" vertical="center" wrapText="1"/>
    </xf>
    <xf numFmtId="0" fontId="3" fillId="0" borderId="25" xfId="0" applyFont="1" applyBorder="1" applyAlignment="1">
      <alignment horizontal="center" vertical="center"/>
    </xf>
    <xf numFmtId="0" fontId="3" fillId="0" borderId="26" xfId="0" applyFont="1" applyBorder="1" applyAlignment="1">
      <alignment horizontal="center" vertical="center"/>
    </xf>
    <xf numFmtId="0" fontId="10" fillId="0" borderId="0" xfId="0" applyFont="1"/>
    <xf numFmtId="9" fontId="0" fillId="0" borderId="0" xfId="0" applyNumberFormat="1" applyBorder="1" applyAlignment="1">
      <alignment horizontal="center" vertical="center" wrapText="1"/>
    </xf>
    <xf numFmtId="9" fontId="0" fillId="0" borderId="20" xfId="0" applyNumberFormat="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26" xfId="0" applyBorder="1" applyAlignment="1">
      <alignment horizontal="center" vertical="center" wrapText="1"/>
    </xf>
    <xf numFmtId="9" fontId="0" fillId="0" borderId="17" xfId="0" applyNumberFormat="1" applyBorder="1" applyAlignment="1">
      <alignment horizontal="center" vertical="center" wrapText="1"/>
    </xf>
    <xf numFmtId="9" fontId="0" fillId="0" borderId="18" xfId="0" applyNumberFormat="1" applyBorder="1" applyAlignment="1">
      <alignment horizontal="center" vertical="center" wrapText="1"/>
    </xf>
    <xf numFmtId="9" fontId="0" fillId="0" borderId="22" xfId="0" applyNumberFormat="1" applyBorder="1" applyAlignment="1">
      <alignment horizontal="center" vertical="center" wrapText="1"/>
    </xf>
    <xf numFmtId="9" fontId="0" fillId="0" borderId="23" xfId="0" applyNumberFormat="1" applyBorder="1" applyAlignment="1">
      <alignment horizontal="center" vertical="center" wrapText="1"/>
    </xf>
    <xf numFmtId="0" fontId="0" fillId="0" borderId="29" xfId="0" applyBorder="1" applyAlignment="1">
      <alignment horizontal="left" wrapText="1"/>
    </xf>
    <xf numFmtId="0" fontId="0" fillId="0" borderId="27" xfId="0" applyBorder="1" applyAlignment="1">
      <alignment horizontal="left" wrapText="1"/>
    </xf>
    <xf numFmtId="0" fontId="0" fillId="0" borderId="28" xfId="0" applyBorder="1" applyAlignment="1">
      <alignment horizontal="left"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24" xfId="0" applyFont="1" applyBorder="1" applyAlignment="1">
      <alignment horizontal="center" vertical="center"/>
    </xf>
    <xf numFmtId="0" fontId="3" fillId="0" borderId="15" xfId="0" applyFont="1" applyBorder="1" applyAlignment="1">
      <alignment horizontal="center" vertical="center"/>
    </xf>
    <xf numFmtId="9" fontId="0" fillId="0" borderId="16" xfId="0" applyNumberFormat="1" applyBorder="1" applyAlignment="1">
      <alignment horizontal="center" vertical="center" wrapText="1"/>
    </xf>
    <xf numFmtId="9" fontId="0" fillId="0" borderId="19" xfId="0" applyNumberFormat="1" applyBorder="1" applyAlignment="1">
      <alignment horizontal="center" vertical="center" wrapText="1"/>
    </xf>
    <xf numFmtId="0" fontId="0" fillId="0" borderId="27" xfId="0" applyBorder="1" applyAlignment="1">
      <alignment horizontal="left" vertical="center" wrapText="1"/>
    </xf>
    <xf numFmtId="0" fontId="0" fillId="0" borderId="27" xfId="0" applyBorder="1" applyAlignment="1">
      <alignment horizontal="left" vertical="center"/>
    </xf>
    <xf numFmtId="0" fontId="3" fillId="0" borderId="24" xfId="0" applyFont="1" applyBorder="1" applyAlignment="1">
      <alignment horizontal="center" vertical="center" wrapText="1"/>
    </xf>
    <xf numFmtId="9" fontId="0" fillId="7" borderId="21" xfId="0" applyNumberFormat="1" applyFill="1" applyBorder="1" applyAlignment="1">
      <alignment horizontal="center" vertical="center" wrapText="1"/>
    </xf>
    <xf numFmtId="9" fontId="0" fillId="7" borderId="23" xfId="0" applyNumberFormat="1" applyFill="1" applyBorder="1" applyAlignment="1">
      <alignment horizontal="center" vertical="center" wrapText="1"/>
    </xf>
    <xf numFmtId="0" fontId="0" fillId="0" borderId="19" xfId="0" applyBorder="1" applyAlignment="1">
      <alignment horizontal="left" vertical="center" wrapText="1"/>
    </xf>
    <xf numFmtId="0" fontId="0" fillId="0" borderId="19" xfId="0" applyBorder="1" applyAlignment="1">
      <alignment horizontal="left" vertical="center"/>
    </xf>
    <xf numFmtId="9" fontId="0" fillId="7" borderId="19" xfId="0" applyNumberFormat="1" applyFill="1" applyBorder="1" applyAlignment="1">
      <alignment horizontal="center" vertical="center" wrapText="1"/>
    </xf>
    <xf numFmtId="0" fontId="0" fillId="0" borderId="16" xfId="0" applyNumberFormat="1" applyBorder="1" applyAlignment="1">
      <alignment horizontal="center" vertical="center" wrapText="1"/>
    </xf>
    <xf numFmtId="0" fontId="0" fillId="0" borderId="18" xfId="0" applyNumberFormat="1" applyBorder="1" applyAlignment="1">
      <alignment horizontal="center" vertical="center" wrapText="1"/>
    </xf>
    <xf numFmtId="0" fontId="0" fillId="0" borderId="0" xfId="0" applyNumberFormat="1" applyBorder="1" applyAlignment="1">
      <alignment horizontal="center" vertical="center"/>
    </xf>
    <xf numFmtId="0" fontId="0" fillId="0" borderId="20" xfId="0" applyNumberFormat="1" applyBorder="1" applyAlignment="1">
      <alignment horizontal="center" vertical="center"/>
    </xf>
    <xf numFmtId="0" fontId="0" fillId="0" borderId="19" xfId="0" applyNumberFormat="1" applyBorder="1" applyAlignment="1">
      <alignment horizontal="center" vertical="center" wrapText="1"/>
    </xf>
    <xf numFmtId="0" fontId="0" fillId="0" borderId="20" xfId="0" applyNumberFormat="1" applyBorder="1" applyAlignment="1">
      <alignment horizontal="center" vertical="center" wrapText="1"/>
    </xf>
    <xf numFmtId="0" fontId="0" fillId="7" borderId="21" xfId="0" applyNumberFormat="1" applyFill="1" applyBorder="1" applyAlignment="1">
      <alignment horizontal="center" vertical="center" wrapText="1"/>
    </xf>
    <xf numFmtId="0" fontId="0" fillId="7" borderId="23" xfId="0" applyNumberFormat="1" applyFill="1" applyBorder="1" applyAlignment="1">
      <alignment horizontal="center" vertical="center" wrapText="1"/>
    </xf>
    <xf numFmtId="0" fontId="0" fillId="7" borderId="19" xfId="0" applyNumberFormat="1" applyFill="1" applyBorder="1" applyAlignment="1">
      <alignment horizontal="center" vertical="center" wrapText="1"/>
    </xf>
    <xf numFmtId="0" fontId="0" fillId="3" borderId="19" xfId="0" applyNumberFormat="1" applyFill="1" applyBorder="1" applyAlignment="1">
      <alignment horizontal="center" vertical="center" wrapText="1"/>
    </xf>
    <xf numFmtId="0" fontId="0" fillId="3" borderId="20" xfId="0" applyNumberFormat="1" applyFill="1" applyBorder="1" applyAlignment="1">
      <alignment horizontal="center" vertical="center"/>
    </xf>
    <xf numFmtId="0" fontId="3" fillId="0" borderId="29" xfId="0" applyFont="1" applyBorder="1"/>
    <xf numFmtId="0" fontId="0" fillId="0" borderId="2" xfId="0" applyBorder="1"/>
    <xf numFmtId="0" fontId="0" fillId="3" borderId="0" xfId="0" applyFill="1"/>
    <xf numFmtId="0" fontId="0" fillId="13" borderId="19" xfId="0" applyFill="1" applyBorder="1" applyAlignment="1">
      <alignment horizontal="left" vertical="center" wrapText="1"/>
    </xf>
    <xf numFmtId="0" fontId="0" fillId="13" borderId="19" xfId="0" applyFill="1" applyBorder="1" applyAlignment="1">
      <alignment horizontal="left" vertical="center"/>
    </xf>
    <xf numFmtId="0" fontId="0" fillId="22" borderId="19" xfId="0" applyFill="1" applyBorder="1" applyAlignment="1">
      <alignment horizontal="left" vertical="center" wrapText="1"/>
    </xf>
    <xf numFmtId="0" fontId="3" fillId="0" borderId="0" xfId="0" applyFont="1" applyAlignment="1">
      <alignment horizontal="left" vertical="top" wrapText="1"/>
    </xf>
    <xf numFmtId="0" fontId="3" fillId="0" borderId="0" xfId="0" applyFon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23" borderId="0" xfId="0" applyFill="1" applyAlignment="1">
      <alignment horizontal="left" vertical="top"/>
    </xf>
    <xf numFmtId="0" fontId="0" fillId="23" borderId="0" xfId="0" applyFill="1" applyAlignment="1">
      <alignment horizontal="left" vertical="top" wrapText="1"/>
    </xf>
    <xf numFmtId="0" fontId="0" fillId="5" borderId="0" xfId="0" applyFill="1" applyAlignment="1">
      <alignment horizontal="left" vertical="top"/>
    </xf>
    <xf numFmtId="0" fontId="0" fillId="24" borderId="0" xfId="0" applyFill="1" applyAlignment="1">
      <alignment horizontal="left" vertical="top"/>
    </xf>
    <xf numFmtId="49" fontId="0" fillId="0" borderId="0" xfId="0" applyNumberFormat="1" applyAlignment="1">
      <alignment horizontal="left" vertical="top"/>
    </xf>
    <xf numFmtId="0" fontId="4" fillId="0" borderId="0" xfId="0" applyFont="1" applyAlignment="1">
      <alignment horizontal="left" vertical="top"/>
    </xf>
    <xf numFmtId="0" fontId="0" fillId="25" borderId="0" xfId="0" applyFill="1"/>
    <xf numFmtId="0" fontId="0" fillId="26" borderId="0" xfId="0" applyFill="1"/>
    <xf numFmtId="0" fontId="0" fillId="26" borderId="2" xfId="0" applyFill="1" applyBorder="1"/>
    <xf numFmtId="9" fontId="0" fillId="26" borderId="2" xfId="0" applyNumberFormat="1" applyFill="1" applyBorder="1"/>
    <xf numFmtId="9" fontId="0" fillId="0" borderId="2" xfId="0" applyNumberFormat="1" applyBorder="1"/>
    <xf numFmtId="164" fontId="0" fillId="26" borderId="2" xfId="0" applyNumberFormat="1" applyFill="1" applyBorder="1"/>
    <xf numFmtId="0" fontId="0" fillId="9" borderId="0" xfId="0" applyFill="1" applyAlignment="1">
      <alignment horizontal="left"/>
    </xf>
    <xf numFmtId="49" fontId="0" fillId="7" borderId="3" xfId="0" applyNumberFormat="1" applyFill="1" applyBorder="1" applyAlignment="1">
      <alignment horizontal="center" vertical="center"/>
    </xf>
    <xf numFmtId="49" fontId="0" fillId="7" borderId="4" xfId="0" applyNumberFormat="1" applyFill="1" applyBorder="1" applyAlignment="1">
      <alignment horizontal="center" vertical="center"/>
    </xf>
    <xf numFmtId="49" fontId="0" fillId="7" borderId="5" xfId="0" applyNumberFormat="1" applyFill="1" applyBorder="1" applyAlignment="1">
      <alignment horizontal="center" vertical="center"/>
    </xf>
    <xf numFmtId="0" fontId="0" fillId="7" borderId="2" xfId="0" applyFill="1" applyBorder="1" applyAlignment="1">
      <alignment horizontal="center" vertical="center"/>
    </xf>
    <xf numFmtId="49" fontId="0" fillId="3" borderId="9" xfId="0" applyNumberFormat="1" applyFill="1" applyBorder="1" applyAlignment="1">
      <alignment horizontal="center" vertical="center"/>
    </xf>
    <xf numFmtId="49" fontId="0" fillId="7" borderId="9" xfId="0" applyNumberFormat="1" applyFill="1" applyBorder="1" applyAlignment="1">
      <alignment horizontal="center" vertical="center"/>
    </xf>
    <xf numFmtId="0" fontId="0" fillId="7" borderId="3" xfId="0" applyFill="1" applyBorder="1" applyAlignment="1">
      <alignment horizontal="center" vertical="center"/>
    </xf>
    <xf numFmtId="0" fontId="0" fillId="7" borderId="4" xfId="0" applyFill="1" applyBorder="1" applyAlignment="1">
      <alignment horizontal="center" vertical="center"/>
    </xf>
    <xf numFmtId="0" fontId="0" fillId="7" borderId="5" xfId="0" applyFill="1" applyBorder="1" applyAlignment="1">
      <alignment horizontal="center" vertical="center"/>
    </xf>
    <xf numFmtId="0" fontId="0" fillId="7" borderId="9" xfId="0" applyFill="1" applyBorder="1" applyAlignment="1">
      <alignment horizontal="left" vertical="center" wrapText="1"/>
    </xf>
    <xf numFmtId="49" fontId="0" fillId="3" borderId="3" xfId="0" applyNumberFormat="1" applyFill="1" applyBorder="1" applyAlignment="1">
      <alignment horizontal="center" vertical="center"/>
    </xf>
    <xf numFmtId="49" fontId="0" fillId="3" borderId="4" xfId="0" applyNumberFormat="1" applyFill="1" applyBorder="1" applyAlignment="1">
      <alignment horizontal="center" vertical="center"/>
    </xf>
    <xf numFmtId="49" fontId="0" fillId="3" borderId="5" xfId="0" applyNumberFormat="1"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9" xfId="0" applyFill="1" applyBorder="1" applyAlignment="1">
      <alignment horizontal="left" vertical="center" wrapText="1"/>
    </xf>
    <xf numFmtId="49" fontId="0" fillId="3" borderId="12" xfId="0" applyNumberFormat="1" applyFill="1" applyBorder="1" applyAlignment="1">
      <alignment horizontal="center" vertical="center"/>
    </xf>
    <xf numFmtId="49" fontId="0" fillId="0" borderId="9" xfId="0" applyNumberFormat="1" applyFill="1" applyBorder="1" applyAlignment="1">
      <alignment horizontal="center" vertical="center"/>
    </xf>
    <xf numFmtId="0" fontId="0" fillId="3" borderId="12" xfId="0" applyFill="1" applyBorder="1" applyAlignment="1">
      <alignment horizontal="left" vertical="center" wrapText="1"/>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0" fillId="0" borderId="9" xfId="0" applyFill="1" applyBorder="1" applyAlignment="1">
      <alignment horizontal="left" vertical="center" wrapText="1"/>
    </xf>
    <xf numFmtId="0" fontId="0" fillId="0" borderId="12" xfId="0" applyFill="1" applyBorder="1" applyAlignment="1">
      <alignment horizontal="left" vertical="center" wrapText="1"/>
    </xf>
    <xf numFmtId="0" fontId="4" fillId="7" borderId="3" xfId="0" applyFont="1" applyFill="1" applyBorder="1" applyAlignment="1">
      <alignment horizontal="center" vertical="center"/>
    </xf>
    <xf numFmtId="0" fontId="4" fillId="7" borderId="4" xfId="0" applyFont="1" applyFill="1" applyBorder="1" applyAlignment="1">
      <alignment horizontal="center" vertical="center"/>
    </xf>
    <xf numFmtId="0" fontId="4" fillId="7" borderId="5" xfId="0" applyFont="1" applyFill="1" applyBorder="1" applyAlignment="1">
      <alignment horizontal="center" vertical="center"/>
    </xf>
    <xf numFmtId="49" fontId="4" fillId="7" borderId="9" xfId="0" applyNumberFormat="1" applyFont="1" applyFill="1" applyBorder="1" applyAlignment="1">
      <alignment horizontal="center" vertical="center"/>
    </xf>
    <xf numFmtId="0" fontId="0" fillId="6" borderId="4" xfId="0" applyFill="1" applyBorder="1" applyAlignment="1">
      <alignment horizontal="center" vertical="center"/>
    </xf>
    <xf numFmtId="0" fontId="0" fillId="6" borderId="5" xfId="0" applyFill="1" applyBorder="1" applyAlignment="1">
      <alignment horizontal="center" vertical="center"/>
    </xf>
    <xf numFmtId="0" fontId="0" fillId="6" borderId="3" xfId="0" applyFill="1" applyBorder="1" applyAlignment="1">
      <alignment horizontal="center" vertical="center"/>
    </xf>
    <xf numFmtId="0" fontId="0" fillId="6" borderId="9" xfId="0" applyFill="1" applyBorder="1" applyAlignment="1">
      <alignment horizontal="left" vertical="center" wrapText="1"/>
    </xf>
    <xf numFmtId="49" fontId="0" fillId="6" borderId="9" xfId="0" applyNumberFormat="1" applyFill="1" applyBorder="1" applyAlignment="1">
      <alignment horizontal="center" vertical="center"/>
    </xf>
    <xf numFmtId="49" fontId="0" fillId="3" borderId="14" xfId="0" applyNumberFormat="1" applyFill="1" applyBorder="1" applyAlignment="1">
      <alignment horizontal="center" vertical="center"/>
    </xf>
    <xf numFmtId="0" fontId="4" fillId="6" borderId="4" xfId="0" applyFont="1" applyFill="1" applyBorder="1" applyAlignment="1">
      <alignment horizontal="center" vertical="center"/>
    </xf>
    <xf numFmtId="49" fontId="0" fillId="0" borderId="12" xfId="0" applyNumberFormat="1" applyFill="1" applyBorder="1" applyAlignment="1">
      <alignment horizontal="center" vertical="center"/>
    </xf>
    <xf numFmtId="49" fontId="0" fillId="6" borderId="14" xfId="0" applyNumberFormat="1" applyFill="1" applyBorder="1" applyAlignment="1">
      <alignment horizontal="center" vertical="center"/>
    </xf>
    <xf numFmtId="0" fontId="0" fillId="3" borderId="14" xfId="0" applyFill="1" applyBorder="1" applyAlignment="1">
      <alignment horizontal="left" vertical="center" wrapText="1"/>
    </xf>
    <xf numFmtId="49" fontId="4" fillId="6" borderId="14" xfId="0" applyNumberFormat="1" applyFont="1" applyFill="1" applyBorder="1" applyAlignment="1">
      <alignment horizontal="center" vertical="center"/>
    </xf>
    <xf numFmtId="49" fontId="4" fillId="6" borderId="9" xfId="0" applyNumberFormat="1" applyFont="1" applyFill="1" applyBorder="1" applyAlignment="1">
      <alignment horizontal="center" vertical="center"/>
    </xf>
    <xf numFmtId="49" fontId="4" fillId="6" borderId="12" xfId="0" applyNumberFormat="1" applyFont="1" applyFill="1" applyBorder="1" applyAlignment="1">
      <alignment horizontal="center" vertical="center"/>
    </xf>
    <xf numFmtId="0" fontId="4" fillId="6" borderId="14" xfId="0" applyFont="1" applyFill="1" applyBorder="1" applyAlignment="1">
      <alignment horizontal="left" vertical="center" wrapText="1"/>
    </xf>
    <xf numFmtId="0" fontId="4" fillId="6" borderId="9" xfId="0" applyFont="1" applyFill="1" applyBorder="1" applyAlignment="1">
      <alignment horizontal="left" vertical="center" wrapText="1"/>
    </xf>
    <xf numFmtId="0" fontId="4" fillId="6" borderId="12" xfId="0" applyFont="1" applyFill="1" applyBorder="1" applyAlignment="1">
      <alignment horizontal="left" vertical="center" wrapText="1"/>
    </xf>
    <xf numFmtId="0" fontId="0" fillId="3" borderId="13" xfId="0" applyFill="1" applyBorder="1" applyAlignment="1">
      <alignment horizontal="left" vertical="center" wrapText="1"/>
    </xf>
    <xf numFmtId="0" fontId="0" fillId="6" borderId="14" xfId="0" applyFill="1" applyBorder="1" applyAlignment="1">
      <alignment horizontal="left" vertical="center" wrapText="1"/>
    </xf>
    <xf numFmtId="0" fontId="0" fillId="6" borderId="12" xfId="0" applyFill="1" applyBorder="1" applyAlignment="1">
      <alignment horizontal="left" vertical="center" wrapText="1"/>
    </xf>
    <xf numFmtId="49" fontId="0" fillId="6" borderId="12" xfId="0" applyNumberFormat="1" applyFill="1" applyBorder="1" applyAlignment="1">
      <alignment horizontal="center" vertical="center"/>
    </xf>
    <xf numFmtId="0" fontId="0" fillId="3" borderId="2" xfId="0" applyFill="1" applyBorder="1" applyAlignment="1">
      <alignment horizontal="left" vertical="center" wrapText="1"/>
    </xf>
    <xf numFmtId="0" fontId="0" fillId="3" borderId="3" xfId="0" applyFill="1" applyBorder="1" applyAlignment="1">
      <alignment horizontal="left" vertical="center" wrapText="1"/>
    </xf>
    <xf numFmtId="0" fontId="0" fillId="3" borderId="4" xfId="0" applyFill="1" applyBorder="1" applyAlignment="1">
      <alignment horizontal="left" vertical="center" wrapText="1"/>
    </xf>
    <xf numFmtId="0" fontId="0" fillId="3" borderId="5" xfId="0" applyFill="1" applyBorder="1" applyAlignment="1">
      <alignment horizontal="left" vertical="center" wrapText="1"/>
    </xf>
    <xf numFmtId="49" fontId="0" fillId="3" borderId="9" xfId="0" quotePrefix="1" applyNumberFormat="1" applyFill="1" applyBorder="1" applyAlignment="1">
      <alignment horizontal="center" vertical="center"/>
    </xf>
    <xf numFmtId="0" fontId="3" fillId="0" borderId="11" xfId="0" applyFont="1" applyFill="1" applyBorder="1" applyAlignment="1">
      <alignment horizontal="center" vertical="center"/>
    </xf>
    <xf numFmtId="0" fontId="3" fillId="0" borderId="9" xfId="0" applyFont="1"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5" xfId="0" applyFill="1" applyBorder="1" applyAlignment="1">
      <alignment horizontal="center" vertical="center"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49" fontId="2" fillId="3" borderId="9" xfId="0" applyNumberFormat="1" applyFont="1" applyFill="1" applyBorder="1" applyAlignment="1">
      <alignment horizontal="center" vertical="center"/>
    </xf>
    <xf numFmtId="49" fontId="0" fillId="3" borderId="12" xfId="0" quotePrefix="1" applyNumberFormat="1" applyFill="1" applyBorder="1" applyAlignment="1">
      <alignment horizontal="center" vertical="center"/>
    </xf>
    <xf numFmtId="0" fontId="0" fillId="0" borderId="5" xfId="0" applyFill="1" applyBorder="1" applyAlignment="1">
      <alignment horizontal="center" vertical="center"/>
    </xf>
    <xf numFmtId="0" fontId="0" fillId="0" borderId="3"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0" fontId="0" fillId="7" borderId="2" xfId="0" applyFill="1" applyBorder="1" applyAlignment="1">
      <alignment horizontal="left" vertical="center" wrapText="1"/>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4" fillId="3" borderId="2" xfId="0" applyFont="1" applyFill="1" applyBorder="1" applyAlignment="1">
      <alignment horizontal="left" vertical="center" wrapText="1"/>
    </xf>
    <xf numFmtId="49" fontId="4" fillId="3" borderId="9" xfId="0" applyNumberFormat="1" applyFont="1" applyFill="1" applyBorder="1" applyAlignment="1">
      <alignment horizontal="center" vertical="center"/>
    </xf>
    <xf numFmtId="0" fontId="7" fillId="0" borderId="11" xfId="0" applyFont="1" applyBorder="1" applyAlignment="1">
      <alignment horizontal="center" vertical="center"/>
    </xf>
    <xf numFmtId="0" fontId="7" fillId="0" borderId="9" xfId="0" applyFont="1"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49" fontId="4" fillId="3" borderId="9" xfId="0" quotePrefix="1" applyNumberFormat="1" applyFont="1" applyFill="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2" xfId="0" applyFont="1" applyBorder="1" applyAlignment="1">
      <alignment horizontal="left" vertical="center" wrapText="1"/>
    </xf>
    <xf numFmtId="49" fontId="4" fillId="0" borderId="9" xfId="0" applyNumberFormat="1" applyFont="1" applyBorder="1" applyAlignment="1">
      <alignment horizontal="center" vertical="center"/>
    </xf>
    <xf numFmtId="0" fontId="4" fillId="3" borderId="9" xfId="0" applyFont="1" applyFill="1" applyBorder="1" applyAlignment="1">
      <alignment horizontal="left" vertical="center" wrapText="1"/>
    </xf>
    <xf numFmtId="0" fontId="4" fillId="3" borderId="3" xfId="0" applyFont="1" applyFill="1" applyBorder="1" applyAlignment="1">
      <alignment horizontal="left" vertical="center" wrapText="1"/>
    </xf>
    <xf numFmtId="0" fontId="4" fillId="3" borderId="4" xfId="0" applyFont="1" applyFill="1" applyBorder="1" applyAlignment="1">
      <alignment horizontal="left" vertical="center" wrapText="1"/>
    </xf>
    <xf numFmtId="0" fontId="4" fillId="3" borderId="5" xfId="0" applyFont="1" applyFill="1" applyBorder="1" applyAlignment="1">
      <alignment horizontal="left" vertical="center" wrapText="1"/>
    </xf>
    <xf numFmtId="0" fontId="4" fillId="6" borderId="3" xfId="0" applyFont="1" applyFill="1" applyBorder="1" applyAlignment="1">
      <alignment horizontal="center" vertical="center"/>
    </xf>
    <xf numFmtId="0" fontId="4" fillId="6" borderId="5" xfId="0" applyFont="1" applyFill="1" applyBorder="1" applyAlignment="1">
      <alignment horizontal="center" vertical="center"/>
    </xf>
    <xf numFmtId="0" fontId="4" fillId="6" borderId="2" xfId="0" applyFont="1" applyFill="1" applyBorder="1" applyAlignment="1">
      <alignment horizontal="left" vertical="center" wrapText="1"/>
    </xf>
    <xf numFmtId="0" fontId="4" fillId="3" borderId="12" xfId="0" applyFont="1" applyFill="1" applyBorder="1" applyAlignment="1">
      <alignment horizontal="left" vertical="center" wrapText="1"/>
    </xf>
    <xf numFmtId="49" fontId="4" fillId="3" borderId="12" xfId="0" applyNumberFormat="1" applyFont="1" applyFill="1" applyBorder="1" applyAlignment="1">
      <alignment horizontal="center" vertical="center"/>
    </xf>
    <xf numFmtId="0" fontId="4" fillId="0" borderId="9" xfId="0" applyFont="1" applyBorder="1" applyAlignment="1">
      <alignment horizontal="left" vertical="center" wrapText="1"/>
    </xf>
    <xf numFmtId="0" fontId="4" fillId="0" borderId="14" xfId="0" applyFont="1" applyBorder="1" applyAlignment="1">
      <alignment horizontal="left" vertical="center" wrapText="1"/>
    </xf>
    <xf numFmtId="0" fontId="4" fillId="0" borderId="12" xfId="0" applyFont="1" applyBorder="1" applyAlignment="1">
      <alignment horizontal="left" vertical="center" wrapText="1"/>
    </xf>
    <xf numFmtId="49" fontId="4" fillId="0" borderId="14" xfId="0" applyNumberFormat="1" applyFont="1" applyBorder="1" applyAlignment="1">
      <alignment horizontal="center" vertical="center"/>
    </xf>
    <xf numFmtId="49" fontId="4" fillId="0" borderId="12" xfId="0" applyNumberFormat="1" applyFont="1" applyBorder="1" applyAlignment="1">
      <alignment horizontal="center" vertical="center"/>
    </xf>
    <xf numFmtId="0" fontId="4" fillId="3" borderId="13" xfId="0" applyFont="1" applyFill="1" applyBorder="1" applyAlignment="1">
      <alignment horizontal="left" vertical="center" wrapText="1"/>
    </xf>
    <xf numFmtId="0" fontId="4" fillId="3" borderId="14" xfId="0" applyFont="1" applyFill="1" applyBorder="1" applyAlignment="1">
      <alignment horizontal="left" vertical="center" wrapText="1"/>
    </xf>
    <xf numFmtId="49" fontId="4" fillId="3" borderId="3" xfId="0" applyNumberFormat="1" applyFont="1" applyFill="1" applyBorder="1" applyAlignment="1">
      <alignment horizontal="center" vertical="center"/>
    </xf>
    <xf numFmtId="49" fontId="4" fillId="3" borderId="4" xfId="0" applyNumberFormat="1" applyFont="1" applyFill="1" applyBorder="1" applyAlignment="1">
      <alignment horizontal="center" vertical="center"/>
    </xf>
    <xf numFmtId="49" fontId="4" fillId="3" borderId="5" xfId="0" applyNumberFormat="1" applyFont="1" applyFill="1" applyBorder="1" applyAlignment="1">
      <alignment horizontal="center" vertical="center"/>
    </xf>
    <xf numFmtId="0" fontId="4" fillId="0" borderId="13" xfId="0" applyFont="1" applyBorder="1" applyAlignment="1">
      <alignment horizontal="left" vertical="center" wrapText="1"/>
    </xf>
    <xf numFmtId="49" fontId="4" fillId="0" borderId="3" xfId="0" applyNumberFormat="1" applyFont="1" applyBorder="1" applyAlignment="1">
      <alignment horizontal="center" vertical="center"/>
    </xf>
    <xf numFmtId="49" fontId="4" fillId="0" borderId="4" xfId="0" applyNumberFormat="1" applyFont="1" applyBorder="1" applyAlignment="1">
      <alignment horizontal="center" vertical="center"/>
    </xf>
    <xf numFmtId="49" fontId="4" fillId="0" borderId="5" xfId="0" applyNumberFormat="1" applyFont="1" applyBorder="1" applyAlignment="1">
      <alignment horizontal="center" vertical="center"/>
    </xf>
    <xf numFmtId="49" fontId="4" fillId="6" borderId="3" xfId="0" applyNumberFormat="1" applyFont="1" applyFill="1" applyBorder="1" applyAlignment="1">
      <alignment horizontal="center" vertical="center"/>
    </xf>
    <xf numFmtId="49" fontId="4" fillId="6" borderId="4" xfId="0" applyNumberFormat="1" applyFont="1" applyFill="1" applyBorder="1" applyAlignment="1">
      <alignment horizontal="center" vertical="center"/>
    </xf>
    <xf numFmtId="49" fontId="4" fillId="6" borderId="5" xfId="0" applyNumberFormat="1" applyFont="1" applyFill="1" applyBorder="1" applyAlignment="1">
      <alignment horizontal="center" vertical="center"/>
    </xf>
    <xf numFmtId="49" fontId="4" fillId="3" borderId="14" xfId="0" applyNumberFormat="1" applyFont="1" applyFill="1" applyBorder="1" applyAlignment="1">
      <alignment horizontal="center" vertical="center"/>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49" fontId="4" fillId="6" borderId="9" xfId="0" quotePrefix="1" applyNumberFormat="1" applyFont="1" applyFill="1" applyBorder="1" applyAlignment="1">
      <alignment horizontal="center" vertical="center"/>
    </xf>
    <xf numFmtId="49" fontId="4" fillId="7" borderId="3" xfId="0" applyNumberFormat="1" applyFont="1" applyFill="1" applyBorder="1" applyAlignment="1">
      <alignment horizontal="center" vertical="center"/>
    </xf>
    <xf numFmtId="49" fontId="4" fillId="7" borderId="4" xfId="0" applyNumberFormat="1" applyFont="1" applyFill="1" applyBorder="1" applyAlignment="1">
      <alignment horizontal="center" vertical="center"/>
    </xf>
    <xf numFmtId="49" fontId="4" fillId="7" borderId="5" xfId="0" applyNumberFormat="1" applyFont="1" applyFill="1" applyBorder="1" applyAlignment="1">
      <alignment horizontal="center" vertical="center"/>
    </xf>
    <xf numFmtId="0" fontId="4" fillId="7" borderId="9" xfId="0" applyFont="1" applyFill="1" applyBorder="1" applyAlignment="1">
      <alignment horizontal="left" vertical="center" wrapText="1"/>
    </xf>
    <xf numFmtId="0" fontId="4" fillId="7" borderId="2" xfId="0" applyFont="1" applyFill="1" applyBorder="1" applyAlignment="1">
      <alignment horizontal="center" vertical="center"/>
    </xf>
    <xf numFmtId="0" fontId="4" fillId="7" borderId="2" xfId="0" applyFont="1" applyFill="1" applyBorder="1" applyAlignment="1">
      <alignment horizontal="left" vertical="center" wrapText="1"/>
    </xf>
    <xf numFmtId="0" fontId="10" fillId="17" borderId="7" xfId="0" applyFont="1" applyFill="1" applyBorder="1" applyAlignment="1">
      <alignment horizontal="center" vertical="center" wrapText="1"/>
    </xf>
    <xf numFmtId="0" fontId="10" fillId="8" borderId="7" xfId="0" applyFont="1" applyFill="1" applyBorder="1" applyAlignment="1">
      <alignment horizontal="center" vertical="center"/>
    </xf>
    <xf numFmtId="0" fontId="3" fillId="9" borderId="0" xfId="0" applyFont="1" applyFill="1" applyAlignment="1">
      <alignment horizontal="center" vertical="center" wrapText="1"/>
    </xf>
    <xf numFmtId="0" fontId="3" fillId="0" borderId="0" xfId="0" applyFont="1" applyFill="1" applyAlignment="1">
      <alignment horizontal="center" vertical="center"/>
    </xf>
    <xf numFmtId="0" fontId="0" fillId="11" borderId="7" xfId="0" applyFill="1" applyBorder="1" applyAlignment="1">
      <alignment horizontal="center" vertical="center" wrapText="1"/>
    </xf>
    <xf numFmtId="0" fontId="11" fillId="12" borderId="7" xfId="0" applyFont="1" applyFill="1" applyBorder="1" applyAlignment="1">
      <alignment horizontal="center" vertical="center" wrapText="1"/>
    </xf>
    <xf numFmtId="0" fontId="6" fillId="10" borderId="7" xfId="0" applyFont="1" applyFill="1" applyBorder="1" applyAlignment="1">
      <alignment horizontal="center" vertical="center"/>
    </xf>
    <xf numFmtId="0" fontId="6" fillId="10" borderId="7" xfId="0" applyFont="1" applyFill="1" applyBorder="1" applyAlignment="1">
      <alignment horizontal="center" vertical="center" wrapText="1"/>
    </xf>
    <xf numFmtId="0" fontId="13" fillId="14" borderId="7" xfId="0" applyFont="1" applyFill="1" applyBorder="1" applyAlignment="1">
      <alignment horizontal="center" vertical="center" wrapText="1"/>
    </xf>
    <xf numFmtId="0" fontId="11" fillId="15" borderId="0" xfId="0" applyFont="1" applyFill="1" applyAlignment="1">
      <alignment horizontal="center" vertical="center" wrapText="1"/>
    </xf>
    <xf numFmtId="0" fontId="11" fillId="0" borderId="0" xfId="0" applyFont="1" applyFill="1" applyAlignment="1">
      <alignment horizontal="center" vertical="center" wrapText="1"/>
    </xf>
    <xf numFmtId="0" fontId="10" fillId="18" borderId="7" xfId="0" applyFont="1" applyFill="1" applyBorder="1" applyAlignment="1">
      <alignment horizontal="center" vertical="center" wrapText="1"/>
    </xf>
    <xf numFmtId="0" fontId="1" fillId="19" borderId="7" xfId="0" applyFont="1" applyFill="1" applyBorder="1" applyAlignment="1">
      <alignment horizontal="center" vertical="center" wrapText="1"/>
    </xf>
    <xf numFmtId="0" fontId="1" fillId="20" borderId="7" xfId="0" applyFont="1" applyFill="1" applyBorder="1" applyAlignment="1">
      <alignment horizontal="center" vertical="center" wrapText="1"/>
    </xf>
    <xf numFmtId="0" fontId="0" fillId="0" borderId="4" xfId="0" applyFill="1" applyBorder="1" applyAlignment="1">
      <alignment horizontal="center" vertical="center" wrapText="1"/>
    </xf>
    <xf numFmtId="0" fontId="12" fillId="5" borderId="7" xfId="0" applyFont="1" applyFill="1" applyBorder="1" applyAlignment="1">
      <alignment horizontal="center" vertical="center"/>
    </xf>
    <xf numFmtId="0" fontId="11" fillId="21" borderId="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0" fillId="0" borderId="7" xfId="0" applyFill="1" applyBorder="1" applyAlignment="1">
      <alignment horizontal="center" vertical="center" wrapText="1"/>
    </xf>
    <xf numFmtId="0" fontId="4" fillId="16" borderId="7" xfId="0" applyFont="1" applyFill="1" applyBorder="1" applyAlignment="1">
      <alignment horizontal="center" vertical="center" wrapText="1"/>
    </xf>
    <xf numFmtId="0" fontId="3" fillId="0" borderId="24" xfId="0" applyFont="1" applyBorder="1" applyAlignment="1">
      <alignment horizontal="center"/>
    </xf>
    <xf numFmtId="0" fontId="3" fillId="0" borderId="26" xfId="0" applyFont="1" applyBorder="1" applyAlignment="1">
      <alignment horizontal="center"/>
    </xf>
    <xf numFmtId="0" fontId="3" fillId="0" borderId="16" xfId="0" applyFont="1" applyBorder="1" applyAlignment="1">
      <alignment horizontal="center"/>
    </xf>
    <xf numFmtId="0" fontId="3" fillId="0" borderId="18" xfId="0" applyFont="1" applyBorder="1" applyAlignment="1">
      <alignment horizontal="center"/>
    </xf>
  </cellXfs>
  <cellStyles count="1">
    <cellStyle name="Normal" xfId="0" builtinId="0"/>
  </cellStyles>
  <dxfs count="1">
    <dxf>
      <fill>
        <patternFill patternType="solid">
          <bgColor rgb="FFFFFF00"/>
        </patternFill>
      </fill>
    </dxf>
  </dxfs>
  <tableStyles count="0" defaultTableStyle="TableStyleMedium2" defaultPivotStyle="PivotStyleLight16"/>
  <colors>
    <mruColors>
      <color rgb="FF04FCF2"/>
      <color rgb="FFE98B83"/>
      <color rgb="FFE8AF6A"/>
      <color rgb="FFF1EC1F"/>
      <color rgb="FFFF9300"/>
      <color rgb="FFD5FC79"/>
      <color rgb="FFFFD579"/>
      <color rgb="FFFF2F92"/>
      <color rgb="FF00FB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g/Downloads/Variable%20Comparison_v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3"/>
      <sheetName val="p3.1"/>
      <sheetName val="p3"/>
      <sheetName val="Sheet2"/>
      <sheetName val="Summary"/>
      <sheetName val="Topic Area"/>
      <sheetName val="NA_count"/>
    </sheetNames>
    <sheetDataSet>
      <sheetData sheetId="0"/>
      <sheetData sheetId="1"/>
      <sheetData sheetId="2"/>
      <sheetData sheetId="3">
        <row r="1">
          <cell r="E1" t="str">
            <v>Variable</v>
          </cell>
          <cell r="F1" t="str">
            <v>Primary Q</v>
          </cell>
        </row>
        <row r="2">
          <cell r="E2" t="str">
            <v>FEWRTRIPS</v>
          </cell>
          <cell r="F2">
            <v>1</v>
          </cell>
        </row>
        <row r="3">
          <cell r="E3" t="str">
            <v>FEWRTRANS</v>
          </cell>
          <cell r="F3">
            <v>1</v>
          </cell>
        </row>
        <row r="4">
          <cell r="E4" t="str">
            <v>PLNDTRIPS</v>
          </cell>
          <cell r="F4">
            <v>1</v>
          </cell>
        </row>
        <row r="5">
          <cell r="E5" t="str">
            <v>TBIRTH_YEAR</v>
          </cell>
          <cell r="F5">
            <v>1</v>
          </cell>
        </row>
        <row r="6">
          <cell r="E6" t="str">
            <v>EGENDER</v>
          </cell>
          <cell r="F6">
            <v>1</v>
          </cell>
        </row>
        <row r="7">
          <cell r="E7" t="str">
            <v>EEDUC</v>
          </cell>
          <cell r="F7">
            <v>1</v>
          </cell>
        </row>
        <row r="8">
          <cell r="E8" t="str">
            <v>MS</v>
          </cell>
          <cell r="F8">
            <v>1</v>
          </cell>
        </row>
        <row r="9">
          <cell r="E9" t="str">
            <v>THHLD_NUMPER</v>
          </cell>
          <cell r="F9">
            <v>1</v>
          </cell>
        </row>
        <row r="10">
          <cell r="E10" t="str">
            <v>THHLD_NUMKID</v>
          </cell>
          <cell r="F10">
            <v>1</v>
          </cell>
        </row>
        <row r="11">
          <cell r="E11" t="str">
            <v>INCOME</v>
          </cell>
          <cell r="F11">
            <v>1</v>
          </cell>
        </row>
        <row r="12">
          <cell r="E12" t="str">
            <v>EST_ST</v>
          </cell>
          <cell r="F12">
            <v>1</v>
          </cell>
        </row>
        <row r="13">
          <cell r="E13" t="str">
            <v>EST_MSA</v>
          </cell>
          <cell r="F13">
            <v>1</v>
          </cell>
        </row>
        <row r="14">
          <cell r="E14" t="str">
            <v>REGION</v>
          </cell>
          <cell r="F14">
            <v>1</v>
          </cell>
        </row>
        <row r="15">
          <cell r="E15" t="str">
            <v>WEEK</v>
          </cell>
          <cell r="F15">
            <v>1</v>
          </cell>
        </row>
        <row r="16">
          <cell r="E16" t="str">
            <v>RHISPANIC</v>
          </cell>
          <cell r="F16">
            <v>1</v>
          </cell>
        </row>
        <row r="17">
          <cell r="E17" t="str">
            <v>RRACE</v>
          </cell>
          <cell r="F17">
            <v>1</v>
          </cell>
        </row>
        <row r="18">
          <cell r="E18" t="str">
            <v>THHLD_NUMADLT</v>
          </cell>
          <cell r="F18">
            <v>1</v>
          </cell>
        </row>
        <row r="19">
          <cell r="E19" t="str">
            <v>ENROLL1</v>
          </cell>
          <cell r="F19">
            <v>0</v>
          </cell>
        </row>
        <row r="20">
          <cell r="E20" t="str">
            <v>ENROLL2</v>
          </cell>
          <cell r="F20">
            <v>0</v>
          </cell>
        </row>
        <row r="21">
          <cell r="E21" t="str">
            <v>ENROLL3</v>
          </cell>
          <cell r="F21">
            <v>0</v>
          </cell>
        </row>
        <row r="22">
          <cell r="E22" t="str">
            <v>TEACH1</v>
          </cell>
          <cell r="F22">
            <v>0</v>
          </cell>
        </row>
        <row r="23">
          <cell r="E23" t="str">
            <v>TEACH2</v>
          </cell>
          <cell r="F23">
            <v>0</v>
          </cell>
        </row>
        <row r="24">
          <cell r="E24" t="str">
            <v>TEACH3</v>
          </cell>
          <cell r="F24">
            <v>0</v>
          </cell>
        </row>
        <row r="25">
          <cell r="E25" t="str">
            <v>TEACH4</v>
          </cell>
          <cell r="F25">
            <v>0</v>
          </cell>
        </row>
        <row r="26">
          <cell r="E26" t="str">
            <v>TEACH5</v>
          </cell>
          <cell r="F26">
            <v>0</v>
          </cell>
        </row>
        <row r="27">
          <cell r="E27" t="str">
            <v>COMPAVAIL</v>
          </cell>
          <cell r="F27">
            <v>0</v>
          </cell>
        </row>
        <row r="28">
          <cell r="E28" t="str">
            <v>COMP1</v>
          </cell>
          <cell r="F28">
            <v>0</v>
          </cell>
        </row>
        <row r="29">
          <cell r="E29" t="str">
            <v>COMP2</v>
          </cell>
          <cell r="F29">
            <v>0</v>
          </cell>
        </row>
        <row r="30">
          <cell r="E30" t="str">
            <v>COMP3</v>
          </cell>
          <cell r="F30">
            <v>0</v>
          </cell>
        </row>
        <row r="31">
          <cell r="E31" t="str">
            <v>INTRNTAVAIL</v>
          </cell>
          <cell r="F31">
            <v>0</v>
          </cell>
        </row>
        <row r="32">
          <cell r="E32" t="str">
            <v>INTRNT1</v>
          </cell>
          <cell r="F32">
            <v>0</v>
          </cell>
        </row>
        <row r="33">
          <cell r="E33" t="str">
            <v>INTRNT2</v>
          </cell>
          <cell r="F33">
            <v>0</v>
          </cell>
        </row>
        <row r="34">
          <cell r="E34" t="str">
            <v>INTRNT3</v>
          </cell>
          <cell r="F34">
            <v>0</v>
          </cell>
        </row>
        <row r="35">
          <cell r="E35" t="str">
            <v>SCHLHRS</v>
          </cell>
          <cell r="F35">
            <v>0</v>
          </cell>
        </row>
        <row r="36">
          <cell r="E36" t="str">
            <v>TSTDY_HRS</v>
          </cell>
          <cell r="F36">
            <v>0</v>
          </cell>
        </row>
        <row r="37">
          <cell r="E37" t="str">
            <v>TCH_HRS</v>
          </cell>
          <cell r="F37">
            <v>0</v>
          </cell>
        </row>
        <row r="38">
          <cell r="E38" t="str">
            <v>TNUM_PS</v>
          </cell>
          <cell r="F38">
            <v>1</v>
          </cell>
        </row>
        <row r="39">
          <cell r="E39" t="str">
            <v>PSPLANS1</v>
          </cell>
          <cell r="F39">
            <v>0</v>
          </cell>
        </row>
        <row r="40">
          <cell r="E40" t="str">
            <v>PSPLANS2</v>
          </cell>
          <cell r="F40">
            <v>0</v>
          </cell>
        </row>
        <row r="41">
          <cell r="E41" t="str">
            <v>PSPLANS3</v>
          </cell>
          <cell r="F41">
            <v>0</v>
          </cell>
        </row>
        <row r="42">
          <cell r="E42" t="str">
            <v>PSPLANS4</v>
          </cell>
          <cell r="F42">
            <v>0</v>
          </cell>
        </row>
        <row r="43">
          <cell r="E43" t="str">
            <v>PSPLANS5</v>
          </cell>
          <cell r="F43">
            <v>0</v>
          </cell>
        </row>
        <row r="44">
          <cell r="E44" t="str">
            <v>PSPLANS6</v>
          </cell>
          <cell r="F44">
            <v>0</v>
          </cell>
        </row>
        <row r="45">
          <cell r="E45" t="str">
            <v>PSCHNG1</v>
          </cell>
          <cell r="F45">
            <v>0</v>
          </cell>
        </row>
        <row r="46">
          <cell r="E46" t="str">
            <v>PSCHNG2</v>
          </cell>
          <cell r="F46">
            <v>0</v>
          </cell>
        </row>
        <row r="47">
          <cell r="E47" t="str">
            <v>PSCHNG3</v>
          </cell>
          <cell r="F47">
            <v>0</v>
          </cell>
        </row>
        <row r="48">
          <cell r="E48" t="str">
            <v>PSCHNG4</v>
          </cell>
          <cell r="F48">
            <v>0</v>
          </cell>
        </row>
        <row r="49">
          <cell r="E49" t="str">
            <v>PSCHNG5</v>
          </cell>
          <cell r="F49">
            <v>0</v>
          </cell>
        </row>
        <row r="50">
          <cell r="E50" t="str">
            <v>PSCHNG6</v>
          </cell>
          <cell r="F50">
            <v>0</v>
          </cell>
        </row>
        <row r="51">
          <cell r="E51" t="str">
            <v>PSCHNG7</v>
          </cell>
          <cell r="F51">
            <v>0</v>
          </cell>
        </row>
        <row r="52">
          <cell r="E52" t="str">
            <v>PSWHYCHG1</v>
          </cell>
          <cell r="F52">
            <v>0</v>
          </cell>
        </row>
        <row r="53">
          <cell r="E53" t="str">
            <v>PSWHYCHG2</v>
          </cell>
          <cell r="F53">
            <v>0</v>
          </cell>
        </row>
        <row r="54">
          <cell r="E54" t="str">
            <v>PSWHYCHG3</v>
          </cell>
          <cell r="F54">
            <v>0</v>
          </cell>
        </row>
        <row r="55">
          <cell r="E55" t="str">
            <v>PSWHYCHG4</v>
          </cell>
          <cell r="F55">
            <v>0</v>
          </cell>
        </row>
        <row r="56">
          <cell r="E56" t="str">
            <v>PSWHYCHG5</v>
          </cell>
          <cell r="F56">
            <v>0</v>
          </cell>
        </row>
        <row r="57">
          <cell r="E57" t="str">
            <v>PSWHYCHG6</v>
          </cell>
          <cell r="F57">
            <v>0</v>
          </cell>
        </row>
        <row r="58">
          <cell r="E58" t="str">
            <v>PSWHYCHG7</v>
          </cell>
          <cell r="F58">
            <v>0</v>
          </cell>
        </row>
        <row r="59">
          <cell r="E59" t="str">
            <v>PSWHYCHG8</v>
          </cell>
          <cell r="F59">
            <v>0</v>
          </cell>
        </row>
        <row r="60">
          <cell r="E60" t="str">
            <v>PSWHYCHG9</v>
          </cell>
          <cell r="F60">
            <v>0</v>
          </cell>
        </row>
        <row r="61">
          <cell r="E61" t="str">
            <v>WRKLOSS</v>
          </cell>
          <cell r="F61">
            <v>1</v>
          </cell>
        </row>
        <row r="62">
          <cell r="E62" t="str">
            <v>EXPCTLOSS</v>
          </cell>
          <cell r="F62">
            <v>1</v>
          </cell>
        </row>
        <row r="63">
          <cell r="E63" t="str">
            <v>ANYWORK</v>
          </cell>
          <cell r="F63">
            <v>1</v>
          </cell>
        </row>
        <row r="64">
          <cell r="E64" t="str">
            <v>KINDWORK</v>
          </cell>
          <cell r="F64">
            <v>0</v>
          </cell>
        </row>
        <row r="65">
          <cell r="E65" t="str">
            <v>RSNNOWRK</v>
          </cell>
          <cell r="F65">
            <v>1</v>
          </cell>
        </row>
        <row r="66">
          <cell r="E66" t="str">
            <v>TW_START</v>
          </cell>
          <cell r="F66">
            <v>1</v>
          </cell>
        </row>
        <row r="67">
          <cell r="E67" t="str">
            <v>UI_APPLY</v>
          </cell>
          <cell r="F67">
            <v>1</v>
          </cell>
        </row>
        <row r="68">
          <cell r="E68" t="str">
            <v>UI_RECV</v>
          </cell>
          <cell r="F68">
            <v>0</v>
          </cell>
        </row>
        <row r="69">
          <cell r="E69" t="str">
            <v>SSA_RECV</v>
          </cell>
          <cell r="F69">
            <v>1</v>
          </cell>
        </row>
        <row r="70">
          <cell r="E70" t="str">
            <v>SSA_APPLY</v>
          </cell>
          <cell r="F70">
            <v>1</v>
          </cell>
        </row>
        <row r="71">
          <cell r="E71" t="str">
            <v>SSAPGM1</v>
          </cell>
          <cell r="F71">
            <v>0</v>
          </cell>
        </row>
        <row r="72">
          <cell r="E72" t="str">
            <v>SSAPGM2</v>
          </cell>
          <cell r="F72">
            <v>0</v>
          </cell>
        </row>
        <row r="73">
          <cell r="E73" t="str">
            <v>SSAPGM3</v>
          </cell>
          <cell r="F73">
            <v>0</v>
          </cell>
        </row>
        <row r="74">
          <cell r="E74" t="str">
            <v>SSAPGM4</v>
          </cell>
          <cell r="F74">
            <v>0</v>
          </cell>
        </row>
        <row r="75">
          <cell r="E75" t="str">
            <v>SSAPGM5</v>
          </cell>
          <cell r="F75">
            <v>0</v>
          </cell>
        </row>
        <row r="76">
          <cell r="E76" t="str">
            <v>SSALIKELY</v>
          </cell>
          <cell r="F76">
            <v>0</v>
          </cell>
        </row>
        <row r="77">
          <cell r="E77" t="str">
            <v>SSAEXPCT1</v>
          </cell>
          <cell r="F77">
            <v>0</v>
          </cell>
        </row>
        <row r="78">
          <cell r="E78" t="str">
            <v>SSAEXPCT2</v>
          </cell>
          <cell r="F78">
            <v>0</v>
          </cell>
        </row>
        <row r="79">
          <cell r="E79" t="str">
            <v>SSAEXPCT3</v>
          </cell>
          <cell r="F79">
            <v>0</v>
          </cell>
        </row>
        <row r="80">
          <cell r="E80" t="str">
            <v>SSAEXPCT4</v>
          </cell>
          <cell r="F80">
            <v>0</v>
          </cell>
        </row>
        <row r="81">
          <cell r="E81" t="str">
            <v>SSAEXPCT5</v>
          </cell>
          <cell r="F81">
            <v>0</v>
          </cell>
        </row>
        <row r="82">
          <cell r="E82" t="str">
            <v>SSADECISN</v>
          </cell>
          <cell r="F82">
            <v>0</v>
          </cell>
        </row>
        <row r="83">
          <cell r="E83" t="str">
            <v>CURFOODSUF</v>
          </cell>
          <cell r="F83">
            <v>1</v>
          </cell>
        </row>
        <row r="84">
          <cell r="E84" t="str">
            <v>FOODSUFRSN1</v>
          </cell>
          <cell r="F84">
            <v>0</v>
          </cell>
        </row>
        <row r="85">
          <cell r="E85" t="str">
            <v>FOODSUFRSN2</v>
          </cell>
          <cell r="F85">
            <v>0</v>
          </cell>
        </row>
        <row r="86">
          <cell r="E86" t="str">
            <v>FOODSUFRSN3</v>
          </cell>
          <cell r="F86">
            <v>0</v>
          </cell>
        </row>
        <row r="87">
          <cell r="E87" t="str">
            <v>FOODSUFRSN4</v>
          </cell>
          <cell r="F87">
            <v>0</v>
          </cell>
        </row>
        <row r="88">
          <cell r="E88" t="str">
            <v>FOODSUFRSN5</v>
          </cell>
          <cell r="F88">
            <v>0</v>
          </cell>
        </row>
        <row r="89">
          <cell r="E89" t="str">
            <v>FREEFOOD</v>
          </cell>
          <cell r="F89">
            <v>1</v>
          </cell>
        </row>
        <row r="90">
          <cell r="E90" t="str">
            <v>WHEREFREE1</v>
          </cell>
          <cell r="F90">
            <v>0</v>
          </cell>
        </row>
        <row r="91">
          <cell r="E91" t="str">
            <v>WHEREFREE2</v>
          </cell>
          <cell r="F91">
            <v>0</v>
          </cell>
        </row>
        <row r="92">
          <cell r="E92" t="str">
            <v>WHEREFREE3</v>
          </cell>
          <cell r="F92">
            <v>0</v>
          </cell>
        </row>
        <row r="93">
          <cell r="E93" t="str">
            <v>WHEREFREE4</v>
          </cell>
          <cell r="F93">
            <v>0</v>
          </cell>
        </row>
        <row r="94">
          <cell r="E94" t="str">
            <v>WHEREFREE5</v>
          </cell>
          <cell r="F94">
            <v>0</v>
          </cell>
        </row>
        <row r="95">
          <cell r="E95" t="str">
            <v>WHEREFREE6</v>
          </cell>
          <cell r="F95">
            <v>0</v>
          </cell>
        </row>
        <row r="96">
          <cell r="E96" t="str">
            <v>WHEREFREE7</v>
          </cell>
          <cell r="F96">
            <v>0</v>
          </cell>
        </row>
        <row r="97">
          <cell r="E97" t="str">
            <v>TSPNDFOOD</v>
          </cell>
          <cell r="F97">
            <v>1</v>
          </cell>
        </row>
        <row r="98">
          <cell r="E98" t="str">
            <v>TSPNDPRPD</v>
          </cell>
          <cell r="F98">
            <v>1</v>
          </cell>
        </row>
        <row r="99">
          <cell r="E99" t="str">
            <v>CHILDFOOD</v>
          </cell>
          <cell r="F99">
            <v>0</v>
          </cell>
        </row>
        <row r="100">
          <cell r="E100" t="str">
            <v>SNAP_YN</v>
          </cell>
          <cell r="F100">
            <v>1</v>
          </cell>
        </row>
        <row r="101">
          <cell r="E101" t="str">
            <v>HLTHINS1</v>
          </cell>
          <cell r="F101">
            <v>1</v>
          </cell>
        </row>
        <row r="102">
          <cell r="E102" t="str">
            <v>HLTHINS2</v>
          </cell>
          <cell r="F102">
            <v>1</v>
          </cell>
        </row>
        <row r="103">
          <cell r="E103" t="str">
            <v>HLTHINS3</v>
          </cell>
          <cell r="F103">
            <v>1</v>
          </cell>
        </row>
        <row r="104">
          <cell r="E104" t="str">
            <v>HLTHINS4</v>
          </cell>
          <cell r="F104">
            <v>1</v>
          </cell>
        </row>
        <row r="105">
          <cell r="E105" t="str">
            <v>HLTHINS5</v>
          </cell>
          <cell r="F105">
            <v>1</v>
          </cell>
        </row>
        <row r="106">
          <cell r="E106" t="str">
            <v>HLTHINS6</v>
          </cell>
          <cell r="F106">
            <v>1</v>
          </cell>
        </row>
        <row r="107">
          <cell r="E107" t="str">
            <v>HLTHINS7</v>
          </cell>
          <cell r="F107">
            <v>1</v>
          </cell>
        </row>
        <row r="108">
          <cell r="E108" t="str">
            <v>HLTHINS8</v>
          </cell>
          <cell r="F108">
            <v>1</v>
          </cell>
        </row>
        <row r="109">
          <cell r="E109" t="str">
            <v>DELAY</v>
          </cell>
          <cell r="F109">
            <v>1</v>
          </cell>
        </row>
        <row r="110">
          <cell r="E110" t="str">
            <v>NOTGET</v>
          </cell>
          <cell r="F110">
            <v>1</v>
          </cell>
        </row>
        <row r="111">
          <cell r="E111" t="str">
            <v>PRIVHLTH</v>
          </cell>
          <cell r="F111">
            <v>1</v>
          </cell>
        </row>
        <row r="112">
          <cell r="E112" t="str">
            <v>PUBHLTH</v>
          </cell>
          <cell r="F112">
            <v>1</v>
          </cell>
        </row>
        <row r="113">
          <cell r="E113" t="str">
            <v>TENURE</v>
          </cell>
          <cell r="F113">
            <v>1</v>
          </cell>
        </row>
        <row r="114">
          <cell r="E114" t="str">
            <v>MORTCONF</v>
          </cell>
          <cell r="F114">
            <v>0</v>
          </cell>
        </row>
        <row r="115">
          <cell r="E115" t="str">
            <v>LIVQTR</v>
          </cell>
          <cell r="F115">
            <v>1</v>
          </cell>
        </row>
        <row r="116">
          <cell r="E116" t="str">
            <v>RENTCUR</v>
          </cell>
          <cell r="F116">
            <v>0</v>
          </cell>
        </row>
        <row r="117">
          <cell r="E117" t="str">
            <v>MORTCUR</v>
          </cell>
          <cell r="F117">
            <v>0</v>
          </cell>
        </row>
        <row r="118">
          <cell r="E118" t="str">
            <v>EVICT</v>
          </cell>
          <cell r="F118">
            <v>0</v>
          </cell>
        </row>
        <row r="119">
          <cell r="E119" t="str">
            <v>FORCLOSE</v>
          </cell>
          <cell r="F119">
            <v>0</v>
          </cell>
        </row>
        <row r="120">
          <cell r="E120" t="str">
            <v>ABIRTH_YEAR</v>
          </cell>
          <cell r="F120">
            <v>1</v>
          </cell>
        </row>
        <row r="121">
          <cell r="E121" t="str">
            <v>AGENDER</v>
          </cell>
          <cell r="F121">
            <v>1</v>
          </cell>
        </row>
        <row r="122">
          <cell r="E122" t="str">
            <v>AHISPANIC</v>
          </cell>
          <cell r="F122">
            <v>1</v>
          </cell>
        </row>
        <row r="123">
          <cell r="E123" t="str">
            <v>ARACE</v>
          </cell>
          <cell r="F123">
            <v>1</v>
          </cell>
        </row>
        <row r="124">
          <cell r="E124" t="str">
            <v>AEDUC</v>
          </cell>
          <cell r="F124">
            <v>1</v>
          </cell>
        </row>
        <row r="125">
          <cell r="E125" t="str">
            <v>AHHLD_NUMPER</v>
          </cell>
          <cell r="F125">
            <v>1</v>
          </cell>
        </row>
        <row r="126">
          <cell r="E126" t="str">
            <v>AHHLD_NUMKID</v>
          </cell>
          <cell r="F126">
            <v>1</v>
          </cell>
        </row>
        <row r="127">
          <cell r="E127" t="str">
            <v>PWEIGHT</v>
          </cell>
          <cell r="F127" t="str">
            <v>?</v>
          </cell>
        </row>
        <row r="128">
          <cell r="E128" t="str">
            <v>HWEIGHT</v>
          </cell>
          <cell r="F128" t="str">
            <v>?</v>
          </cell>
        </row>
        <row r="129">
          <cell r="E129" t="str">
            <v>SCRAM</v>
          </cell>
          <cell r="F129" t="str">
            <v>?</v>
          </cell>
        </row>
        <row r="130">
          <cell r="E130" t="str">
            <v>ANXIOUS</v>
          </cell>
          <cell r="F130">
            <v>1</v>
          </cell>
        </row>
        <row r="131">
          <cell r="E131" t="str">
            <v>WORRY</v>
          </cell>
          <cell r="F131">
            <v>1</v>
          </cell>
        </row>
        <row r="132">
          <cell r="E132" t="str">
            <v>INTEREST</v>
          </cell>
          <cell r="F132">
            <v>1</v>
          </cell>
        </row>
        <row r="133">
          <cell r="E133" t="str">
            <v>DOWN</v>
          </cell>
          <cell r="F133">
            <v>1</v>
          </cell>
        </row>
        <row r="134">
          <cell r="E134" t="str">
            <v>PRESCRIPT</v>
          </cell>
          <cell r="F134">
            <v>1</v>
          </cell>
        </row>
        <row r="135">
          <cell r="E135" t="str">
            <v>MH_SVCS</v>
          </cell>
          <cell r="F135">
            <v>1</v>
          </cell>
        </row>
        <row r="136">
          <cell r="E136" t="str">
            <v>MH_NOTGET</v>
          </cell>
          <cell r="F136">
            <v>1</v>
          </cell>
        </row>
        <row r="137">
          <cell r="E137" t="str">
            <v>EIP</v>
          </cell>
          <cell r="F137">
            <v>1</v>
          </cell>
        </row>
        <row r="138">
          <cell r="E138" t="str">
            <v>EIPSPND1</v>
          </cell>
          <cell r="F138">
            <v>0</v>
          </cell>
        </row>
        <row r="139">
          <cell r="E139" t="str">
            <v>EIPSPND2</v>
          </cell>
          <cell r="F139">
            <v>0</v>
          </cell>
        </row>
        <row r="140">
          <cell r="E140" t="str">
            <v>EIPSPND3</v>
          </cell>
          <cell r="F140">
            <v>0</v>
          </cell>
        </row>
        <row r="141">
          <cell r="E141" t="str">
            <v>EIPSPND4</v>
          </cell>
          <cell r="F141">
            <v>0</v>
          </cell>
        </row>
        <row r="142">
          <cell r="E142" t="str">
            <v>EIPSPND5</v>
          </cell>
          <cell r="F142">
            <v>0</v>
          </cell>
        </row>
        <row r="143">
          <cell r="E143" t="str">
            <v>EIPSPND6</v>
          </cell>
          <cell r="F143">
            <v>0</v>
          </cell>
        </row>
        <row r="144">
          <cell r="E144" t="str">
            <v>EIPSPND7</v>
          </cell>
          <cell r="F144">
            <v>0</v>
          </cell>
        </row>
        <row r="145">
          <cell r="E145" t="str">
            <v>EIPSPND8</v>
          </cell>
          <cell r="F145">
            <v>0</v>
          </cell>
        </row>
        <row r="146">
          <cell r="E146" t="str">
            <v>EIPSPND9</v>
          </cell>
          <cell r="F146">
            <v>0</v>
          </cell>
        </row>
        <row r="147">
          <cell r="E147" t="str">
            <v>EIPSPND10</v>
          </cell>
          <cell r="F147">
            <v>0</v>
          </cell>
        </row>
        <row r="148">
          <cell r="E148" t="str">
            <v>EIPSPND11</v>
          </cell>
          <cell r="F148">
            <v>0</v>
          </cell>
        </row>
        <row r="149">
          <cell r="E149" t="str">
            <v>EIPSPND12</v>
          </cell>
          <cell r="F149">
            <v>0</v>
          </cell>
        </row>
        <row r="150">
          <cell r="E150" t="str">
            <v>EIPSPND13</v>
          </cell>
          <cell r="F150">
            <v>0</v>
          </cell>
        </row>
        <row r="151">
          <cell r="E151" t="str">
            <v>SPNDSRC1</v>
          </cell>
          <cell r="F151">
            <v>1</v>
          </cell>
        </row>
        <row r="152">
          <cell r="E152" t="str">
            <v>SPNDSRC2</v>
          </cell>
          <cell r="F152">
            <v>1</v>
          </cell>
        </row>
        <row r="153">
          <cell r="E153" t="str">
            <v>SPNDSRC3</v>
          </cell>
          <cell r="F153">
            <v>1</v>
          </cell>
        </row>
        <row r="154">
          <cell r="E154" t="str">
            <v>SPNDSRC4</v>
          </cell>
          <cell r="F154">
            <v>1</v>
          </cell>
        </row>
        <row r="155">
          <cell r="E155" t="str">
            <v>SPNDSRC5</v>
          </cell>
          <cell r="F155">
            <v>1</v>
          </cell>
        </row>
        <row r="156">
          <cell r="E156" t="str">
            <v>SPNDSRC6</v>
          </cell>
          <cell r="F156">
            <v>1</v>
          </cell>
        </row>
        <row r="157">
          <cell r="E157" t="str">
            <v>SPNDSRC7</v>
          </cell>
          <cell r="F157">
            <v>1</v>
          </cell>
        </row>
        <row r="158">
          <cell r="E158" t="str">
            <v>SPNDSRC8</v>
          </cell>
          <cell r="F158">
            <v>1</v>
          </cell>
        </row>
        <row r="159">
          <cell r="E159" t="str">
            <v>EXPNS_DIF</v>
          </cell>
          <cell r="F159">
            <v>1</v>
          </cell>
        </row>
        <row r="160">
          <cell r="E160" t="str">
            <v>CHNGHOW1</v>
          </cell>
          <cell r="F160">
            <v>1</v>
          </cell>
        </row>
        <row r="161">
          <cell r="E161" t="str">
            <v>CHNGHOW2</v>
          </cell>
          <cell r="F161">
            <v>1</v>
          </cell>
        </row>
        <row r="162">
          <cell r="E162" t="str">
            <v>CHNGHOW3</v>
          </cell>
          <cell r="F162">
            <v>1</v>
          </cell>
        </row>
        <row r="163">
          <cell r="E163" t="str">
            <v>CHNGHOW4</v>
          </cell>
          <cell r="F163">
            <v>1</v>
          </cell>
        </row>
        <row r="164">
          <cell r="E164" t="str">
            <v>CHNGHOW5</v>
          </cell>
          <cell r="F164">
            <v>1</v>
          </cell>
        </row>
        <row r="165">
          <cell r="E165" t="str">
            <v>CHNGHOW6</v>
          </cell>
          <cell r="F165">
            <v>1</v>
          </cell>
        </row>
        <row r="166">
          <cell r="E166" t="str">
            <v>CHNGHOW7</v>
          </cell>
          <cell r="F166">
            <v>1</v>
          </cell>
        </row>
        <row r="167">
          <cell r="E167" t="str">
            <v>CHNGHOW8</v>
          </cell>
          <cell r="F167">
            <v>1</v>
          </cell>
        </row>
        <row r="168">
          <cell r="E168" t="str">
            <v>CHNGHOW9</v>
          </cell>
          <cell r="F168">
            <v>1</v>
          </cell>
        </row>
        <row r="169">
          <cell r="E169" t="str">
            <v>CHNGHOW10</v>
          </cell>
          <cell r="F169">
            <v>1</v>
          </cell>
        </row>
        <row r="170">
          <cell r="E170" t="str">
            <v>CHNGHOW11</v>
          </cell>
          <cell r="F170">
            <v>1</v>
          </cell>
        </row>
        <row r="171">
          <cell r="E171" t="str">
            <v>CHNGHOW12</v>
          </cell>
          <cell r="F171">
            <v>1</v>
          </cell>
        </row>
        <row r="172">
          <cell r="E172" t="str">
            <v>WHYCHNGD1</v>
          </cell>
          <cell r="F172">
            <v>0</v>
          </cell>
        </row>
        <row r="173">
          <cell r="E173" t="str">
            <v>WHYCHNGD2</v>
          </cell>
          <cell r="F173">
            <v>0</v>
          </cell>
        </row>
        <row r="174">
          <cell r="E174" t="str">
            <v>WHYCHNGD3</v>
          </cell>
          <cell r="F174">
            <v>0</v>
          </cell>
        </row>
        <row r="175">
          <cell r="E175" t="str">
            <v>WHYCHNGD4</v>
          </cell>
          <cell r="F175">
            <v>0</v>
          </cell>
        </row>
        <row r="176">
          <cell r="E176" t="str">
            <v>WHYCHNGD5</v>
          </cell>
          <cell r="F176">
            <v>0</v>
          </cell>
        </row>
        <row r="177">
          <cell r="E177" t="str">
            <v>WHYCHNGD6</v>
          </cell>
          <cell r="F177">
            <v>0</v>
          </cell>
        </row>
        <row r="178">
          <cell r="E178" t="str">
            <v>WHYCHNGD7</v>
          </cell>
          <cell r="F178">
            <v>0</v>
          </cell>
        </row>
        <row r="179">
          <cell r="E179" t="str">
            <v>WHYCHNGD8</v>
          </cell>
          <cell r="F179">
            <v>0</v>
          </cell>
        </row>
        <row r="180">
          <cell r="E180" t="str">
            <v>WHYCHNGD9</v>
          </cell>
          <cell r="F180">
            <v>0</v>
          </cell>
        </row>
        <row r="181">
          <cell r="E181" t="str">
            <v>WHYCHNGD10</v>
          </cell>
          <cell r="F181">
            <v>0</v>
          </cell>
        </row>
        <row r="182">
          <cell r="E182" t="str">
            <v>WHYCHNGD11</v>
          </cell>
          <cell r="F182">
            <v>0</v>
          </cell>
        </row>
        <row r="183">
          <cell r="E183" t="str">
            <v>WHYCHNGD12</v>
          </cell>
          <cell r="F183">
            <v>0</v>
          </cell>
        </row>
        <row r="184">
          <cell r="E184" t="str">
            <v>WHYCHNGD13</v>
          </cell>
          <cell r="F184">
            <v>0</v>
          </cell>
        </row>
        <row r="185">
          <cell r="E185" t="str">
            <v>RECVDVACC</v>
          </cell>
          <cell r="F185">
            <v>1</v>
          </cell>
        </row>
        <row r="186">
          <cell r="E186" t="str">
            <v>DOSES</v>
          </cell>
          <cell r="F186">
            <v>0</v>
          </cell>
        </row>
        <row r="187">
          <cell r="E187" t="str">
            <v>GETVACC</v>
          </cell>
          <cell r="F187">
            <v>0</v>
          </cell>
        </row>
        <row r="188">
          <cell r="E188" t="str">
            <v>WHYNOT1</v>
          </cell>
          <cell r="F188">
            <v>0</v>
          </cell>
        </row>
        <row r="189">
          <cell r="E189" t="str">
            <v>WHYNOT2</v>
          </cell>
          <cell r="F189">
            <v>0</v>
          </cell>
        </row>
        <row r="190">
          <cell r="E190" t="str">
            <v>WHYNOT3</v>
          </cell>
          <cell r="F190">
            <v>0</v>
          </cell>
        </row>
        <row r="191">
          <cell r="E191" t="str">
            <v>WHYNOT4</v>
          </cell>
          <cell r="F191">
            <v>0</v>
          </cell>
        </row>
        <row r="192">
          <cell r="E192" t="str">
            <v>WHYNOT5</v>
          </cell>
          <cell r="F192">
            <v>0</v>
          </cell>
        </row>
        <row r="193">
          <cell r="E193" t="str">
            <v>WHYNOT6</v>
          </cell>
          <cell r="F193">
            <v>0</v>
          </cell>
        </row>
        <row r="194">
          <cell r="E194" t="str">
            <v>WHYNOT7</v>
          </cell>
          <cell r="F194">
            <v>0</v>
          </cell>
        </row>
        <row r="195">
          <cell r="E195" t="str">
            <v>WHYNOT8</v>
          </cell>
          <cell r="F195">
            <v>0</v>
          </cell>
        </row>
        <row r="196">
          <cell r="E196" t="str">
            <v>WHYNOT9</v>
          </cell>
          <cell r="F196">
            <v>0</v>
          </cell>
        </row>
        <row r="197">
          <cell r="E197" t="str">
            <v>WHYNOT10</v>
          </cell>
          <cell r="F197">
            <v>0</v>
          </cell>
        </row>
        <row r="198">
          <cell r="E198" t="str">
            <v>WHYNOT11</v>
          </cell>
          <cell r="F198">
            <v>0</v>
          </cell>
        </row>
        <row r="199">
          <cell r="E199" t="str">
            <v>WHYNOTB1</v>
          </cell>
          <cell r="F199">
            <v>0</v>
          </cell>
        </row>
        <row r="200">
          <cell r="E200" t="str">
            <v>WHYNOTB2</v>
          </cell>
          <cell r="F200">
            <v>0</v>
          </cell>
        </row>
        <row r="201">
          <cell r="E201" t="str">
            <v>WHYNOTB3</v>
          </cell>
          <cell r="F201">
            <v>0</v>
          </cell>
        </row>
        <row r="202">
          <cell r="E202" t="str">
            <v>WHYNOTB4</v>
          </cell>
          <cell r="F202">
            <v>0</v>
          </cell>
        </row>
        <row r="203">
          <cell r="E203" t="str">
            <v>WHYNOTB5</v>
          </cell>
          <cell r="F203">
            <v>0</v>
          </cell>
        </row>
        <row r="204">
          <cell r="E204" t="str">
            <v>WHYNOTB6</v>
          </cell>
          <cell r="F204">
            <v>0</v>
          </cell>
        </row>
        <row r="205">
          <cell r="E205" t="str">
            <v>HADCOVID</v>
          </cell>
          <cell r="F205">
            <v>0</v>
          </cell>
        </row>
      </sheetData>
      <sheetData sheetId="4"/>
      <sheetData sheetId="5"/>
      <sheetData sheetId="6"/>
      <sheetData sheetId="7"/>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487.032689699074" createdVersion="7" refreshedVersion="7" minRefreshableVersion="3" recordCount="237" xr:uid="{FF11F3DB-C1A9-9E4C-B937-537CA1EB85B2}">
  <cacheSource type="worksheet">
    <worksheetSource ref="A2:F239" sheet="Phase 3.1"/>
  </cacheSource>
  <cacheFields count="6">
    <cacheField name="Instrument Q #" numFmtId="0">
      <sharedItems containsMixedTypes="1" containsNumber="1" containsInteger="1" minValue="1" maxValue="50"/>
    </cacheField>
    <cacheField name="Variable" numFmtId="0">
      <sharedItems/>
    </cacheField>
    <cacheField name="Question" numFmtId="0">
      <sharedItems containsBlank="1"/>
    </cacheField>
    <cacheField name="Parameters" numFmtId="0">
      <sharedItems count="13">
        <s v="Demographics"/>
        <s v="Vaccination Intention"/>
        <s v="COVID-19 prevention behaviors (daily activities, transportation)"/>
        <s v="Employment"/>
        <s v="Social Security Benefits"/>
        <s v="Spending &amp; Economic Impact Payments"/>
        <s v="Food  Sufficiency &amp; Food Security"/>
        <s v="Physical and Mental Wellness"/>
        <s v="Health Insurance &amp; Health Access"/>
        <s v="Childcare"/>
        <s v="Housing"/>
        <s v="Education Disruptions"/>
        <s v="Not Relevant"/>
      </sharedItems>
    </cacheField>
    <cacheField name="Primary" numFmtId="0">
      <sharedItems containsMixedTypes="1" containsNumber="1" containsInteger="1" minValue="0" maxValue="1" count="4">
        <n v="1"/>
        <n v="0"/>
        <s v="-"/>
        <s v="?"/>
      </sharedItems>
    </cacheField>
    <cacheField name="Secondary" numFmtId="0">
      <sharedItems containsMixedTypes="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487.032690740743" createdVersion="7" refreshedVersion="7" minRefreshableVersion="3" recordCount="204" xr:uid="{9F841895-76D8-BC42-8F2D-8BF480CA6DB9}">
  <cacheSource type="worksheet">
    <worksheetSource ref="A2:D206" sheet="Phase 3.0"/>
  </cacheSource>
  <cacheFields count="4">
    <cacheField name="Instrument Q #" numFmtId="0">
      <sharedItems containsMixedTypes="1" containsNumber="1" containsInteger="1" minValue="1" maxValue="50"/>
    </cacheField>
    <cacheField name="Variable" numFmtId="0">
      <sharedItems/>
    </cacheField>
    <cacheField name="Question" numFmtId="0">
      <sharedItems containsBlank="1"/>
    </cacheField>
    <cacheField name="Parameters" numFmtId="0">
      <sharedItems count="15">
        <s v="Demographics"/>
        <s v="Vaccination Intention"/>
        <s v="Employment"/>
        <s v="Social Security Benefits"/>
        <s v="Spending &amp; Economic Impact Payments"/>
        <s v="COVID-19 prevention behaviors (daily activities, transportation)"/>
        <s v="Food  Sufficiency &amp; Food Security"/>
        <s v="Physical and Mental Wellness"/>
        <s v="Health Insurance &amp; Health Access"/>
        <s v="Housing"/>
        <s v="Education Disruptions"/>
        <s v="Not Relevant"/>
        <s v="Not Relevant " u="1"/>
        <s v="Food Security &amp; Food Sufficiency" u="1"/>
        <s v="Not Relevant Variable" u="1"/>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487.966820601854" createdVersion="7" refreshedVersion="7" minRefreshableVersion="3" recordCount="104" xr:uid="{38529F4F-8217-DB4E-8BD9-1C2B94CEB797}">
  <cacheSource type="worksheet">
    <worksheetSource ref="A3:D107" sheet="Sheet1"/>
  </cacheSource>
  <cacheFields count="4">
    <cacheField name="Variable" numFmtId="0">
      <sharedItems/>
    </cacheField>
    <cacheField name="NA-Count" numFmtId="0">
      <sharedItems containsSemiMixedTypes="0" containsString="0" containsNumber="1" containsInteger="1" minValue="0" maxValue="458335"/>
    </cacheField>
    <cacheField name="Category" numFmtId="0">
      <sharedItems count="7">
        <s v="Demographics"/>
        <s v="Vaccination Intention"/>
        <s v="Employment"/>
        <s v="Social Security Benefits"/>
        <s v="Physical and Mental Wellness"/>
        <s v="Education Disruptions"/>
        <s v="COVID-19 prevention behaviors (daily activities, transportation)" u="1"/>
      </sharedItems>
    </cacheField>
    <cacheField name="Primary"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7">
  <r>
    <n v="1"/>
    <s v="TBIRTH_YEAR"/>
    <s v="Question"/>
    <x v="0"/>
    <x v="0"/>
    <n v="0"/>
  </r>
  <r>
    <n v="2"/>
    <s v="EGENDER"/>
    <s v="Question"/>
    <x v="0"/>
    <x v="0"/>
    <n v="0"/>
  </r>
  <r>
    <s v="Recode of 3"/>
    <s v="RHISPANIC"/>
    <s v="Question"/>
    <x v="0"/>
    <x v="0"/>
    <n v="0"/>
  </r>
  <r>
    <s v="Recode of 4"/>
    <s v="RRACE"/>
    <s v="Question"/>
    <x v="0"/>
    <x v="0"/>
    <n v="0"/>
  </r>
  <r>
    <n v="5"/>
    <s v="EEDUC"/>
    <s v="Question"/>
    <x v="0"/>
    <x v="0"/>
    <n v="0"/>
  </r>
  <r>
    <n v="6"/>
    <s v="MS"/>
    <s v="Question"/>
    <x v="0"/>
    <x v="0"/>
    <n v="0"/>
  </r>
  <r>
    <n v="7"/>
    <s v="THHLD_NUMPER"/>
    <s v="Question"/>
    <x v="0"/>
    <x v="0"/>
    <n v="0"/>
  </r>
  <r>
    <n v="8"/>
    <s v="THHLD_NUMKID"/>
    <m/>
    <x v="0"/>
    <x v="0"/>
    <n v="0"/>
  </r>
  <r>
    <s v="Recode of 7 and 8"/>
    <s v="THHLD_NUMADLT"/>
    <m/>
    <x v="0"/>
    <x v="0"/>
    <n v="0"/>
  </r>
  <r>
    <s v="Q8a"/>
    <s v="ACTVDUTY1"/>
    <s v="Question"/>
    <x v="0"/>
    <x v="0"/>
    <n v="0"/>
  </r>
  <r>
    <s v="Q8a"/>
    <s v="ACTVDUTY2"/>
    <m/>
    <x v="0"/>
    <x v="0"/>
    <n v="0"/>
  </r>
  <r>
    <s v="Q8a"/>
    <s v="ACTVDUTY3"/>
    <m/>
    <x v="0"/>
    <x v="0"/>
    <n v="0"/>
  </r>
  <r>
    <s v="Q8a"/>
    <s v="ACTVDUTY4"/>
    <m/>
    <x v="0"/>
    <x v="0"/>
    <n v="0"/>
  </r>
  <r>
    <s v="Q8a"/>
    <s v="ACTVDUTY5"/>
    <m/>
    <x v="0"/>
    <x v="0"/>
    <n v="0"/>
  </r>
  <r>
    <s v="QV1"/>
    <s v="RECVDVACC"/>
    <s v="Question"/>
    <x v="1"/>
    <x v="0"/>
    <n v="0"/>
  </r>
  <r>
    <s v="QV2"/>
    <s v="DOSES"/>
    <s v="Question"/>
    <x v="1"/>
    <x v="1"/>
    <n v="1"/>
  </r>
  <r>
    <s v="QV3"/>
    <s v="GETVACRV"/>
    <s v="Question"/>
    <x v="1"/>
    <x v="1"/>
    <n v="1"/>
  </r>
  <r>
    <s v="QV4"/>
    <s v="WHYNOT1"/>
    <s v="Question"/>
    <x v="1"/>
    <x v="1"/>
    <n v="1"/>
  </r>
  <r>
    <s v="QV4"/>
    <s v="WHYNOT2"/>
    <m/>
    <x v="1"/>
    <x v="1"/>
    <n v="1"/>
  </r>
  <r>
    <s v="QV4"/>
    <s v="WHYNOT3"/>
    <m/>
    <x v="1"/>
    <x v="1"/>
    <n v="1"/>
  </r>
  <r>
    <s v="QV4"/>
    <s v="WHYNOT4"/>
    <m/>
    <x v="1"/>
    <x v="1"/>
    <n v="1"/>
  </r>
  <r>
    <s v="QV4"/>
    <s v="WHYNOT5"/>
    <m/>
    <x v="1"/>
    <x v="1"/>
    <n v="1"/>
  </r>
  <r>
    <s v="QV4"/>
    <s v="WHYNOT6"/>
    <m/>
    <x v="1"/>
    <x v="1"/>
    <n v="1"/>
  </r>
  <r>
    <s v="QV4"/>
    <s v="WHYNOT7"/>
    <m/>
    <x v="1"/>
    <x v="1"/>
    <n v="1"/>
  </r>
  <r>
    <s v="QV4"/>
    <s v="WHYNOT8"/>
    <m/>
    <x v="1"/>
    <x v="1"/>
    <n v="1"/>
  </r>
  <r>
    <s v="QV4"/>
    <s v="WHYNOT9"/>
    <m/>
    <x v="1"/>
    <x v="1"/>
    <n v="1"/>
  </r>
  <r>
    <s v="QV4"/>
    <s v="WHYNOT10"/>
    <m/>
    <x v="1"/>
    <x v="1"/>
    <n v="1"/>
  </r>
  <r>
    <s v="QV4"/>
    <s v="WHYNOT11"/>
    <m/>
    <x v="1"/>
    <x v="1"/>
    <n v="1"/>
  </r>
  <r>
    <s v="QV5"/>
    <s v="WHYNOTB1"/>
    <s v="Question"/>
    <x v="1"/>
    <x v="1"/>
    <n v="1"/>
  </r>
  <r>
    <s v="QV5"/>
    <s v="WHYNOTB2"/>
    <m/>
    <x v="1"/>
    <x v="1"/>
    <n v="1"/>
  </r>
  <r>
    <s v="QV5"/>
    <s v="WHYNOTB3"/>
    <m/>
    <x v="1"/>
    <x v="1"/>
    <n v="1"/>
  </r>
  <r>
    <s v="QV5"/>
    <s v="WHYNOTB4"/>
    <m/>
    <x v="1"/>
    <x v="1"/>
    <n v="1"/>
  </r>
  <r>
    <s v="QV5"/>
    <s v="WHYNOTB5"/>
    <m/>
    <x v="1"/>
    <x v="1"/>
    <n v="1"/>
  </r>
  <r>
    <s v="QV5"/>
    <s v="WHYNOTB6"/>
    <m/>
    <x v="1"/>
    <x v="1"/>
    <n v="1"/>
  </r>
  <r>
    <s v="QV5a"/>
    <s v="COVPRVNT"/>
    <s v="Question"/>
    <x v="2"/>
    <x v="0"/>
    <n v="0"/>
  </r>
  <r>
    <s v="QV6"/>
    <s v="HADCOVID"/>
    <s v="Question"/>
    <x v="1"/>
    <x v="1"/>
    <n v="1"/>
  </r>
  <r>
    <s v="9a"/>
    <s v="WRKLOSSRV"/>
    <s v="Question"/>
    <x v="3"/>
    <x v="0"/>
    <n v="0"/>
  </r>
  <r>
    <n v="10"/>
    <s v="EXPCTLOSS"/>
    <s v="Question"/>
    <x v="3"/>
    <x v="0"/>
    <n v="0"/>
  </r>
  <r>
    <n v="11"/>
    <s v="ANYWORK"/>
    <s v="Question"/>
    <x v="3"/>
    <x v="0"/>
    <n v="0"/>
  </r>
  <r>
    <n v="12"/>
    <s v="KINDWORK"/>
    <s v="Question"/>
    <x v="3"/>
    <x v="1"/>
    <n v="1"/>
  </r>
  <r>
    <n v="13"/>
    <s v="RSNNOWRKRV"/>
    <s v="Question"/>
    <x v="3"/>
    <x v="0"/>
    <n v="0"/>
  </r>
  <r>
    <s v="13a"/>
    <s v="TW_YN"/>
    <s v="Question"/>
    <x v="3"/>
    <x v="0"/>
    <n v="0"/>
  </r>
  <r>
    <s v="13b"/>
    <s v="TW_COV"/>
    <s v="Question"/>
    <x v="3"/>
    <x v="1"/>
    <n v="1"/>
  </r>
  <r>
    <s v="13c"/>
    <s v="WKVOL"/>
    <s v="Question"/>
    <x v="3"/>
    <x v="0"/>
    <n v="0"/>
  </r>
  <r>
    <s v="13d"/>
    <s v="SETTING"/>
    <s v="Question"/>
    <x v="3"/>
    <x v="2"/>
    <n v="1"/>
  </r>
  <r>
    <s v="14a"/>
    <s v="UI_APPLYRV"/>
    <s v="Question"/>
    <x v="3"/>
    <x v="0"/>
    <s v="-"/>
  </r>
  <r>
    <s v="14b"/>
    <s v="UI_RECVRV"/>
    <s v="Question"/>
    <x v="3"/>
    <x v="0"/>
    <s v="-"/>
  </r>
  <r>
    <s v="14c"/>
    <s v="UI_RECVNOW"/>
    <s v="Question"/>
    <x v="3"/>
    <x v="1"/>
    <n v="1"/>
  </r>
  <r>
    <s v="14d"/>
    <s v="SSA_RECV"/>
    <s v="Question"/>
    <x v="4"/>
    <x v="0"/>
    <s v="-"/>
  </r>
  <r>
    <s v="14e"/>
    <s v="SSA_APPLYRV"/>
    <s v="Question"/>
    <x v="4"/>
    <x v="0"/>
    <s v="-"/>
  </r>
  <r>
    <s v="14f"/>
    <s v="SSAPGMRV1"/>
    <s v="Question"/>
    <x v="4"/>
    <x v="1"/>
    <n v="1"/>
  </r>
  <r>
    <s v="14f"/>
    <s v="SSAPGMRV2"/>
    <m/>
    <x v="4"/>
    <x v="1"/>
    <n v="1"/>
  </r>
  <r>
    <s v="14f"/>
    <s v="SSAPGMRV3"/>
    <m/>
    <x v="4"/>
    <x v="1"/>
    <n v="1"/>
  </r>
  <r>
    <s v="14f"/>
    <s v="SSAPGMRV4"/>
    <m/>
    <x v="4"/>
    <x v="1"/>
    <n v="1"/>
  </r>
  <r>
    <s v="14f"/>
    <s v="SSAPGMRV5"/>
    <m/>
    <x v="4"/>
    <x v="1"/>
    <n v="1"/>
  </r>
  <r>
    <s v="14g"/>
    <s v="SSALIKELYRV"/>
    <s v="Question"/>
    <x v="4"/>
    <x v="1"/>
    <n v="1"/>
  </r>
  <r>
    <s v="14h"/>
    <s v="SSAEXPCT1"/>
    <s v="Question"/>
    <x v="4"/>
    <x v="1"/>
    <n v="1"/>
  </r>
  <r>
    <s v="14h"/>
    <s v="SSAEXPCT2"/>
    <m/>
    <x v="4"/>
    <x v="1"/>
    <n v="1"/>
  </r>
  <r>
    <s v="14h"/>
    <s v="SSAEXPCT3"/>
    <m/>
    <x v="4"/>
    <x v="1"/>
    <n v="1"/>
  </r>
  <r>
    <s v="14h"/>
    <s v="SSAEXPCT4"/>
    <m/>
    <x v="4"/>
    <x v="1"/>
    <n v="1"/>
  </r>
  <r>
    <s v="14h"/>
    <s v="SSAEXPCT5"/>
    <m/>
    <x v="4"/>
    <x v="1"/>
    <n v="1"/>
  </r>
  <r>
    <s v="14i"/>
    <s v="SSADECISN"/>
    <s v="Question"/>
    <x v="4"/>
    <x v="1"/>
    <n v="1"/>
  </r>
  <r>
    <n v="15"/>
    <s v="EIP_YN"/>
    <s v="Question"/>
    <x v="5"/>
    <x v="0"/>
    <n v="0"/>
  </r>
  <r>
    <s v="15a"/>
    <s v="EIPRV"/>
    <s v="Question"/>
    <x v="5"/>
    <x v="1"/>
    <n v="1"/>
  </r>
  <r>
    <n v="19"/>
    <s v="EIPSPND1"/>
    <s v="Question"/>
    <x v="5"/>
    <x v="1"/>
    <n v="1"/>
  </r>
  <r>
    <n v="19"/>
    <s v="EIPSPND2"/>
    <m/>
    <x v="5"/>
    <x v="1"/>
    <n v="1"/>
  </r>
  <r>
    <n v="19"/>
    <s v="EIPSPND3"/>
    <m/>
    <x v="5"/>
    <x v="1"/>
    <n v="1"/>
  </r>
  <r>
    <n v="19"/>
    <s v="EIPSPND4"/>
    <m/>
    <x v="5"/>
    <x v="1"/>
    <n v="1"/>
  </r>
  <r>
    <n v="19"/>
    <s v="EIPSPND5"/>
    <m/>
    <x v="5"/>
    <x v="1"/>
    <n v="1"/>
  </r>
  <r>
    <n v="19"/>
    <s v="EIPSPND6"/>
    <m/>
    <x v="5"/>
    <x v="1"/>
    <n v="1"/>
  </r>
  <r>
    <n v="19"/>
    <s v="EIPSPND7"/>
    <m/>
    <x v="5"/>
    <x v="1"/>
    <n v="1"/>
  </r>
  <r>
    <n v="19"/>
    <s v="EIPSPND8"/>
    <m/>
    <x v="5"/>
    <x v="1"/>
    <n v="1"/>
  </r>
  <r>
    <n v="19"/>
    <s v="EIPSPND9"/>
    <m/>
    <x v="5"/>
    <x v="1"/>
    <n v="1"/>
  </r>
  <r>
    <n v="19"/>
    <s v="EIPSPND10"/>
    <m/>
    <x v="5"/>
    <x v="1"/>
    <n v="1"/>
  </r>
  <r>
    <n v="19"/>
    <s v="EIPSPND11"/>
    <m/>
    <x v="5"/>
    <x v="1"/>
    <n v="1"/>
  </r>
  <r>
    <n v="19"/>
    <s v="EIPSPND12"/>
    <m/>
    <x v="5"/>
    <x v="1"/>
    <n v="1"/>
  </r>
  <r>
    <n v="19"/>
    <s v="EIPSPND13"/>
    <m/>
    <x v="5"/>
    <x v="1"/>
    <n v="1"/>
  </r>
  <r>
    <s v="19a"/>
    <s v="EXPNS_DIF"/>
    <s v="Question"/>
    <x v="5"/>
    <x v="0"/>
    <n v="0"/>
  </r>
  <r>
    <s v="19b"/>
    <s v="CHNGSHOP1"/>
    <s v="Question"/>
    <x v="5"/>
    <x v="0"/>
    <n v="0"/>
  </r>
  <r>
    <s v="19b"/>
    <s v="CHNGSHOP2"/>
    <m/>
    <x v="5"/>
    <x v="0"/>
    <n v="0"/>
  </r>
  <r>
    <s v="19b"/>
    <s v="CHNGSHOP3"/>
    <m/>
    <x v="5"/>
    <x v="0"/>
    <n v="0"/>
  </r>
  <r>
    <s v="19b3"/>
    <s v="CASHUSE"/>
    <s v="Question"/>
    <x v="5"/>
    <x v="0"/>
    <n v="0"/>
  </r>
  <r>
    <s v="19b2"/>
    <s v="CHNGSVCS1"/>
    <s v="Question"/>
    <x v="5"/>
    <x v="0"/>
    <n v="0"/>
  </r>
  <r>
    <s v="19b2"/>
    <s v="CHNGSVCS2"/>
    <m/>
    <x v="5"/>
    <x v="0"/>
    <n v="0"/>
  </r>
  <r>
    <s v="19b2"/>
    <s v="CHNGSVCS3"/>
    <m/>
    <x v="5"/>
    <x v="0"/>
    <n v="0"/>
  </r>
  <r>
    <s v="19bb"/>
    <s v="CHNGSHP1ML"/>
    <s v="Question"/>
    <x v="5"/>
    <x v="1"/>
    <n v="1"/>
  </r>
  <r>
    <s v="19bb"/>
    <s v="CHNGSHP2ML"/>
    <m/>
    <x v="5"/>
    <x v="1"/>
    <n v="1"/>
  </r>
  <r>
    <s v="19bb"/>
    <s v="CHNGSHP3ML"/>
    <m/>
    <x v="5"/>
    <x v="1"/>
    <n v="1"/>
  </r>
  <r>
    <s v="19bb"/>
    <s v="CHNGSVC1ML"/>
    <s v="Question"/>
    <x v="5"/>
    <x v="1"/>
    <n v="1"/>
  </r>
  <r>
    <s v="19bb"/>
    <s v="CHNGSVC2ML"/>
    <m/>
    <x v="5"/>
    <x v="1"/>
    <n v="1"/>
  </r>
  <r>
    <s v="19bb"/>
    <s v="CHNGSVC3ML"/>
    <m/>
    <x v="5"/>
    <x v="1"/>
    <n v="1"/>
  </r>
  <r>
    <s v="19c"/>
    <s v="WHYCHNGD1"/>
    <s v="Question"/>
    <x v="5"/>
    <x v="1"/>
    <n v="1"/>
  </r>
  <r>
    <s v="19c"/>
    <s v="WHYCHNGD2"/>
    <m/>
    <x v="5"/>
    <x v="1"/>
    <n v="1"/>
  </r>
  <r>
    <s v="19c"/>
    <s v="WHYCHNGD3"/>
    <m/>
    <x v="5"/>
    <x v="1"/>
    <n v="1"/>
  </r>
  <r>
    <s v="19c"/>
    <s v="WHYCHNGD4"/>
    <m/>
    <x v="5"/>
    <x v="1"/>
    <n v="1"/>
  </r>
  <r>
    <s v="19c"/>
    <s v="WHYCHNGD5"/>
    <m/>
    <x v="5"/>
    <x v="1"/>
    <n v="1"/>
  </r>
  <r>
    <s v="19c"/>
    <s v="WHYCHNGD6"/>
    <m/>
    <x v="5"/>
    <x v="1"/>
    <n v="1"/>
  </r>
  <r>
    <s v="19c"/>
    <s v="WHYCHNGD7"/>
    <m/>
    <x v="5"/>
    <x v="1"/>
    <n v="1"/>
  </r>
  <r>
    <s v="19c"/>
    <s v="WHYCHNGD8"/>
    <m/>
    <x v="5"/>
    <x v="1"/>
    <n v="1"/>
  </r>
  <r>
    <s v="19c"/>
    <s v="WHYCHNGD9"/>
    <m/>
    <x v="5"/>
    <x v="1"/>
    <n v="1"/>
  </r>
  <r>
    <s v="19c"/>
    <s v="WHYCHNGD10"/>
    <m/>
    <x v="5"/>
    <x v="1"/>
    <n v="1"/>
  </r>
  <r>
    <s v="19c"/>
    <s v="WHYCHNGD11"/>
    <m/>
    <x v="5"/>
    <x v="1"/>
    <n v="1"/>
  </r>
  <r>
    <s v="19c"/>
    <s v="WHYCHNGD12"/>
    <m/>
    <x v="5"/>
    <x v="1"/>
    <n v="1"/>
  </r>
  <r>
    <s v="19c"/>
    <s v="WHYCHNGD13"/>
    <m/>
    <x v="5"/>
    <x v="1"/>
    <n v="1"/>
  </r>
  <r>
    <n v="20"/>
    <s v="SPNDSRC1"/>
    <s v="Question"/>
    <x v="5"/>
    <x v="0"/>
    <n v="0"/>
  </r>
  <r>
    <n v="20"/>
    <s v="SPNDSRC2"/>
    <m/>
    <x v="5"/>
    <x v="0"/>
    <n v="0"/>
  </r>
  <r>
    <n v="20"/>
    <s v="SPNDSRC3"/>
    <m/>
    <x v="5"/>
    <x v="0"/>
    <n v="0"/>
  </r>
  <r>
    <n v="20"/>
    <s v="SPNDSRC4"/>
    <m/>
    <x v="5"/>
    <x v="0"/>
    <n v="0"/>
  </r>
  <r>
    <n v="20"/>
    <s v="SPNDSRC5"/>
    <m/>
    <x v="5"/>
    <x v="0"/>
    <n v="0"/>
  </r>
  <r>
    <n v="20"/>
    <s v="SPNDSRC6"/>
    <m/>
    <x v="5"/>
    <x v="0"/>
    <n v="0"/>
  </r>
  <r>
    <n v="20"/>
    <s v="SPNDSRC7"/>
    <m/>
    <x v="5"/>
    <x v="0"/>
    <n v="0"/>
  </r>
  <r>
    <n v="20"/>
    <s v="SPNDSRC8"/>
    <m/>
    <x v="5"/>
    <x v="0"/>
    <n v="0"/>
  </r>
  <r>
    <n v="20"/>
    <s v="SPNDSRC9"/>
    <m/>
    <x v="5"/>
    <x v="0"/>
    <n v="0"/>
  </r>
  <r>
    <s v="21aa"/>
    <s v="FEWRTRIP1"/>
    <s v="Question"/>
    <x v="2"/>
    <x v="0"/>
    <n v="0"/>
  </r>
  <r>
    <s v="21aa"/>
    <s v="FEWRTRIP2"/>
    <m/>
    <x v="2"/>
    <x v="0"/>
    <n v="0"/>
  </r>
  <r>
    <s v="21aa"/>
    <s v="FEWRTRIP3"/>
    <m/>
    <x v="2"/>
    <x v="0"/>
    <n v="0"/>
  </r>
  <r>
    <s v="21b"/>
    <s v="PRVRIDESHR"/>
    <s v="Question"/>
    <x v="2"/>
    <x v="0"/>
    <n v="0"/>
  </r>
  <r>
    <s v="21bb"/>
    <s v="FEWRTRANS"/>
    <s v="Question"/>
    <x v="2"/>
    <x v="1"/>
    <n v="1"/>
  </r>
  <r>
    <s v="21c"/>
    <s v="PLNDTRIPS"/>
    <s v="Question"/>
    <x v="2"/>
    <x v="0"/>
    <n v="0"/>
  </r>
  <r>
    <n v="24"/>
    <s v="CURFOODSUF"/>
    <s v="Question"/>
    <x v="6"/>
    <x v="0"/>
    <n v="0"/>
  </r>
  <r>
    <s v="24a"/>
    <s v="CHILDFOOD"/>
    <s v="Question"/>
    <x v="6"/>
    <x v="1"/>
    <n v="1"/>
  </r>
  <r>
    <n v="25"/>
    <s v="FOODRSNRV1"/>
    <s v="Question"/>
    <x v="6"/>
    <x v="1"/>
    <n v="1"/>
  </r>
  <r>
    <n v="25"/>
    <s v="FOODRSNRV2"/>
    <m/>
    <x v="6"/>
    <x v="1"/>
    <n v="1"/>
  </r>
  <r>
    <n v="25"/>
    <s v="FOODRSNRV3"/>
    <m/>
    <x v="6"/>
    <x v="1"/>
    <n v="1"/>
  </r>
  <r>
    <n v="25"/>
    <s v="FOODRSNRV4"/>
    <m/>
    <x v="6"/>
    <x v="1"/>
    <n v="1"/>
  </r>
  <r>
    <n v="26"/>
    <s v="FREEFOOD"/>
    <s v="Question"/>
    <x v="6"/>
    <x v="0"/>
    <n v="0"/>
  </r>
  <r>
    <s v="27a"/>
    <s v="SNAP_YN"/>
    <s v="Question"/>
    <x v="6"/>
    <x v="0"/>
    <n v="0"/>
  </r>
  <r>
    <n v="28"/>
    <s v="TSPNDFOOD"/>
    <s v="Question"/>
    <x v="6"/>
    <x v="0"/>
    <n v="0"/>
  </r>
  <r>
    <n v="29"/>
    <s v="TSPNDPRPD"/>
    <s v="Question"/>
    <x v="6"/>
    <x v="0"/>
    <n v="0"/>
  </r>
  <r>
    <n v="32"/>
    <s v="ANXIOUS"/>
    <s v="Question"/>
    <x v="7"/>
    <x v="0"/>
    <n v="0"/>
  </r>
  <r>
    <n v="33"/>
    <s v="WORRY"/>
    <s v="Question"/>
    <x v="7"/>
    <x v="0"/>
    <n v="0"/>
  </r>
  <r>
    <n v="34"/>
    <s v="INTEREST"/>
    <s v="Question"/>
    <x v="7"/>
    <x v="0"/>
    <n v="0"/>
  </r>
  <r>
    <n v="35"/>
    <s v="DOWN"/>
    <s v="Question"/>
    <x v="7"/>
    <x v="0"/>
    <n v="0"/>
  </r>
  <r>
    <n v="36"/>
    <s v="HLTHINS1"/>
    <s v="Question"/>
    <x v="8"/>
    <x v="0"/>
    <n v="0"/>
  </r>
  <r>
    <n v="36"/>
    <s v="HLTHINS2"/>
    <m/>
    <x v="8"/>
    <x v="0"/>
    <n v="0"/>
  </r>
  <r>
    <n v="36"/>
    <s v="HLTHINS3"/>
    <m/>
    <x v="8"/>
    <x v="0"/>
    <n v="0"/>
  </r>
  <r>
    <n v="36"/>
    <s v="HLTHINS4"/>
    <m/>
    <x v="8"/>
    <x v="0"/>
    <n v="0"/>
  </r>
  <r>
    <n v="36"/>
    <s v="HLTHINS5"/>
    <m/>
    <x v="8"/>
    <x v="0"/>
    <n v="0"/>
  </r>
  <r>
    <n v="36"/>
    <s v="HLTHINS6"/>
    <m/>
    <x v="8"/>
    <x v="0"/>
    <n v="0"/>
  </r>
  <r>
    <n v="36"/>
    <s v="HLTHINS7"/>
    <m/>
    <x v="8"/>
    <x v="0"/>
    <n v="0"/>
  </r>
  <r>
    <n v="36"/>
    <s v="HLTHINS8"/>
    <m/>
    <x v="8"/>
    <x v="0"/>
    <n v="0"/>
  </r>
  <r>
    <n v="37"/>
    <s v="DELAY"/>
    <s v="Question"/>
    <x v="8"/>
    <x v="0"/>
    <n v="0"/>
  </r>
  <r>
    <n v="38"/>
    <s v="NOTGET"/>
    <s v="Question"/>
    <x v="8"/>
    <x v="0"/>
    <n v="0"/>
  </r>
  <r>
    <s v="QTH1"/>
    <s v="TELEHLTH"/>
    <s v="Question"/>
    <x v="8"/>
    <x v="0"/>
    <n v="0"/>
  </r>
  <r>
    <s v="QTH2"/>
    <s v="TELECHLD"/>
    <s v="Question"/>
    <x v="9"/>
    <x v="1"/>
    <n v="1"/>
  </r>
  <r>
    <s v="38a"/>
    <s v="PRESCRIPT"/>
    <s v="Question"/>
    <x v="7"/>
    <x v="0"/>
    <n v="0"/>
  </r>
  <r>
    <s v="38b"/>
    <s v="MH_SVCS"/>
    <s v="Question"/>
    <x v="7"/>
    <x v="0"/>
    <n v="0"/>
  </r>
  <r>
    <s v="38c"/>
    <s v="MH_NOTGET"/>
    <s v="Question"/>
    <x v="7"/>
    <x v="0"/>
    <n v="0"/>
  </r>
  <r>
    <s v="38d"/>
    <s v="PRVNTIVE"/>
    <s v="Question"/>
    <x v="9"/>
    <x v="1"/>
    <n v="1"/>
  </r>
  <r>
    <s v="38e"/>
    <s v="PRVNTWHY1"/>
    <s v="Question"/>
    <x v="9"/>
    <x v="1"/>
    <n v="1"/>
  </r>
  <r>
    <s v="38e"/>
    <s v="PRVNTWHY2"/>
    <m/>
    <x v="9"/>
    <x v="1"/>
    <n v="1"/>
  </r>
  <r>
    <s v="38e"/>
    <s v="PRVNTWHY3"/>
    <m/>
    <x v="9"/>
    <x v="1"/>
    <n v="1"/>
  </r>
  <r>
    <s v="38e"/>
    <s v="PRVNTWHY4"/>
    <m/>
    <x v="9"/>
    <x v="1"/>
    <n v="1"/>
  </r>
  <r>
    <s v="38e"/>
    <s v="PRVNTWHY5"/>
    <m/>
    <x v="9"/>
    <x v="1"/>
    <n v="1"/>
  </r>
  <r>
    <s v="38e"/>
    <s v="PRVNTWHY6"/>
    <m/>
    <x v="9"/>
    <x v="1"/>
    <n v="1"/>
  </r>
  <r>
    <s v="38e"/>
    <s v="PRVNTWHY7"/>
    <m/>
    <x v="9"/>
    <x v="1"/>
    <n v="1"/>
  </r>
  <r>
    <s v="QD1"/>
    <s v="SEEING"/>
    <s v="Question"/>
    <x v="7"/>
    <x v="0"/>
    <n v="0"/>
  </r>
  <r>
    <s v="QD2"/>
    <s v="HEARING"/>
    <s v="Question"/>
    <x v="7"/>
    <x v="0"/>
    <n v="0"/>
  </r>
  <r>
    <s v="QD3"/>
    <s v="REMEMBERING"/>
    <s v="Question"/>
    <x v="7"/>
    <x v="0"/>
    <n v="0"/>
  </r>
  <r>
    <s v="QD4"/>
    <s v="MOBILITY"/>
    <s v="Question"/>
    <x v="7"/>
    <x v="0"/>
    <n v="0"/>
  </r>
  <r>
    <n v="39"/>
    <s v="TENURE"/>
    <s v="Question"/>
    <x v="10"/>
    <x v="0"/>
    <n v="0"/>
  </r>
  <r>
    <s v="39a"/>
    <s v="LIVQTRRV"/>
    <s v="Question"/>
    <x v="10"/>
    <x v="0"/>
    <n v="0"/>
  </r>
  <r>
    <s v="40b"/>
    <s v="RENTCUR"/>
    <s v="Question"/>
    <x v="10"/>
    <x v="1"/>
    <n v="1"/>
  </r>
  <r>
    <s v="40c"/>
    <s v="MORTCUR"/>
    <s v="Question"/>
    <x v="10"/>
    <x v="1"/>
    <n v="1"/>
  </r>
  <r>
    <n v="41"/>
    <s v="MORTCONF"/>
    <s v="Question"/>
    <x v="10"/>
    <x v="1"/>
    <n v="1"/>
  </r>
  <r>
    <s v="41a"/>
    <s v="EVICT"/>
    <s v="Question"/>
    <x v="10"/>
    <x v="1"/>
    <n v="1"/>
  </r>
  <r>
    <s v="41b"/>
    <s v="FORCLOSE"/>
    <s v="Question"/>
    <x v="10"/>
    <x v="1"/>
    <n v="1"/>
  </r>
  <r>
    <s v="42a"/>
    <s v="TENROLLPUB"/>
    <s v="Question"/>
    <x v="11"/>
    <x v="1"/>
    <n v="1"/>
  </r>
  <r>
    <s v="42a"/>
    <s v="TENROLLPRV"/>
    <m/>
    <x v="11"/>
    <x v="1"/>
    <n v="1"/>
  </r>
  <r>
    <s v="42a"/>
    <s v="TENROLLHMSCH"/>
    <m/>
    <x v="11"/>
    <x v="1"/>
    <n v="1"/>
  </r>
  <r>
    <s v="42a"/>
    <s v="ENROLLNONE"/>
    <m/>
    <x v="11"/>
    <x v="1"/>
    <n v="1"/>
  </r>
  <r>
    <s v="43a"/>
    <s v="TEACH1"/>
    <s v="Question"/>
    <x v="11"/>
    <x v="1"/>
    <n v="1"/>
  </r>
  <r>
    <s v="43a"/>
    <s v="TEACH2"/>
    <m/>
    <x v="11"/>
    <x v="1"/>
    <n v="1"/>
  </r>
  <r>
    <s v="43a"/>
    <s v="TEACH3"/>
    <m/>
    <x v="11"/>
    <x v="1"/>
    <n v="1"/>
  </r>
  <r>
    <s v="43a"/>
    <s v="TEACH4"/>
    <m/>
    <x v="11"/>
    <x v="1"/>
    <n v="1"/>
  </r>
  <r>
    <s v="43a"/>
    <s v="TEACH8"/>
    <m/>
    <x v="11"/>
    <x v="1"/>
    <n v="1"/>
  </r>
  <r>
    <s v="43a"/>
    <s v="TEACH5"/>
    <m/>
    <x v="11"/>
    <x v="1"/>
    <n v="1"/>
  </r>
  <r>
    <s v="43a"/>
    <s v="TEACH6"/>
    <m/>
    <x v="11"/>
    <x v="1"/>
    <n v="1"/>
  </r>
  <r>
    <s v="43a"/>
    <s v="TEACH7"/>
    <m/>
    <x v="11"/>
    <x v="1"/>
    <n v="1"/>
  </r>
  <r>
    <s v="43a"/>
    <s v="TEACH8"/>
    <m/>
    <x v="11"/>
    <x v="1"/>
    <n v="1"/>
  </r>
  <r>
    <s v="Q43aa"/>
    <s v="HYBRID"/>
    <s v="Question"/>
    <x v="11"/>
    <x v="1"/>
    <n v="1"/>
  </r>
  <r>
    <n v="44"/>
    <s v="COMPAVAIL"/>
    <s v="Question"/>
    <x v="11"/>
    <x v="1"/>
    <n v="1"/>
  </r>
  <r>
    <n v="46"/>
    <s v="INTRNTAVAIL"/>
    <s v="Question"/>
    <x v="11"/>
    <x v="1"/>
    <n v="1"/>
  </r>
  <r>
    <n v="47"/>
    <s v="INTRNTRV1"/>
    <s v="Question"/>
    <x v="11"/>
    <x v="1"/>
    <n v="1"/>
  </r>
  <r>
    <n v="47"/>
    <s v="INTRNTRV2"/>
    <m/>
    <x v="11"/>
    <x v="1"/>
    <n v="1"/>
  </r>
  <r>
    <n v="47"/>
    <s v="INTRNTRV3"/>
    <m/>
    <x v="11"/>
    <x v="1"/>
    <n v="1"/>
  </r>
  <r>
    <n v="47"/>
    <s v="INTRNTRV4"/>
    <m/>
    <x v="11"/>
    <x v="1"/>
    <n v="1"/>
  </r>
  <r>
    <s v="47a"/>
    <s v="SCHLHRS"/>
    <s v="Question"/>
    <x v="11"/>
    <x v="1"/>
    <n v="1"/>
  </r>
  <r>
    <s v="48aa"/>
    <s v="SCHLFOOD"/>
    <s v="Question"/>
    <x v="6"/>
    <x v="1"/>
    <n v="1"/>
  </r>
  <r>
    <s v="48bb"/>
    <s v="SCHLFDHLP1"/>
    <s v="Question"/>
    <x v="6"/>
    <x v="1"/>
    <n v="1"/>
  </r>
  <r>
    <s v="48bb"/>
    <s v="SCHLFDHLP2"/>
    <m/>
    <x v="6"/>
    <x v="1"/>
    <n v="1"/>
  </r>
  <r>
    <s v="48bb"/>
    <s v="SCHLFDHLP3"/>
    <m/>
    <x v="6"/>
    <x v="1"/>
    <n v="1"/>
  </r>
  <r>
    <s v="48bb"/>
    <s v="SCHLFDHLP4"/>
    <m/>
    <x v="6"/>
    <x v="1"/>
    <n v="1"/>
  </r>
  <r>
    <n v="49"/>
    <s v="CHLDCARE"/>
    <s v="Question"/>
    <x v="9"/>
    <x v="1"/>
    <n v="1"/>
  </r>
  <r>
    <s v="49b"/>
    <s v="CHLDIMPCT1"/>
    <m/>
    <x v="9"/>
    <x v="1"/>
    <n v="1"/>
  </r>
  <r>
    <s v="49b"/>
    <s v="CHLDIMPCT2"/>
    <m/>
    <x v="9"/>
    <x v="1"/>
    <n v="1"/>
  </r>
  <r>
    <s v="49b"/>
    <s v="CHLDIMPCT3"/>
    <m/>
    <x v="9"/>
    <x v="1"/>
    <n v="1"/>
  </r>
  <r>
    <s v="49b"/>
    <s v="CHLDIMPCT4"/>
    <m/>
    <x v="9"/>
    <x v="1"/>
    <n v="1"/>
  </r>
  <r>
    <s v="49b"/>
    <s v="CHLDIMPCT5"/>
    <m/>
    <x v="9"/>
    <x v="1"/>
    <n v="1"/>
  </r>
  <r>
    <s v="49b"/>
    <s v="CHLDIMPCT6"/>
    <m/>
    <x v="9"/>
    <x v="1"/>
    <n v="1"/>
  </r>
  <r>
    <s v="49b"/>
    <s v="CHLDIMPCT7"/>
    <m/>
    <x v="9"/>
    <x v="1"/>
    <n v="1"/>
  </r>
  <r>
    <s v="49b"/>
    <s v="CHLDIMPCT8"/>
    <m/>
    <x v="9"/>
    <x v="1"/>
    <n v="1"/>
  </r>
  <r>
    <s v="49b"/>
    <s v="CHLDIMPCT9"/>
    <m/>
    <x v="9"/>
    <x v="1"/>
    <n v="1"/>
  </r>
  <r>
    <s v="QPS1"/>
    <s v="TNUM_PS"/>
    <s v="Question"/>
    <x v="11"/>
    <x v="0"/>
    <n v="0"/>
  </r>
  <r>
    <s v="QPS3"/>
    <s v="PSCHNG1"/>
    <m/>
    <x v="11"/>
    <x v="1"/>
    <n v="1"/>
  </r>
  <r>
    <s v="QPS3"/>
    <s v="PSCHNG2"/>
    <m/>
    <x v="11"/>
    <x v="1"/>
    <n v="1"/>
  </r>
  <r>
    <s v="QPS3"/>
    <s v="PSCHNG3"/>
    <m/>
    <x v="11"/>
    <x v="1"/>
    <n v="1"/>
  </r>
  <r>
    <s v="QPS3"/>
    <s v="PSCHNG4"/>
    <m/>
    <x v="11"/>
    <x v="1"/>
    <n v="1"/>
  </r>
  <r>
    <s v="QPS3"/>
    <s v="PSCHNG5"/>
    <m/>
    <x v="11"/>
    <x v="1"/>
    <n v="1"/>
  </r>
  <r>
    <s v="QPS3"/>
    <s v="PSCHNG6"/>
    <m/>
    <x v="11"/>
    <x v="1"/>
    <n v="1"/>
  </r>
  <r>
    <s v="QPS3"/>
    <s v="PSCHNG7"/>
    <m/>
    <x v="11"/>
    <x v="1"/>
    <n v="1"/>
  </r>
  <r>
    <s v="QPS4"/>
    <s v="PSWHYCHG1"/>
    <s v="Question"/>
    <x v="11"/>
    <x v="1"/>
    <n v="1"/>
  </r>
  <r>
    <s v="QPS4"/>
    <s v="PSWHYCHG2"/>
    <m/>
    <x v="11"/>
    <x v="1"/>
    <n v="1"/>
  </r>
  <r>
    <s v="QPS4"/>
    <s v="PSWHYCHG3"/>
    <m/>
    <x v="11"/>
    <x v="1"/>
    <n v="1"/>
  </r>
  <r>
    <s v="QPS4"/>
    <s v="PSWHYCHG4"/>
    <m/>
    <x v="11"/>
    <x v="1"/>
    <n v="1"/>
  </r>
  <r>
    <s v="QPS4"/>
    <s v="PSWHYCHG5"/>
    <m/>
    <x v="11"/>
    <x v="1"/>
    <n v="1"/>
  </r>
  <r>
    <s v="QPS4"/>
    <s v="PSWHYCHG6"/>
    <m/>
    <x v="11"/>
    <x v="1"/>
    <n v="1"/>
  </r>
  <r>
    <s v="QPS4"/>
    <s v="PSWHYCHG7"/>
    <m/>
    <x v="11"/>
    <x v="1"/>
    <n v="1"/>
  </r>
  <r>
    <s v="QPS4"/>
    <s v="PSWHYCHG8"/>
    <m/>
    <x v="11"/>
    <x v="1"/>
    <n v="1"/>
  </r>
  <r>
    <s v="QPS4"/>
    <s v="PSWHYCHG9"/>
    <m/>
    <x v="11"/>
    <x v="1"/>
    <n v="1"/>
  </r>
  <r>
    <n v="50"/>
    <s v="INCOME"/>
    <s v="Question"/>
    <x v="0"/>
    <x v="0"/>
    <n v="0"/>
  </r>
  <r>
    <s v="-"/>
    <s v="ABIRTH_YEAR"/>
    <s v="Question"/>
    <x v="12"/>
    <x v="0"/>
    <n v="0"/>
  </r>
  <r>
    <s v="-"/>
    <s v="AGENDER"/>
    <s v="Question"/>
    <x v="12"/>
    <x v="0"/>
    <n v="0"/>
  </r>
  <r>
    <s v="-"/>
    <s v="AHISPANIC"/>
    <s v="Question"/>
    <x v="12"/>
    <x v="0"/>
    <n v="0"/>
  </r>
  <r>
    <s v="-"/>
    <s v="ARACE"/>
    <s v="Question"/>
    <x v="12"/>
    <x v="0"/>
    <n v="0"/>
  </r>
  <r>
    <s v="-"/>
    <s v="AEDUC"/>
    <s v="Question"/>
    <x v="12"/>
    <x v="0"/>
    <n v="0"/>
  </r>
  <r>
    <s v="-"/>
    <s v="AHHLD_NUMPER"/>
    <s v="Question"/>
    <x v="12"/>
    <x v="0"/>
    <n v="0"/>
  </r>
  <r>
    <s v="-"/>
    <s v="AHHLD_NUMKID"/>
    <s v="Question"/>
    <x v="12"/>
    <x v="0"/>
    <n v="0"/>
  </r>
  <r>
    <s v="-"/>
    <s v="EST_ST"/>
    <s v="Question"/>
    <x v="0"/>
    <x v="0"/>
    <n v="0"/>
  </r>
  <r>
    <s v="-"/>
    <s v="EST_MSA"/>
    <s v="Question"/>
    <x v="0"/>
    <x v="0"/>
    <n v="0"/>
  </r>
  <r>
    <s v="-"/>
    <s v="PWEIGHT"/>
    <s v="Question"/>
    <x v="12"/>
    <x v="3"/>
    <n v="0"/>
  </r>
  <r>
    <s v="-"/>
    <s v="HWEIGHT"/>
    <s v="Question"/>
    <x v="12"/>
    <x v="3"/>
    <n v="0"/>
  </r>
  <r>
    <s v="-"/>
    <s v="PRIVHLTH"/>
    <s v="Question"/>
    <x v="8"/>
    <x v="0"/>
    <n v="0"/>
  </r>
  <r>
    <s v="-"/>
    <s v="PUBHLTH"/>
    <s v="Question"/>
    <x v="8"/>
    <x v="0"/>
    <n v="0"/>
  </r>
  <r>
    <s v="-"/>
    <s v="REGION"/>
    <s v="Question"/>
    <x v="0"/>
    <x v="0"/>
    <n v="0"/>
  </r>
  <r>
    <s v="-"/>
    <s v="SCRAM"/>
    <s v="Question"/>
    <x v="12"/>
    <x v="3"/>
    <n v="0"/>
  </r>
  <r>
    <s v="-"/>
    <s v="WEEK"/>
    <s v="Question"/>
    <x v="0"/>
    <x v="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1"/>
    <s v="TBIRTH_YEAR"/>
    <s v="Question"/>
    <x v="0"/>
  </r>
  <r>
    <n v="2"/>
    <s v="EGENDER"/>
    <s v="Question"/>
    <x v="0"/>
  </r>
  <r>
    <s v="Recode of 3"/>
    <s v="RHISPANIC"/>
    <s v="Question"/>
    <x v="0"/>
  </r>
  <r>
    <s v="Recode of 4"/>
    <s v="RRACE"/>
    <s v="Question"/>
    <x v="0"/>
  </r>
  <r>
    <n v="5"/>
    <s v="EEDUC"/>
    <s v="Question"/>
    <x v="0"/>
  </r>
  <r>
    <n v="6"/>
    <s v="MS"/>
    <s v="Question"/>
    <x v="0"/>
  </r>
  <r>
    <n v="7"/>
    <s v="THHLD_NUMPER"/>
    <s v="Question"/>
    <x v="0"/>
  </r>
  <r>
    <n v="8"/>
    <s v="THHLD_NUMKID"/>
    <m/>
    <x v="0"/>
  </r>
  <r>
    <s v="Recode of 7 and 8"/>
    <s v="THHLD_NUMADLT"/>
    <m/>
    <x v="0"/>
  </r>
  <r>
    <s v="QV1"/>
    <s v="RECVDVACC"/>
    <s v="Question"/>
    <x v="1"/>
  </r>
  <r>
    <s v="QV2"/>
    <s v="DOSES"/>
    <s v="Question"/>
    <x v="1"/>
  </r>
  <r>
    <s v="QV3"/>
    <s v="GETVACC"/>
    <s v="Question"/>
    <x v="1"/>
  </r>
  <r>
    <s v="QV4"/>
    <s v="WHYNOT1"/>
    <s v="Question"/>
    <x v="1"/>
  </r>
  <r>
    <s v="QV4"/>
    <s v="WHYNOT2"/>
    <m/>
    <x v="1"/>
  </r>
  <r>
    <s v="QV4"/>
    <s v="WHYNOT3"/>
    <m/>
    <x v="1"/>
  </r>
  <r>
    <s v="QV4"/>
    <s v="WHYNOT4"/>
    <m/>
    <x v="1"/>
  </r>
  <r>
    <s v="QV4"/>
    <s v="WHYNOT5"/>
    <m/>
    <x v="1"/>
  </r>
  <r>
    <s v="QV4"/>
    <s v="WHYNOT6"/>
    <m/>
    <x v="1"/>
  </r>
  <r>
    <s v="QV4"/>
    <s v="WHYNOT7"/>
    <m/>
    <x v="1"/>
  </r>
  <r>
    <s v="QV4"/>
    <s v="WHYNOT8"/>
    <m/>
    <x v="1"/>
  </r>
  <r>
    <s v="QV4"/>
    <s v="WHYNOT9"/>
    <m/>
    <x v="1"/>
  </r>
  <r>
    <s v="QV4"/>
    <s v="WHYNOT10"/>
    <m/>
    <x v="1"/>
  </r>
  <r>
    <s v="QV4"/>
    <s v="WHYNOT11"/>
    <m/>
    <x v="1"/>
  </r>
  <r>
    <s v="QV5"/>
    <s v="WHYNOTB1"/>
    <s v="Question"/>
    <x v="1"/>
  </r>
  <r>
    <s v="QV5"/>
    <s v="WHYNOTB2"/>
    <m/>
    <x v="1"/>
  </r>
  <r>
    <s v="QV5"/>
    <s v="WHYNOTB3"/>
    <m/>
    <x v="1"/>
  </r>
  <r>
    <s v="QV5"/>
    <s v="WHYNOTB4"/>
    <m/>
    <x v="1"/>
  </r>
  <r>
    <s v="QV5"/>
    <s v="WHYNOTB5"/>
    <m/>
    <x v="1"/>
  </r>
  <r>
    <s v="QV5"/>
    <s v="WHYNOTB6"/>
    <m/>
    <x v="1"/>
  </r>
  <r>
    <s v="QV6"/>
    <s v="HADCOVID"/>
    <s v="Question"/>
    <x v="1"/>
  </r>
  <r>
    <n v="9"/>
    <s v="WRKLOSS"/>
    <s v="Question"/>
    <x v="2"/>
  </r>
  <r>
    <n v="10"/>
    <s v="EXPCTLOSS"/>
    <s v="Question"/>
    <x v="2"/>
  </r>
  <r>
    <n v="11"/>
    <s v="ANYWORK"/>
    <s v="Question"/>
    <x v="2"/>
  </r>
  <r>
    <n v="12"/>
    <s v="KINDWORK"/>
    <s v="Question"/>
    <x v="2"/>
  </r>
  <r>
    <n v="13"/>
    <s v="RSNNOWRK"/>
    <s v="Question"/>
    <x v="2"/>
  </r>
  <r>
    <s v="13a"/>
    <s v="TW_START"/>
    <s v="Question"/>
    <x v="2"/>
  </r>
  <r>
    <s v="14a"/>
    <s v="UI_APPLY"/>
    <s v="Question"/>
    <x v="2"/>
  </r>
  <r>
    <s v="14b"/>
    <s v="UI_RECV"/>
    <s v="Question"/>
    <x v="2"/>
  </r>
  <r>
    <s v="14d"/>
    <s v="SSA_RECV"/>
    <s v="Question"/>
    <x v="3"/>
  </r>
  <r>
    <s v="14e"/>
    <s v="SSA_APPLY"/>
    <s v="Question"/>
    <x v="3"/>
  </r>
  <r>
    <s v="14f"/>
    <s v="SSAPGM1"/>
    <s v="Question"/>
    <x v="3"/>
  </r>
  <r>
    <s v="14f"/>
    <s v="SSAPGM2"/>
    <m/>
    <x v="3"/>
  </r>
  <r>
    <s v="14f"/>
    <s v="SSAPGM3"/>
    <m/>
    <x v="3"/>
  </r>
  <r>
    <s v="14f"/>
    <s v="SSAPGM4"/>
    <m/>
    <x v="3"/>
  </r>
  <r>
    <s v="14f"/>
    <s v="SSAPGM5"/>
    <m/>
    <x v="3"/>
  </r>
  <r>
    <s v="14g"/>
    <s v="SSALIKELY"/>
    <m/>
    <x v="3"/>
  </r>
  <r>
    <s v="14h"/>
    <s v="SSAEXPCT1"/>
    <s v="Question"/>
    <x v="3"/>
  </r>
  <r>
    <s v="14h"/>
    <s v="SSAEXPCT2"/>
    <m/>
    <x v="3"/>
  </r>
  <r>
    <s v="14h"/>
    <s v="SSAEXPCT3"/>
    <m/>
    <x v="3"/>
  </r>
  <r>
    <s v="14h"/>
    <s v="SSAEXPCT4"/>
    <m/>
    <x v="3"/>
  </r>
  <r>
    <s v="14h"/>
    <s v="SSAEXPCT5"/>
    <m/>
    <x v="3"/>
  </r>
  <r>
    <s v="14i"/>
    <s v="SSADECISN"/>
    <s v="Question"/>
    <x v="3"/>
  </r>
  <r>
    <n v="15"/>
    <s v="EIP"/>
    <s v="Question"/>
    <x v="4"/>
  </r>
  <r>
    <n v="19"/>
    <s v="EIPSPND1"/>
    <s v="Question"/>
    <x v="4"/>
  </r>
  <r>
    <n v="19"/>
    <s v="EIPSPND2"/>
    <m/>
    <x v="4"/>
  </r>
  <r>
    <n v="19"/>
    <s v="EIPSPND3"/>
    <m/>
    <x v="4"/>
  </r>
  <r>
    <n v="19"/>
    <s v="EIPSPND4"/>
    <m/>
    <x v="4"/>
  </r>
  <r>
    <n v="19"/>
    <s v="EIPSPND5"/>
    <m/>
    <x v="4"/>
  </r>
  <r>
    <n v="19"/>
    <s v="EIPSPND6"/>
    <m/>
    <x v="4"/>
  </r>
  <r>
    <n v="19"/>
    <s v="EIPSPND7"/>
    <m/>
    <x v="4"/>
  </r>
  <r>
    <n v="19"/>
    <s v="EIPSPND8"/>
    <m/>
    <x v="4"/>
  </r>
  <r>
    <n v="19"/>
    <s v="EIPSPND9"/>
    <m/>
    <x v="4"/>
  </r>
  <r>
    <n v="19"/>
    <s v="EIPSPND10"/>
    <m/>
    <x v="4"/>
  </r>
  <r>
    <n v="19"/>
    <s v="EIPSPND11"/>
    <m/>
    <x v="4"/>
  </r>
  <r>
    <n v="19"/>
    <s v="EIPSPND12"/>
    <m/>
    <x v="4"/>
  </r>
  <r>
    <n v="19"/>
    <s v="EIPSPND13"/>
    <m/>
    <x v="4"/>
  </r>
  <r>
    <s v="19a"/>
    <s v="EXPNS_DIF"/>
    <s v="Question"/>
    <x v="4"/>
  </r>
  <r>
    <s v="19b"/>
    <s v="CHNGHOW1"/>
    <s v="Question"/>
    <x v="4"/>
  </r>
  <r>
    <s v="19b"/>
    <s v="CHNGHOW2"/>
    <m/>
    <x v="4"/>
  </r>
  <r>
    <s v="19b"/>
    <s v="CHNGHOW3"/>
    <m/>
    <x v="4"/>
  </r>
  <r>
    <s v="19b"/>
    <s v="CHNGHOW4"/>
    <m/>
    <x v="4"/>
  </r>
  <r>
    <s v="19b"/>
    <s v="CHNGHOW5"/>
    <m/>
    <x v="4"/>
  </r>
  <r>
    <s v="19b"/>
    <s v="CHNGHOW6"/>
    <m/>
    <x v="4"/>
  </r>
  <r>
    <s v="19b"/>
    <s v="CHNGHOW7"/>
    <m/>
    <x v="4"/>
  </r>
  <r>
    <s v="19b"/>
    <s v="CHNGHOW8"/>
    <m/>
    <x v="4"/>
  </r>
  <r>
    <s v="19b"/>
    <s v="CHNGHOW9"/>
    <m/>
    <x v="4"/>
  </r>
  <r>
    <s v="19b"/>
    <s v="CHNGHOW10"/>
    <m/>
    <x v="4"/>
  </r>
  <r>
    <s v="19b"/>
    <s v="CHNGHOW11"/>
    <m/>
    <x v="4"/>
  </r>
  <r>
    <s v="19b"/>
    <s v="CHNGHOW12"/>
    <m/>
    <x v="4"/>
  </r>
  <r>
    <s v="19c"/>
    <s v="WHYCHNGD1"/>
    <s v="Question"/>
    <x v="4"/>
  </r>
  <r>
    <s v="19c"/>
    <s v="WHYCHNGD2"/>
    <m/>
    <x v="4"/>
  </r>
  <r>
    <s v="19c"/>
    <s v="WHYCHNGD3"/>
    <m/>
    <x v="4"/>
  </r>
  <r>
    <s v="19c"/>
    <s v="WHYCHNGD4"/>
    <m/>
    <x v="4"/>
  </r>
  <r>
    <s v="19c"/>
    <s v="WHYCHNGD5"/>
    <m/>
    <x v="4"/>
  </r>
  <r>
    <s v="19c"/>
    <s v="WHYCHNGD6"/>
    <m/>
    <x v="4"/>
  </r>
  <r>
    <s v="19c"/>
    <s v="WHYCHNGD7"/>
    <m/>
    <x v="4"/>
  </r>
  <r>
    <s v="19c"/>
    <s v="WHYCHNGD8"/>
    <m/>
    <x v="4"/>
  </r>
  <r>
    <s v="19c"/>
    <s v="WHYCHNGD9"/>
    <m/>
    <x v="4"/>
  </r>
  <r>
    <s v="19c"/>
    <s v="WHYCHNGD10"/>
    <m/>
    <x v="4"/>
  </r>
  <r>
    <s v="19c"/>
    <s v="WHYCHNGD11"/>
    <m/>
    <x v="4"/>
  </r>
  <r>
    <s v="19c"/>
    <s v="WHYCHNGD12"/>
    <m/>
    <x v="4"/>
  </r>
  <r>
    <s v="19c"/>
    <s v="WHYCHNGD13"/>
    <m/>
    <x v="4"/>
  </r>
  <r>
    <n v="20"/>
    <s v="SPNDSRC1"/>
    <s v="Question"/>
    <x v="4"/>
  </r>
  <r>
    <n v="20"/>
    <s v="SPNDSRC2"/>
    <m/>
    <x v="4"/>
  </r>
  <r>
    <n v="20"/>
    <s v="SPNDSRC3"/>
    <m/>
    <x v="4"/>
  </r>
  <r>
    <n v="20"/>
    <s v="SPNDSRC4"/>
    <m/>
    <x v="4"/>
  </r>
  <r>
    <n v="20"/>
    <s v="SPNDSRC5"/>
    <m/>
    <x v="4"/>
  </r>
  <r>
    <n v="20"/>
    <s v="SPNDSRC6"/>
    <m/>
    <x v="4"/>
  </r>
  <r>
    <n v="20"/>
    <s v="SPNDSRC7"/>
    <m/>
    <x v="4"/>
  </r>
  <r>
    <n v="20"/>
    <s v="SPNDSRC8"/>
    <m/>
    <x v="4"/>
  </r>
  <r>
    <s v="21a"/>
    <s v="FEWRTRIPS"/>
    <s v="Question"/>
    <x v="5"/>
  </r>
  <r>
    <s v="21b"/>
    <s v="FEWRTRANS"/>
    <s v="Question"/>
    <x v="5"/>
  </r>
  <r>
    <s v="21c"/>
    <s v="PLNDTRIPS"/>
    <s v="Question"/>
    <x v="5"/>
  </r>
  <r>
    <n v="24"/>
    <s v="CURFOODSUF"/>
    <s v="Question"/>
    <x v="6"/>
  </r>
  <r>
    <s v="24a"/>
    <s v="CHILDFOOD"/>
    <s v="Question"/>
    <x v="6"/>
  </r>
  <r>
    <n v="25"/>
    <s v="FOODSUFRSN1"/>
    <s v="Question"/>
    <x v="6"/>
  </r>
  <r>
    <n v="25"/>
    <s v="FOODSUFRSN2"/>
    <m/>
    <x v="6"/>
  </r>
  <r>
    <n v="25"/>
    <s v="FOODSUFRSN3"/>
    <m/>
    <x v="6"/>
  </r>
  <r>
    <n v="25"/>
    <s v="FOODSUFRSN4"/>
    <m/>
    <x v="6"/>
  </r>
  <r>
    <n v="25"/>
    <s v="FOODSUFRSN5"/>
    <m/>
    <x v="6"/>
  </r>
  <r>
    <n v="26"/>
    <s v="FREEFOOD"/>
    <s v="Question"/>
    <x v="6"/>
  </r>
  <r>
    <n v="27"/>
    <s v="WHEREFREE1"/>
    <s v="Question"/>
    <x v="6"/>
  </r>
  <r>
    <n v="27"/>
    <s v="WHEREFREE2"/>
    <m/>
    <x v="6"/>
  </r>
  <r>
    <n v="27"/>
    <s v="WHEREFREE3"/>
    <m/>
    <x v="6"/>
  </r>
  <r>
    <n v="27"/>
    <s v="WHEREFREE4"/>
    <m/>
    <x v="6"/>
  </r>
  <r>
    <n v="27"/>
    <s v="WHEREFREE5"/>
    <m/>
    <x v="6"/>
  </r>
  <r>
    <n v="27"/>
    <s v="WHEREFREE6"/>
    <m/>
    <x v="6"/>
  </r>
  <r>
    <n v="27"/>
    <s v="WHEREFREE7"/>
    <m/>
    <x v="6"/>
  </r>
  <r>
    <s v="27a"/>
    <s v="SNAP_YN"/>
    <s v="Question"/>
    <x v="6"/>
  </r>
  <r>
    <n v="28"/>
    <s v="TSPNDFOOD"/>
    <s v="Question"/>
    <x v="6"/>
  </r>
  <r>
    <n v="29"/>
    <s v="TSPNDPRPD"/>
    <s v="Question"/>
    <x v="6"/>
  </r>
  <r>
    <n v="32"/>
    <s v="ANXIOUS"/>
    <s v="Question"/>
    <x v="7"/>
  </r>
  <r>
    <n v="33"/>
    <s v="WORRY"/>
    <s v="Question"/>
    <x v="7"/>
  </r>
  <r>
    <n v="34"/>
    <s v="INTEREST"/>
    <s v="Question"/>
    <x v="7"/>
  </r>
  <r>
    <n v="35"/>
    <s v="DOWN"/>
    <s v="Question"/>
    <x v="7"/>
  </r>
  <r>
    <n v="36"/>
    <s v="HLTHINS1"/>
    <s v="Question"/>
    <x v="8"/>
  </r>
  <r>
    <n v="36"/>
    <s v="HLTHINS2"/>
    <m/>
    <x v="8"/>
  </r>
  <r>
    <n v="36"/>
    <s v="HLTHINS3"/>
    <m/>
    <x v="8"/>
  </r>
  <r>
    <n v="36"/>
    <s v="HLTHINS4"/>
    <m/>
    <x v="8"/>
  </r>
  <r>
    <n v="36"/>
    <s v="HLTHINS5"/>
    <m/>
    <x v="8"/>
  </r>
  <r>
    <n v="36"/>
    <s v="HLTHINS6"/>
    <m/>
    <x v="8"/>
  </r>
  <r>
    <n v="36"/>
    <s v="HLTHINS7"/>
    <m/>
    <x v="8"/>
  </r>
  <r>
    <n v="36"/>
    <s v="HLTHINS8"/>
    <m/>
    <x v="8"/>
  </r>
  <r>
    <n v="37"/>
    <s v="DELAY"/>
    <s v="Question"/>
    <x v="8"/>
  </r>
  <r>
    <n v="38"/>
    <s v="NOTGET"/>
    <s v="Question"/>
    <x v="8"/>
  </r>
  <r>
    <s v="38a"/>
    <s v="PRESCRIPT"/>
    <s v="Question"/>
    <x v="7"/>
  </r>
  <r>
    <s v="38b"/>
    <s v="MH_SVCS"/>
    <s v="Question"/>
    <x v="7"/>
  </r>
  <r>
    <s v="38c"/>
    <s v="MH_NOTGET"/>
    <s v="Question"/>
    <x v="7"/>
  </r>
  <r>
    <n v="39"/>
    <s v="TENURE"/>
    <s v="Question"/>
    <x v="9"/>
  </r>
  <r>
    <s v="39a"/>
    <s v="LIVQTR"/>
    <s v="Question"/>
    <x v="9"/>
  </r>
  <r>
    <s v="40b"/>
    <s v="RENTCUR"/>
    <s v="Question"/>
    <x v="9"/>
  </r>
  <r>
    <s v="40c"/>
    <s v="MORTCUR"/>
    <s v="Question"/>
    <x v="9"/>
  </r>
  <r>
    <n v="41"/>
    <s v="MORTCONF"/>
    <s v="Question"/>
    <x v="9"/>
  </r>
  <r>
    <s v="41a"/>
    <s v="EVICT"/>
    <s v="Question"/>
    <x v="9"/>
  </r>
  <r>
    <s v="41b"/>
    <s v="FORCLOSE"/>
    <s v="Question"/>
    <x v="9"/>
  </r>
  <r>
    <n v="42"/>
    <s v="ENROLL1"/>
    <s v="Question"/>
    <x v="10"/>
  </r>
  <r>
    <n v="42"/>
    <s v="ENROLL2"/>
    <m/>
    <x v="10"/>
  </r>
  <r>
    <n v="42"/>
    <s v="ENROLL3"/>
    <m/>
    <x v="10"/>
  </r>
  <r>
    <n v="43"/>
    <s v="TEACH1"/>
    <s v="Question"/>
    <x v="10"/>
  </r>
  <r>
    <n v="43"/>
    <s v="TEACH2"/>
    <m/>
    <x v="10"/>
  </r>
  <r>
    <n v="43"/>
    <s v="TEACH3"/>
    <m/>
    <x v="10"/>
  </r>
  <r>
    <n v="43"/>
    <s v="TEACH4"/>
    <m/>
    <x v="10"/>
  </r>
  <r>
    <n v="43"/>
    <s v="TEACH5"/>
    <m/>
    <x v="10"/>
  </r>
  <r>
    <n v="44"/>
    <s v="COMPAVAIL"/>
    <s v="Question"/>
    <x v="10"/>
  </r>
  <r>
    <n v="45"/>
    <s v="COMP1"/>
    <m/>
    <x v="10"/>
  </r>
  <r>
    <n v="45"/>
    <s v="COMP2"/>
    <m/>
    <x v="10"/>
  </r>
  <r>
    <n v="45"/>
    <s v="COMP3"/>
    <m/>
    <x v="10"/>
  </r>
  <r>
    <n v="46"/>
    <s v="INTRNTAVAIL"/>
    <s v="Question"/>
    <x v="10"/>
  </r>
  <r>
    <n v="47"/>
    <s v="INTRNT1"/>
    <s v="Question"/>
    <x v="10"/>
  </r>
  <r>
    <n v="47"/>
    <s v="INTRNT2"/>
    <m/>
    <x v="10"/>
  </r>
  <r>
    <n v="47"/>
    <s v="INTRNT3"/>
    <m/>
    <x v="10"/>
  </r>
  <r>
    <s v="47a"/>
    <s v="SCHLHRS"/>
    <s v="Question"/>
    <x v="10"/>
  </r>
  <r>
    <s v="48a"/>
    <s v="TSTDY_HRS"/>
    <s v="Question"/>
    <x v="6"/>
  </r>
  <r>
    <s v="48b"/>
    <s v="TCH_HRS"/>
    <s v="Question"/>
    <x v="6"/>
  </r>
  <r>
    <s v="QPS1"/>
    <s v="TNUM_PS"/>
    <s v="Question"/>
    <x v="10"/>
  </r>
  <r>
    <s v="QPS2"/>
    <s v="PSPLANS1"/>
    <s v="Question"/>
    <x v="10"/>
  </r>
  <r>
    <s v="QPS2"/>
    <s v="PSPLANS2"/>
    <m/>
    <x v="10"/>
  </r>
  <r>
    <s v="QPS2"/>
    <s v="PSPLANS3"/>
    <m/>
    <x v="10"/>
  </r>
  <r>
    <s v="QPS2"/>
    <s v="PSPLANS4"/>
    <m/>
    <x v="10"/>
  </r>
  <r>
    <s v="QPS2"/>
    <s v="PSPLANS5"/>
    <m/>
    <x v="10"/>
  </r>
  <r>
    <s v="QPS2"/>
    <s v="PSPLANS6"/>
    <m/>
    <x v="10"/>
  </r>
  <r>
    <s v="QPS3"/>
    <s v="PSCHNG1"/>
    <m/>
    <x v="10"/>
  </r>
  <r>
    <s v="QPS3"/>
    <s v="PSCHNG2"/>
    <m/>
    <x v="10"/>
  </r>
  <r>
    <s v="QPS3"/>
    <s v="PSCHNG3"/>
    <m/>
    <x v="10"/>
  </r>
  <r>
    <s v="QPS3"/>
    <s v="PSCHNG4"/>
    <m/>
    <x v="10"/>
  </r>
  <r>
    <s v="QPS3"/>
    <s v="PSCHNG5"/>
    <m/>
    <x v="10"/>
  </r>
  <r>
    <s v="QPS3"/>
    <s v="PSCHNG6"/>
    <m/>
    <x v="10"/>
  </r>
  <r>
    <s v="QPS3"/>
    <s v="PSCHNG7"/>
    <m/>
    <x v="10"/>
  </r>
  <r>
    <s v="QPS4"/>
    <s v="PSWHYCHG1"/>
    <s v="Question"/>
    <x v="10"/>
  </r>
  <r>
    <s v="QPS4"/>
    <s v="PSWHYCHG2"/>
    <m/>
    <x v="10"/>
  </r>
  <r>
    <s v="QPS4"/>
    <s v="PSWHYCHG3"/>
    <m/>
    <x v="10"/>
  </r>
  <r>
    <s v="QPS4"/>
    <s v="PSWHYCHG4"/>
    <m/>
    <x v="10"/>
  </r>
  <r>
    <s v="QPS4"/>
    <s v="PSWHYCHG5"/>
    <m/>
    <x v="10"/>
  </r>
  <r>
    <s v="QPS4"/>
    <s v="PSWHYCHG6"/>
    <m/>
    <x v="10"/>
  </r>
  <r>
    <s v="QPS4"/>
    <s v="PSWHYCHG7"/>
    <m/>
    <x v="10"/>
  </r>
  <r>
    <s v="QPS4"/>
    <s v="PSWHYCHG8"/>
    <m/>
    <x v="10"/>
  </r>
  <r>
    <s v="QPS4"/>
    <s v="PSWHYCHG9"/>
    <m/>
    <x v="10"/>
  </r>
  <r>
    <n v="50"/>
    <s v="INCOME"/>
    <s v="Question"/>
    <x v="0"/>
  </r>
  <r>
    <s v="-"/>
    <s v="ABIRTH_YEAR"/>
    <s v="Question"/>
    <x v="11"/>
  </r>
  <r>
    <s v="-"/>
    <s v="AGENDER"/>
    <s v="Question"/>
    <x v="11"/>
  </r>
  <r>
    <s v="-"/>
    <s v="AHISPANIC"/>
    <s v="Question"/>
    <x v="11"/>
  </r>
  <r>
    <s v="-"/>
    <s v="ARACE"/>
    <s v="Question"/>
    <x v="11"/>
  </r>
  <r>
    <s v="-"/>
    <s v="AEDUC"/>
    <s v="Question"/>
    <x v="11"/>
  </r>
  <r>
    <s v="-"/>
    <s v="AHHLD_NUMPER"/>
    <s v="Question"/>
    <x v="11"/>
  </r>
  <r>
    <s v="-"/>
    <s v="AHHLD_NUMKID"/>
    <s v="Question"/>
    <x v="11"/>
  </r>
  <r>
    <s v="-"/>
    <s v="EST_ST"/>
    <s v="Question"/>
    <x v="0"/>
  </r>
  <r>
    <s v="-"/>
    <s v="EST_MSA"/>
    <s v="Question"/>
    <x v="0"/>
  </r>
  <r>
    <s v="-"/>
    <s v="PWEIGHT"/>
    <s v="Question"/>
    <x v="11"/>
  </r>
  <r>
    <s v="-"/>
    <s v="HWEIGHT"/>
    <s v="Question"/>
    <x v="11"/>
  </r>
  <r>
    <s v="-"/>
    <s v="PRIVHLTH"/>
    <s v="Question"/>
    <x v="8"/>
  </r>
  <r>
    <s v="-"/>
    <s v="PUBHLTH"/>
    <s v="Question"/>
    <x v="8"/>
  </r>
  <r>
    <s v="-"/>
    <s v="REGION"/>
    <s v="Question"/>
    <x v="0"/>
  </r>
  <r>
    <s v="-"/>
    <s v="SCRAM"/>
    <s v="Question"/>
    <x v="11"/>
  </r>
  <r>
    <s v="-"/>
    <s v="WEEK"/>
    <s v="Question"/>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
  <r>
    <s v="WEEK"/>
    <n v="0"/>
    <x v="0"/>
    <n v="1"/>
  </r>
  <r>
    <s v="EST_ST"/>
    <n v="0"/>
    <x v="0"/>
    <n v="1"/>
  </r>
  <r>
    <s v="EST_MSA"/>
    <n v="306173"/>
    <x v="0"/>
    <n v="1"/>
  </r>
  <r>
    <s v="REGION"/>
    <n v="0"/>
    <x v="0"/>
    <n v="1"/>
  </r>
  <r>
    <s v="TBIRTH_YEAR"/>
    <n v="0"/>
    <x v="0"/>
    <n v="1"/>
  </r>
  <r>
    <s v="EGENDER"/>
    <n v="0"/>
    <x v="0"/>
    <n v="1"/>
  </r>
  <r>
    <s v="RHISPANIC"/>
    <n v="0"/>
    <x v="0"/>
    <n v="1"/>
  </r>
  <r>
    <s v="RRACE"/>
    <n v="0"/>
    <x v="0"/>
    <n v="1"/>
  </r>
  <r>
    <s v="EEDUC"/>
    <n v="0"/>
    <x v="0"/>
    <n v="1"/>
  </r>
  <r>
    <s v="MS"/>
    <n v="5002"/>
    <x v="0"/>
    <n v="1"/>
  </r>
  <r>
    <s v="THHLD_NUMPER"/>
    <n v="0"/>
    <x v="0"/>
    <n v="1"/>
  </r>
  <r>
    <s v="THHLD_NUMKID"/>
    <n v="0"/>
    <x v="0"/>
    <n v="1"/>
  </r>
  <r>
    <s v="THHLD_NUMADLT"/>
    <n v="0"/>
    <x v="0"/>
    <n v="1"/>
  </r>
  <r>
    <s v="RECVDVACC"/>
    <n v="2761"/>
    <x v="1"/>
    <n v="1"/>
  </r>
  <r>
    <s v="DOSES"/>
    <n v="311785"/>
    <x v="1"/>
    <n v="0"/>
  </r>
  <r>
    <s v="GETVACC"/>
    <n v="154014"/>
    <x v="1"/>
    <n v="0"/>
  </r>
  <r>
    <s v="WHYNOT1"/>
    <n v="396561"/>
    <x v="1"/>
    <n v="0"/>
  </r>
  <r>
    <s v="WHYNOT2"/>
    <n v="435813"/>
    <x v="1"/>
    <n v="0"/>
  </r>
  <r>
    <s v="WHYNOT3"/>
    <n v="442364"/>
    <x v="1"/>
    <n v="0"/>
  </r>
  <r>
    <s v="WHYNOT4"/>
    <n v="447943"/>
    <x v="1"/>
    <n v="0"/>
  </r>
  <r>
    <s v="WHYNOT5"/>
    <n v="451011"/>
    <x v="1"/>
    <n v="0"/>
  </r>
  <r>
    <s v="WHYNOT6"/>
    <n v="401298"/>
    <x v="1"/>
    <n v="0"/>
  </r>
  <r>
    <s v="WHYNOT7"/>
    <n v="423244"/>
    <x v="1"/>
    <n v="0"/>
  </r>
  <r>
    <s v="WHYNOT8"/>
    <n v="452080"/>
    <x v="1"/>
    <n v="0"/>
  </r>
  <r>
    <s v="WHYNOT9"/>
    <n v="433771"/>
    <x v="1"/>
    <n v="0"/>
  </r>
  <r>
    <s v="WHYNOT10"/>
    <n v="437003"/>
    <x v="1"/>
    <n v="0"/>
  </r>
  <r>
    <s v="WHYNOT11"/>
    <n v="440122"/>
    <x v="1"/>
    <n v="0"/>
  </r>
  <r>
    <s v="WHYNOTB1"/>
    <n v="455184"/>
    <x v="1"/>
    <n v="0"/>
  </r>
  <r>
    <s v="WHYNOTB2"/>
    <n v="450073"/>
    <x v="1"/>
    <n v="0"/>
  </r>
  <r>
    <s v="WHYNOTB3"/>
    <n v="455396"/>
    <x v="1"/>
    <n v="0"/>
  </r>
  <r>
    <s v="WHYNOTB4"/>
    <n v="453217"/>
    <x v="1"/>
    <n v="0"/>
  </r>
  <r>
    <s v="WHYNOTB5"/>
    <n v="456366"/>
    <x v="1"/>
    <n v="0"/>
  </r>
  <r>
    <s v="WHYNOTB6"/>
    <n v="455970"/>
    <x v="1"/>
    <n v="0"/>
  </r>
  <r>
    <s v="HADCOVID"/>
    <n v="3167"/>
    <x v="1"/>
    <n v="0"/>
  </r>
  <r>
    <s v="WRKLOSS"/>
    <n v="3142"/>
    <x v="2"/>
    <n v="1"/>
  </r>
  <r>
    <s v="EXPCTLOSS"/>
    <n v="3858"/>
    <x v="2"/>
    <n v="1"/>
  </r>
  <r>
    <s v="ANYWORK"/>
    <n v="3521"/>
    <x v="2"/>
    <n v="1"/>
  </r>
  <r>
    <s v="KINDWORK"/>
    <n v="201998"/>
    <x v="2"/>
    <n v="0"/>
  </r>
  <r>
    <s v="RSNNOWRK"/>
    <n v="267542"/>
    <x v="2"/>
    <n v="1"/>
  </r>
  <r>
    <s v="TW_START"/>
    <n v="23420"/>
    <x v="2"/>
    <n v="1"/>
  </r>
  <r>
    <s v="UI_APPLY"/>
    <n v="4651"/>
    <x v="2"/>
    <n v="1"/>
  </r>
  <r>
    <s v="UI_RECV"/>
    <n v="388900"/>
    <x v="2"/>
    <n v="0"/>
  </r>
  <r>
    <s v="SSA_RECV"/>
    <n v="7542"/>
    <x v="3"/>
    <n v="1"/>
  </r>
  <r>
    <s v="SSA_APPLY"/>
    <n v="10327"/>
    <x v="3"/>
    <n v="1"/>
  </r>
  <r>
    <s v="SSAPGM1"/>
    <n v="451133"/>
    <x v="3"/>
    <n v="0"/>
  </r>
  <r>
    <s v="SSAPGM2"/>
    <n v="455148"/>
    <x v="3"/>
    <n v="0"/>
  </r>
  <r>
    <s v="SSAPGM3"/>
    <n v="458256"/>
    <x v="3"/>
    <n v="0"/>
  </r>
  <r>
    <s v="SSAPGM4"/>
    <n v="457289"/>
    <x v="3"/>
    <n v="0"/>
  </r>
  <r>
    <s v="SSAPGM5"/>
    <n v="451727"/>
    <x v="3"/>
    <n v="0"/>
  </r>
  <r>
    <s v="SSALIKELY"/>
    <n v="163183"/>
    <x v="3"/>
    <n v="0"/>
  </r>
  <r>
    <s v="SSAEXPCT1"/>
    <n v="450236"/>
    <x v="3"/>
    <n v="0"/>
  </r>
  <r>
    <s v="SSAEXPCT2"/>
    <n v="454685"/>
    <x v="3"/>
    <n v="0"/>
  </r>
  <r>
    <s v="SSAEXPCT3"/>
    <n v="458335"/>
    <x v="3"/>
    <n v="0"/>
  </r>
  <r>
    <s v="SSAEXPCT4"/>
    <n v="455676"/>
    <x v="3"/>
    <n v="0"/>
  </r>
  <r>
    <s v="SSAEXPCT5"/>
    <n v="451167"/>
    <x v="3"/>
    <n v="0"/>
  </r>
  <r>
    <s v="SSADECISN"/>
    <n v="150802"/>
    <x v="3"/>
    <n v="0"/>
  </r>
  <r>
    <s v="ANXIOUS"/>
    <n v="75784"/>
    <x v="4"/>
    <n v="1"/>
  </r>
  <r>
    <s v="WORRY"/>
    <n v="76488"/>
    <x v="4"/>
    <n v="1"/>
  </r>
  <r>
    <s v="INTEREST"/>
    <n v="76675"/>
    <x v="4"/>
    <n v="1"/>
  </r>
  <r>
    <s v="DOWN"/>
    <n v="76364"/>
    <x v="4"/>
    <n v="1"/>
  </r>
  <r>
    <s v="PRESCRIPT"/>
    <n v="83411"/>
    <x v="4"/>
    <n v="1"/>
  </r>
  <r>
    <s v="MH_SVCS"/>
    <n v="83483"/>
    <x v="4"/>
    <n v="1"/>
  </r>
  <r>
    <s v="MH_NOTGET"/>
    <n v="83148"/>
    <x v="4"/>
    <n v="1"/>
  </r>
  <r>
    <s v="ENROLL1"/>
    <n v="371544"/>
    <x v="5"/>
    <n v="0"/>
  </r>
  <r>
    <s v="ENROLL2"/>
    <n v="449165"/>
    <x v="5"/>
    <n v="0"/>
  </r>
  <r>
    <s v="ENROLL3"/>
    <n v="428860"/>
    <x v="5"/>
    <n v="0"/>
  </r>
  <r>
    <s v="TEACH1"/>
    <n v="439318"/>
    <x v="5"/>
    <n v="0"/>
  </r>
  <r>
    <s v="TEACH2"/>
    <n v="397738"/>
    <x v="5"/>
    <n v="0"/>
  </r>
  <r>
    <s v="TEACH3"/>
    <n v="444315"/>
    <x v="5"/>
    <n v="0"/>
  </r>
  <r>
    <s v="TEACH4"/>
    <n v="447581"/>
    <x v="5"/>
    <n v="0"/>
  </r>
  <r>
    <s v="TEACH5"/>
    <n v="449782"/>
    <x v="5"/>
    <n v="0"/>
  </r>
  <r>
    <s v="COMPAVAIL"/>
    <n v="372803"/>
    <x v="5"/>
    <n v="0"/>
  </r>
  <r>
    <s v="COMP1"/>
    <n v="404917"/>
    <x v="5"/>
    <n v="0"/>
  </r>
  <r>
    <s v="COMP2"/>
    <n v="410469"/>
    <x v="5"/>
    <n v="0"/>
  </r>
  <r>
    <s v="COMP3"/>
    <n v="458290"/>
    <x v="5"/>
    <n v="0"/>
  </r>
  <r>
    <s v="INTRNTAVAIL"/>
    <n v="373437"/>
    <x v="5"/>
    <n v="0"/>
  </r>
  <r>
    <s v="INTRNT1"/>
    <n v="456364"/>
    <x v="5"/>
    <n v="0"/>
  </r>
  <r>
    <s v="INTRNT2"/>
    <n v="376625"/>
    <x v="5"/>
    <n v="0"/>
  </r>
  <r>
    <s v="INTRNT3"/>
    <n v="458333"/>
    <x v="5"/>
    <n v="0"/>
  </r>
  <r>
    <s v="SCHLHRS"/>
    <n v="373817"/>
    <x v="5"/>
    <n v="0"/>
  </r>
  <r>
    <s v="TNUM_PS"/>
    <n v="101559"/>
    <x v="5"/>
    <n v="1"/>
  </r>
  <r>
    <s v="PSPLANS1"/>
    <n v="445701"/>
    <x v="5"/>
    <n v="0"/>
  </r>
  <r>
    <s v="PSPLANS2"/>
    <n v="442369"/>
    <x v="5"/>
    <n v="0"/>
  </r>
  <r>
    <s v="PSPLANS3"/>
    <n v="422834"/>
    <x v="5"/>
    <n v="0"/>
  </r>
  <r>
    <s v="PSPLANS4"/>
    <n v="441433"/>
    <x v="5"/>
    <n v="0"/>
  </r>
  <r>
    <s v="PSPLANS5"/>
    <n v="450654"/>
    <x v="5"/>
    <n v="0"/>
  </r>
  <r>
    <s v="PSPLANS6"/>
    <n v="446860"/>
    <x v="5"/>
    <n v="0"/>
  </r>
  <r>
    <s v="PSCHNG1"/>
    <n v="431432"/>
    <x v="5"/>
    <n v="0"/>
  </r>
  <r>
    <s v="PSCHNG2"/>
    <n v="432721"/>
    <x v="5"/>
    <n v="0"/>
  </r>
  <r>
    <s v="PSCHNG3"/>
    <n v="428471"/>
    <x v="5"/>
    <n v="0"/>
  </r>
  <r>
    <s v="PSCHNG4"/>
    <n v="449203"/>
    <x v="5"/>
    <n v="0"/>
  </r>
  <r>
    <s v="PSCHNG5"/>
    <n v="458115"/>
    <x v="5"/>
    <n v="0"/>
  </r>
  <r>
    <s v="PSCHNG6"/>
    <n v="456498"/>
    <x v="5"/>
    <n v="0"/>
  </r>
  <r>
    <s v="PSCHNG7"/>
    <n v="456011"/>
    <x v="5"/>
    <n v="0"/>
  </r>
  <r>
    <s v="PSWHYCHG1"/>
    <n v="439029"/>
    <x v="5"/>
    <n v="0"/>
  </r>
  <r>
    <s v="PSWHYCHG2"/>
    <n v="457932"/>
    <x v="5"/>
    <n v="0"/>
  </r>
  <r>
    <s v="PSWHYCHG3"/>
    <n v="454242"/>
    <x v="5"/>
    <n v="0"/>
  </r>
  <r>
    <s v="PSWHYCHG4"/>
    <n v="430855"/>
    <x v="5"/>
    <n v="0"/>
  </r>
  <r>
    <s v="PSWHYCHG5"/>
    <n v="451737"/>
    <x v="5"/>
    <n v="0"/>
  </r>
  <r>
    <s v="PSWHYCHG6"/>
    <n v="450942"/>
    <x v="5"/>
    <n v="0"/>
  </r>
  <r>
    <s v="PSWHYCHG7"/>
    <n v="443629"/>
    <x v="5"/>
    <n v="0"/>
  </r>
  <r>
    <s v="PSWHYCHG8"/>
    <n v="441760"/>
    <x v="5"/>
    <n v="0"/>
  </r>
  <r>
    <s v="PSWHYCHG9"/>
    <n v="452799"/>
    <x v="5"/>
    <n v="0"/>
  </r>
  <r>
    <s v="INCOME"/>
    <n v="107409"/>
    <x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822DAD-74FE-114B-9E82-4D625894722B}"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10" firstHeaderRow="0" firstDataRow="1" firstDataCol="1"/>
  <pivotFields count="4">
    <pivotField dataField="1" showAll="0"/>
    <pivotField showAll="0"/>
    <pivotField axis="axisRow" showAll="0">
      <items count="8">
        <item m="1" x="6"/>
        <item x="0"/>
        <item x="5"/>
        <item x="2"/>
        <item x="4"/>
        <item x="3"/>
        <item x="1"/>
        <item t="default"/>
      </items>
    </pivotField>
    <pivotField dataField="1" showAll="0"/>
  </pivotFields>
  <rowFields count="1">
    <field x="2"/>
  </rowFields>
  <rowItems count="7">
    <i>
      <x v="1"/>
    </i>
    <i>
      <x v="2"/>
    </i>
    <i>
      <x v="3"/>
    </i>
    <i>
      <x v="4"/>
    </i>
    <i>
      <x v="5"/>
    </i>
    <i>
      <x v="6"/>
    </i>
    <i t="grand">
      <x/>
    </i>
  </rowItems>
  <colFields count="1">
    <field x="-2"/>
  </colFields>
  <colItems count="2">
    <i>
      <x/>
    </i>
    <i i="1">
      <x v="1"/>
    </i>
  </colItems>
  <dataFields count="2">
    <dataField name="Count of Variable" fld="0" subtotal="count" baseField="0" baseItem="0"/>
    <dataField name="Sum of Primary" fld="3" baseField="0" baseItem="0"/>
  </dataFields>
  <formats count="1">
    <format dxfId="0">
      <pivotArea dataOnly="0" labelOnly="1" fieldPosition="0">
        <references count="1">
          <reference field="2"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F5EC4E-8439-8644-A06D-8410C0A57365}" name="PivotTable4"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16" firstHeaderRow="0" firstDataRow="1" firstDataCol="1"/>
  <pivotFields count="4">
    <pivotField showAll="0"/>
    <pivotField dataField="1" showAll="0"/>
    <pivotField dataField="1" showAll="0"/>
    <pivotField axis="axisRow" showAll="0">
      <items count="16">
        <item x="5"/>
        <item x="0"/>
        <item x="10"/>
        <item x="2"/>
        <item x="6"/>
        <item m="1" x="13"/>
        <item x="8"/>
        <item x="9"/>
        <item x="11"/>
        <item m="1" x="12"/>
        <item m="1" x="14"/>
        <item x="7"/>
        <item x="3"/>
        <item x="4"/>
        <item x="1"/>
        <item t="default"/>
      </items>
    </pivotField>
  </pivotFields>
  <rowFields count="1">
    <field x="3"/>
  </rowFields>
  <rowItems count="13">
    <i>
      <x/>
    </i>
    <i>
      <x v="1"/>
    </i>
    <i>
      <x v="2"/>
    </i>
    <i>
      <x v="3"/>
    </i>
    <i>
      <x v="4"/>
    </i>
    <i>
      <x v="6"/>
    </i>
    <i>
      <x v="7"/>
    </i>
    <i>
      <x v="8"/>
    </i>
    <i>
      <x v="11"/>
    </i>
    <i>
      <x v="12"/>
    </i>
    <i>
      <x v="13"/>
    </i>
    <i>
      <x v="14"/>
    </i>
    <i t="grand">
      <x/>
    </i>
  </rowItems>
  <colFields count="1">
    <field x="-2"/>
  </colFields>
  <colItems count="2">
    <i>
      <x/>
    </i>
    <i i="1">
      <x v="1"/>
    </i>
  </colItems>
  <dataFields count="2">
    <dataField name="Count of Question" fld="2" subtotal="count" baseField="0" baseItem="0"/>
    <dataField name="Count of Variabl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740D38-3179-B049-A147-B93E7744B521}" name="PivotTable5"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1:F36" firstHeaderRow="1" firstDataRow="2" firstDataCol="1"/>
  <pivotFields count="6">
    <pivotField showAll="0"/>
    <pivotField showAll="0"/>
    <pivotField showAll="0"/>
    <pivotField axis="axisRow" showAll="0">
      <items count="14">
        <item x="9"/>
        <item x="2"/>
        <item x="0"/>
        <item x="11"/>
        <item x="3"/>
        <item x="6"/>
        <item x="8"/>
        <item x="10"/>
        <item x="12"/>
        <item x="7"/>
        <item x="4"/>
        <item x="5"/>
        <item x="1"/>
        <item t="default"/>
      </items>
    </pivotField>
    <pivotField axis="axisCol" dataField="1" showAll="0">
      <items count="5">
        <item x="1"/>
        <item x="0"/>
        <item x="2"/>
        <item x="3"/>
        <item t="default"/>
      </items>
    </pivotField>
    <pivotField showAll="0"/>
  </pivotFields>
  <rowFields count="1">
    <field x="3"/>
  </rowFields>
  <rowItems count="14">
    <i>
      <x/>
    </i>
    <i>
      <x v="1"/>
    </i>
    <i>
      <x v="2"/>
    </i>
    <i>
      <x v="3"/>
    </i>
    <i>
      <x v="4"/>
    </i>
    <i>
      <x v="5"/>
    </i>
    <i>
      <x v="6"/>
    </i>
    <i>
      <x v="7"/>
    </i>
    <i>
      <x v="8"/>
    </i>
    <i>
      <x v="9"/>
    </i>
    <i>
      <x v="10"/>
    </i>
    <i>
      <x v="11"/>
    </i>
    <i>
      <x v="12"/>
    </i>
    <i t="grand">
      <x/>
    </i>
  </rowItems>
  <colFields count="1">
    <field x="4"/>
  </colFields>
  <colItems count="5">
    <i>
      <x/>
    </i>
    <i>
      <x v="1"/>
    </i>
    <i>
      <x v="2"/>
    </i>
    <i>
      <x v="3"/>
    </i>
    <i t="grand">
      <x/>
    </i>
  </colItems>
  <dataFields count="1">
    <dataField name="Count of Primary"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744302-332C-CD42-9BD1-589F1405D5D6}"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17" firstHeaderRow="0" firstDataRow="1" firstDataCol="1"/>
  <pivotFields count="6">
    <pivotField showAll="0"/>
    <pivotField dataField="1" showAll="0"/>
    <pivotField dataField="1" showAll="0"/>
    <pivotField axis="axisRow" showAll="0">
      <items count="14">
        <item x="9"/>
        <item x="2"/>
        <item x="0"/>
        <item x="11"/>
        <item x="3"/>
        <item x="6"/>
        <item x="8"/>
        <item x="10"/>
        <item x="12"/>
        <item x="7"/>
        <item x="4"/>
        <item x="5"/>
        <item x="1"/>
        <item t="default"/>
      </items>
    </pivotField>
    <pivotField showAll="0"/>
    <pivotField showAll="0"/>
  </pivotFields>
  <rowFields count="1">
    <field x="3"/>
  </rowFields>
  <rowItems count="14">
    <i>
      <x/>
    </i>
    <i>
      <x v="1"/>
    </i>
    <i>
      <x v="2"/>
    </i>
    <i>
      <x v="3"/>
    </i>
    <i>
      <x v="4"/>
    </i>
    <i>
      <x v="5"/>
    </i>
    <i>
      <x v="6"/>
    </i>
    <i>
      <x v="7"/>
    </i>
    <i>
      <x v="8"/>
    </i>
    <i>
      <x v="9"/>
    </i>
    <i>
      <x v="10"/>
    </i>
    <i>
      <x v="11"/>
    </i>
    <i>
      <x v="12"/>
    </i>
    <i t="grand">
      <x/>
    </i>
  </rowItems>
  <colFields count="1">
    <field x="-2"/>
  </colFields>
  <colItems count="2">
    <i>
      <x/>
    </i>
    <i i="1">
      <x v="1"/>
    </i>
  </colItems>
  <dataFields count="2">
    <dataField name="Count of Question" fld="2" subtotal="count" baseField="0" baseItem="0"/>
    <dataField name="Count of Variabl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1040"/>
  <sheetViews>
    <sheetView tabSelected="1" zoomScale="120" zoomScaleNormal="120" workbookViewId="0">
      <pane ySplit="4" topLeftCell="A1022" activePane="bottomLeft" state="frozen"/>
      <selection pane="bottomLeft" activeCell="I1033" sqref="I1033:I1036"/>
    </sheetView>
  </sheetViews>
  <sheetFormatPr baseColWidth="10" defaultColWidth="8.83203125" defaultRowHeight="15" x14ac:dyDescent="0.2"/>
  <cols>
    <col min="1" max="1" width="10.83203125" style="7" customWidth="1"/>
    <col min="2" max="2" width="14" style="7" customWidth="1"/>
    <col min="3" max="3" width="7.33203125" style="7" customWidth="1"/>
    <col min="4" max="4" width="40.1640625" style="7" customWidth="1"/>
    <col min="5" max="5" width="29" style="12" customWidth="1"/>
    <col min="6" max="6" width="3" style="11" customWidth="1"/>
    <col min="7" max="7" width="4.1640625" style="37" customWidth="1"/>
    <col min="8" max="8" width="6.5" style="18" customWidth="1"/>
    <col min="9" max="9" width="13.1640625" style="18" customWidth="1"/>
    <col min="10" max="10" width="14.5" style="18" customWidth="1"/>
    <col min="11" max="11" width="33.33203125" style="18" customWidth="1"/>
    <col min="12" max="12" width="25.1640625" style="19" customWidth="1"/>
    <col min="13" max="13" width="3.1640625" style="20" customWidth="1"/>
    <col min="14" max="14" width="13" style="7" customWidth="1"/>
    <col min="15" max="15" width="12.83203125" style="7" customWidth="1"/>
    <col min="16" max="16384" width="8.83203125" style="7"/>
  </cols>
  <sheetData>
    <row r="1" spans="1:14" x14ac:dyDescent="0.2">
      <c r="A1" s="16" t="s">
        <v>539</v>
      </c>
      <c r="D1" s="12" t="s">
        <v>1071</v>
      </c>
      <c r="E1" s="11"/>
      <c r="F1" s="15"/>
      <c r="H1" s="17" t="s">
        <v>539</v>
      </c>
      <c r="K1" s="19" t="s">
        <v>1072</v>
      </c>
      <c r="L1" s="20"/>
      <c r="M1" s="21"/>
    </row>
    <row r="2" spans="1:14" x14ac:dyDescent="0.2">
      <c r="A2" s="16" t="s">
        <v>695</v>
      </c>
      <c r="D2" s="12"/>
      <c r="E2" s="11"/>
      <c r="F2" s="15"/>
      <c r="H2" s="17" t="s">
        <v>697</v>
      </c>
      <c r="K2" s="19"/>
      <c r="L2" s="20"/>
      <c r="M2" s="21"/>
    </row>
    <row r="3" spans="1:14" x14ac:dyDescent="0.2">
      <c r="D3" s="12"/>
      <c r="E3" s="11"/>
      <c r="F3" s="15"/>
      <c r="K3" s="19"/>
      <c r="L3" s="20"/>
      <c r="M3" s="21"/>
    </row>
    <row r="4" spans="1:14" ht="24" customHeight="1" x14ac:dyDescent="0.2">
      <c r="A4" s="13" t="s">
        <v>221</v>
      </c>
      <c r="B4" s="1" t="s">
        <v>120</v>
      </c>
      <c r="C4" s="289" t="s">
        <v>121</v>
      </c>
      <c r="D4" s="290"/>
      <c r="E4" s="3" t="s">
        <v>175</v>
      </c>
      <c r="F4" s="2" t="s">
        <v>38</v>
      </c>
      <c r="H4" s="22" t="s">
        <v>221</v>
      </c>
      <c r="I4" s="23" t="s">
        <v>120</v>
      </c>
      <c r="J4" s="318" t="s">
        <v>121</v>
      </c>
      <c r="K4" s="319"/>
      <c r="L4" s="24" t="s">
        <v>175</v>
      </c>
      <c r="M4" s="25" t="s">
        <v>38</v>
      </c>
      <c r="N4" s="7" t="s">
        <v>1070</v>
      </c>
    </row>
    <row r="5" spans="1:14" x14ac:dyDescent="0.2">
      <c r="A5" s="249">
        <v>1</v>
      </c>
      <c r="B5" s="291" t="s">
        <v>108</v>
      </c>
      <c r="C5" s="39" t="s">
        <v>125</v>
      </c>
      <c r="D5" s="40" t="s">
        <v>130</v>
      </c>
      <c r="E5" s="284" t="s">
        <v>0</v>
      </c>
      <c r="F5" s="300" t="s">
        <v>496</v>
      </c>
      <c r="H5" s="307">
        <v>1</v>
      </c>
      <c r="I5" s="320" t="s">
        <v>108</v>
      </c>
      <c r="J5" s="42" t="s">
        <v>125</v>
      </c>
      <c r="K5" s="43" t="s">
        <v>130</v>
      </c>
      <c r="L5" s="316" t="s">
        <v>0</v>
      </c>
      <c r="M5" s="317" t="s">
        <v>496</v>
      </c>
      <c r="N5" s="384" t="s">
        <v>1058</v>
      </c>
    </row>
    <row r="6" spans="1:14" x14ac:dyDescent="0.2">
      <c r="A6" s="250"/>
      <c r="B6" s="292"/>
      <c r="C6" s="44" t="s">
        <v>126</v>
      </c>
      <c r="D6" s="45" t="s">
        <v>494</v>
      </c>
      <c r="E6" s="284"/>
      <c r="F6" s="300"/>
      <c r="H6" s="308"/>
      <c r="I6" s="321"/>
      <c r="J6" s="46" t="s">
        <v>126</v>
      </c>
      <c r="K6" s="47" t="s">
        <v>494</v>
      </c>
      <c r="L6" s="316"/>
      <c r="M6" s="317"/>
      <c r="N6" s="384"/>
    </row>
    <row r="7" spans="1:14" x14ac:dyDescent="0.2">
      <c r="A7" s="250"/>
      <c r="B7" s="292"/>
      <c r="C7" s="44" t="s">
        <v>127</v>
      </c>
      <c r="D7" s="45" t="s">
        <v>495</v>
      </c>
      <c r="E7" s="284"/>
      <c r="F7" s="300"/>
      <c r="H7" s="308"/>
      <c r="I7" s="321"/>
      <c r="J7" s="46" t="s">
        <v>127</v>
      </c>
      <c r="K7" s="47" t="s">
        <v>495</v>
      </c>
      <c r="L7" s="316"/>
      <c r="M7" s="317"/>
      <c r="N7" s="384"/>
    </row>
    <row r="8" spans="1:14" ht="33" customHeight="1" x14ac:dyDescent="0.2">
      <c r="A8" s="251"/>
      <c r="B8" s="293"/>
      <c r="C8" s="48" t="s">
        <v>128</v>
      </c>
      <c r="D8" s="49" t="s">
        <v>540</v>
      </c>
      <c r="E8" s="284"/>
      <c r="F8" s="300"/>
      <c r="H8" s="309"/>
      <c r="I8" s="322"/>
      <c r="J8" s="50" t="s">
        <v>128</v>
      </c>
      <c r="K8" s="51" t="s">
        <v>540</v>
      </c>
      <c r="L8" s="316"/>
      <c r="M8" s="317"/>
      <c r="N8" s="384"/>
    </row>
    <row r="9" spans="1:14" x14ac:dyDescent="0.2">
      <c r="A9" s="249">
        <v>2</v>
      </c>
      <c r="B9" s="294" t="s">
        <v>39</v>
      </c>
      <c r="C9" s="52" t="s">
        <v>121</v>
      </c>
      <c r="D9" s="45" t="s">
        <v>129</v>
      </c>
      <c r="E9" s="284" t="s">
        <v>1</v>
      </c>
      <c r="F9" s="240" t="s">
        <v>134</v>
      </c>
      <c r="H9" s="307">
        <v>2</v>
      </c>
      <c r="I9" s="310" t="s">
        <v>39</v>
      </c>
      <c r="J9" s="46" t="s">
        <v>121</v>
      </c>
      <c r="K9" s="47" t="s">
        <v>129</v>
      </c>
      <c r="L9" s="316" t="s">
        <v>1</v>
      </c>
      <c r="M9" s="317" t="s">
        <v>134</v>
      </c>
      <c r="N9" s="384" t="s">
        <v>1058</v>
      </c>
    </row>
    <row r="10" spans="1:14" ht="32" x14ac:dyDescent="0.2">
      <c r="A10" s="250"/>
      <c r="B10" s="295"/>
      <c r="C10" s="52" t="s">
        <v>122</v>
      </c>
      <c r="D10" s="53" t="s">
        <v>44</v>
      </c>
      <c r="E10" s="284"/>
      <c r="F10" s="240"/>
      <c r="H10" s="308"/>
      <c r="I10" s="311"/>
      <c r="J10" s="46" t="s">
        <v>122</v>
      </c>
      <c r="K10" s="54" t="s">
        <v>44</v>
      </c>
      <c r="L10" s="316"/>
      <c r="M10" s="317"/>
      <c r="N10" s="384"/>
    </row>
    <row r="11" spans="1:14" x14ac:dyDescent="0.2">
      <c r="A11" s="250"/>
      <c r="B11" s="295"/>
      <c r="C11" s="52" t="s">
        <v>123</v>
      </c>
      <c r="D11" s="45" t="s">
        <v>495</v>
      </c>
      <c r="E11" s="284"/>
      <c r="F11" s="240"/>
      <c r="H11" s="308"/>
      <c r="I11" s="311"/>
      <c r="J11" s="46" t="s">
        <v>123</v>
      </c>
      <c r="K11" s="47" t="s">
        <v>495</v>
      </c>
      <c r="L11" s="316"/>
      <c r="M11" s="317"/>
      <c r="N11" s="384"/>
    </row>
    <row r="12" spans="1:14" x14ac:dyDescent="0.2">
      <c r="A12" s="251"/>
      <c r="B12" s="296"/>
      <c r="C12" s="52" t="s">
        <v>124</v>
      </c>
      <c r="D12" s="53"/>
      <c r="E12" s="284"/>
      <c r="F12" s="240"/>
      <c r="H12" s="309"/>
      <c r="I12" s="312"/>
      <c r="J12" s="46" t="s">
        <v>124</v>
      </c>
      <c r="K12" s="54"/>
      <c r="L12" s="316"/>
      <c r="M12" s="317"/>
      <c r="N12" s="384"/>
    </row>
    <row r="13" spans="1:14" ht="16" x14ac:dyDescent="0.2">
      <c r="A13" s="294" t="s">
        <v>222</v>
      </c>
      <c r="B13" s="297" t="s">
        <v>110</v>
      </c>
      <c r="C13" s="39" t="s">
        <v>121</v>
      </c>
      <c r="D13" s="55" t="s">
        <v>131</v>
      </c>
      <c r="E13" s="284" t="s">
        <v>2</v>
      </c>
      <c r="F13" s="240" t="s">
        <v>134</v>
      </c>
      <c r="H13" s="310" t="s">
        <v>222</v>
      </c>
      <c r="I13" s="313" t="s">
        <v>110</v>
      </c>
      <c r="J13" s="42" t="s">
        <v>121</v>
      </c>
      <c r="K13" s="56" t="s">
        <v>131</v>
      </c>
      <c r="L13" s="316" t="s">
        <v>2</v>
      </c>
      <c r="M13" s="317" t="s">
        <v>134</v>
      </c>
      <c r="N13" s="384" t="s">
        <v>1058</v>
      </c>
    </row>
    <row r="14" spans="1:14" ht="64" x14ac:dyDescent="0.2">
      <c r="A14" s="295"/>
      <c r="B14" s="298"/>
      <c r="C14" s="44" t="s">
        <v>122</v>
      </c>
      <c r="D14" s="53" t="s">
        <v>109</v>
      </c>
      <c r="E14" s="284"/>
      <c r="F14" s="240"/>
      <c r="H14" s="311"/>
      <c r="I14" s="314"/>
      <c r="J14" s="46" t="s">
        <v>122</v>
      </c>
      <c r="K14" s="54" t="s">
        <v>109</v>
      </c>
      <c r="L14" s="316"/>
      <c r="M14" s="317"/>
      <c r="N14" s="384"/>
    </row>
    <row r="15" spans="1:14" x14ac:dyDescent="0.2">
      <c r="A15" s="295"/>
      <c r="B15" s="298"/>
      <c r="C15" s="44" t="s">
        <v>123</v>
      </c>
      <c r="D15" s="45" t="s">
        <v>495</v>
      </c>
      <c r="E15" s="284"/>
      <c r="F15" s="240"/>
      <c r="H15" s="311"/>
      <c r="I15" s="314"/>
      <c r="J15" s="46" t="s">
        <v>123</v>
      </c>
      <c r="K15" s="47" t="s">
        <v>495</v>
      </c>
      <c r="L15" s="316"/>
      <c r="M15" s="317"/>
      <c r="N15" s="384"/>
    </row>
    <row r="16" spans="1:14" x14ac:dyDescent="0.2">
      <c r="A16" s="296"/>
      <c r="B16" s="299"/>
      <c r="C16" s="48" t="s">
        <v>124</v>
      </c>
      <c r="D16" s="57"/>
      <c r="E16" s="284"/>
      <c r="F16" s="240"/>
      <c r="H16" s="312"/>
      <c r="I16" s="315"/>
      <c r="J16" s="50" t="s">
        <v>124</v>
      </c>
      <c r="K16" s="58"/>
      <c r="L16" s="316"/>
      <c r="M16" s="317"/>
      <c r="N16" s="384"/>
    </row>
    <row r="17" spans="1:14" ht="16" x14ac:dyDescent="0.2">
      <c r="A17" s="294" t="s">
        <v>223</v>
      </c>
      <c r="B17" s="249" t="s">
        <v>111</v>
      </c>
      <c r="C17" s="52" t="s">
        <v>121</v>
      </c>
      <c r="D17" s="53" t="s">
        <v>132</v>
      </c>
      <c r="E17" s="284" t="s">
        <v>3</v>
      </c>
      <c r="F17" s="240" t="s">
        <v>135</v>
      </c>
      <c r="H17" s="310" t="s">
        <v>223</v>
      </c>
      <c r="I17" s="307" t="s">
        <v>111</v>
      </c>
      <c r="J17" s="46" t="s">
        <v>121</v>
      </c>
      <c r="K17" s="54" t="s">
        <v>132</v>
      </c>
      <c r="L17" s="316" t="s">
        <v>3</v>
      </c>
      <c r="M17" s="317" t="s">
        <v>135</v>
      </c>
      <c r="N17" s="384" t="s">
        <v>1058</v>
      </c>
    </row>
    <row r="18" spans="1:14" ht="80" x14ac:dyDescent="0.2">
      <c r="A18" s="295"/>
      <c r="B18" s="250"/>
      <c r="C18" s="52" t="s">
        <v>122</v>
      </c>
      <c r="D18" s="53" t="s">
        <v>112</v>
      </c>
      <c r="E18" s="284"/>
      <c r="F18" s="240"/>
      <c r="H18" s="311"/>
      <c r="I18" s="308"/>
      <c r="J18" s="46" t="s">
        <v>122</v>
      </c>
      <c r="K18" s="54" t="s">
        <v>112</v>
      </c>
      <c r="L18" s="316"/>
      <c r="M18" s="317"/>
      <c r="N18" s="384"/>
    </row>
    <row r="19" spans="1:14" x14ac:dyDescent="0.2">
      <c r="A19" s="295"/>
      <c r="B19" s="250"/>
      <c r="C19" s="52" t="s">
        <v>123</v>
      </c>
      <c r="D19" s="45" t="s">
        <v>495</v>
      </c>
      <c r="E19" s="284"/>
      <c r="F19" s="240"/>
      <c r="H19" s="311"/>
      <c r="I19" s="308"/>
      <c r="J19" s="46" t="s">
        <v>123</v>
      </c>
      <c r="K19" s="47" t="s">
        <v>495</v>
      </c>
      <c r="L19" s="316"/>
      <c r="M19" s="317"/>
      <c r="N19" s="384"/>
    </row>
    <row r="20" spans="1:14" x14ac:dyDescent="0.2">
      <c r="A20" s="296"/>
      <c r="B20" s="251"/>
      <c r="C20" s="59" t="s">
        <v>124</v>
      </c>
      <c r="D20" s="53"/>
      <c r="E20" s="284"/>
      <c r="F20" s="240"/>
      <c r="H20" s="312"/>
      <c r="I20" s="309"/>
      <c r="J20" s="50" t="s">
        <v>124</v>
      </c>
      <c r="K20" s="54"/>
      <c r="L20" s="316"/>
      <c r="M20" s="317"/>
      <c r="N20" s="384"/>
    </row>
    <row r="21" spans="1:14" ht="16" x14ac:dyDescent="0.2">
      <c r="A21" s="249">
        <v>5</v>
      </c>
      <c r="B21" s="294" t="s">
        <v>106</v>
      </c>
      <c r="C21" s="60" t="s">
        <v>121</v>
      </c>
      <c r="D21" s="55" t="s">
        <v>133</v>
      </c>
      <c r="E21" s="284" t="s">
        <v>4</v>
      </c>
      <c r="F21" s="240" t="s">
        <v>136</v>
      </c>
      <c r="H21" s="307">
        <v>5</v>
      </c>
      <c r="I21" s="310" t="s">
        <v>106</v>
      </c>
      <c r="J21" s="42" t="s">
        <v>121</v>
      </c>
      <c r="K21" s="56" t="s">
        <v>133</v>
      </c>
      <c r="L21" s="316" t="s">
        <v>4</v>
      </c>
      <c r="M21" s="317" t="s">
        <v>136</v>
      </c>
      <c r="N21" s="384" t="s">
        <v>1058</v>
      </c>
    </row>
    <row r="22" spans="1:14" ht="176" x14ac:dyDescent="0.2">
      <c r="A22" s="250"/>
      <c r="B22" s="295"/>
      <c r="C22" s="52" t="s">
        <v>122</v>
      </c>
      <c r="D22" s="53" t="s">
        <v>46</v>
      </c>
      <c r="E22" s="284"/>
      <c r="F22" s="240"/>
      <c r="H22" s="308"/>
      <c r="I22" s="311"/>
      <c r="J22" s="46" t="s">
        <v>122</v>
      </c>
      <c r="K22" s="54" t="s">
        <v>46</v>
      </c>
      <c r="L22" s="316"/>
      <c r="M22" s="317"/>
      <c r="N22" s="384"/>
    </row>
    <row r="23" spans="1:14" x14ac:dyDescent="0.2">
      <c r="A23" s="250"/>
      <c r="B23" s="295"/>
      <c r="C23" s="52" t="s">
        <v>123</v>
      </c>
      <c r="D23" s="45" t="s">
        <v>495</v>
      </c>
      <c r="E23" s="284"/>
      <c r="F23" s="240"/>
      <c r="H23" s="308"/>
      <c r="I23" s="311"/>
      <c r="J23" s="46" t="s">
        <v>123</v>
      </c>
      <c r="K23" s="47" t="s">
        <v>495</v>
      </c>
      <c r="L23" s="316"/>
      <c r="M23" s="317"/>
      <c r="N23" s="384"/>
    </row>
    <row r="24" spans="1:14" x14ac:dyDescent="0.2">
      <c r="A24" s="251"/>
      <c r="B24" s="296"/>
      <c r="C24" s="59" t="s">
        <v>124</v>
      </c>
      <c r="D24" s="53"/>
      <c r="E24" s="284"/>
      <c r="F24" s="240"/>
      <c r="H24" s="309"/>
      <c r="I24" s="312"/>
      <c r="J24" s="50" t="s">
        <v>124</v>
      </c>
      <c r="K24" s="54"/>
      <c r="L24" s="316"/>
      <c r="M24" s="317"/>
      <c r="N24" s="384"/>
    </row>
    <row r="25" spans="1:14" ht="16" x14ac:dyDescent="0.2">
      <c r="A25" s="249">
        <v>6</v>
      </c>
      <c r="B25" s="294" t="s">
        <v>47</v>
      </c>
      <c r="C25" s="60" t="s">
        <v>121</v>
      </c>
      <c r="D25" s="55" t="s">
        <v>138</v>
      </c>
      <c r="E25" s="284" t="s">
        <v>5</v>
      </c>
      <c r="F25" s="240" t="s">
        <v>137</v>
      </c>
      <c r="H25" s="307">
        <v>6</v>
      </c>
      <c r="I25" s="310" t="s">
        <v>47</v>
      </c>
      <c r="J25" s="42" t="s">
        <v>121</v>
      </c>
      <c r="K25" s="56" t="s">
        <v>138</v>
      </c>
      <c r="L25" s="316" t="s">
        <v>5</v>
      </c>
      <c r="M25" s="317" t="s">
        <v>137</v>
      </c>
      <c r="N25" s="384" t="s">
        <v>1058</v>
      </c>
    </row>
    <row r="26" spans="1:14" ht="128" x14ac:dyDescent="0.2">
      <c r="A26" s="250"/>
      <c r="B26" s="295"/>
      <c r="C26" s="52" t="s">
        <v>122</v>
      </c>
      <c r="D26" s="53" t="s">
        <v>550</v>
      </c>
      <c r="E26" s="284"/>
      <c r="F26" s="240"/>
      <c r="H26" s="308"/>
      <c r="I26" s="311"/>
      <c r="J26" s="46" t="s">
        <v>122</v>
      </c>
      <c r="K26" s="54" t="s">
        <v>550</v>
      </c>
      <c r="L26" s="316"/>
      <c r="M26" s="317"/>
      <c r="N26" s="384"/>
    </row>
    <row r="27" spans="1:14" x14ac:dyDescent="0.2">
      <c r="A27" s="250"/>
      <c r="B27" s="295"/>
      <c r="C27" s="52" t="s">
        <v>123</v>
      </c>
      <c r="D27" s="45" t="s">
        <v>495</v>
      </c>
      <c r="E27" s="284"/>
      <c r="F27" s="240"/>
      <c r="H27" s="308"/>
      <c r="I27" s="311"/>
      <c r="J27" s="46" t="s">
        <v>123</v>
      </c>
      <c r="K27" s="47" t="s">
        <v>495</v>
      </c>
      <c r="L27" s="316"/>
      <c r="M27" s="317"/>
      <c r="N27" s="384"/>
    </row>
    <row r="28" spans="1:14" x14ac:dyDescent="0.2">
      <c r="A28" s="251"/>
      <c r="B28" s="296"/>
      <c r="C28" s="59" t="s">
        <v>124</v>
      </c>
      <c r="D28" s="53"/>
      <c r="E28" s="284"/>
      <c r="F28" s="240"/>
      <c r="H28" s="309"/>
      <c r="I28" s="312"/>
      <c r="J28" s="50" t="s">
        <v>124</v>
      </c>
      <c r="K28" s="54"/>
      <c r="L28" s="316"/>
      <c r="M28" s="317"/>
      <c r="N28" s="384"/>
    </row>
    <row r="29" spans="1:14" ht="16" x14ac:dyDescent="0.2">
      <c r="A29" s="249">
        <v>7</v>
      </c>
      <c r="B29" s="249" t="s">
        <v>113</v>
      </c>
      <c r="C29" s="60" t="s">
        <v>121</v>
      </c>
      <c r="D29" s="55" t="s">
        <v>139</v>
      </c>
      <c r="E29" s="284" t="s">
        <v>6</v>
      </c>
      <c r="F29" s="288" t="s">
        <v>141</v>
      </c>
      <c r="H29" s="307">
        <v>7</v>
      </c>
      <c r="I29" s="307" t="s">
        <v>113</v>
      </c>
      <c r="J29" s="42" t="s">
        <v>121</v>
      </c>
      <c r="K29" s="56" t="s">
        <v>139</v>
      </c>
      <c r="L29" s="316" t="s">
        <v>6</v>
      </c>
      <c r="M29" s="323" t="s">
        <v>141</v>
      </c>
      <c r="N29" s="384" t="s">
        <v>1058</v>
      </c>
    </row>
    <row r="30" spans="1:14" ht="16" x14ac:dyDescent="0.2">
      <c r="A30" s="250"/>
      <c r="B30" s="250"/>
      <c r="C30" s="52" t="s">
        <v>122</v>
      </c>
      <c r="D30" s="53" t="s">
        <v>140</v>
      </c>
      <c r="E30" s="284"/>
      <c r="F30" s="288"/>
      <c r="H30" s="308"/>
      <c r="I30" s="308"/>
      <c r="J30" s="46" t="s">
        <v>122</v>
      </c>
      <c r="K30" s="54" t="s">
        <v>140</v>
      </c>
      <c r="L30" s="316"/>
      <c r="M30" s="323"/>
      <c r="N30" s="384"/>
    </row>
    <row r="31" spans="1:14" x14ac:dyDescent="0.2">
      <c r="A31" s="250"/>
      <c r="B31" s="250"/>
      <c r="C31" s="52" t="s">
        <v>123</v>
      </c>
      <c r="D31" s="45" t="s">
        <v>495</v>
      </c>
      <c r="E31" s="284"/>
      <c r="F31" s="288"/>
      <c r="H31" s="308"/>
      <c r="I31" s="308"/>
      <c r="J31" s="46" t="s">
        <v>123</v>
      </c>
      <c r="K31" s="47" t="s">
        <v>495</v>
      </c>
      <c r="L31" s="316"/>
      <c r="M31" s="323"/>
      <c r="N31" s="384"/>
    </row>
    <row r="32" spans="1:14" ht="21" customHeight="1" x14ac:dyDescent="0.2">
      <c r="A32" s="251"/>
      <c r="B32" s="251"/>
      <c r="C32" s="59" t="s">
        <v>124</v>
      </c>
      <c r="D32" s="53"/>
      <c r="E32" s="284"/>
      <c r="F32" s="288"/>
      <c r="H32" s="309"/>
      <c r="I32" s="309"/>
      <c r="J32" s="50" t="s">
        <v>124</v>
      </c>
      <c r="K32" s="54"/>
      <c r="L32" s="316"/>
      <c r="M32" s="323"/>
      <c r="N32" s="384"/>
    </row>
    <row r="33" spans="1:14" ht="32" x14ac:dyDescent="0.2">
      <c r="A33" s="249">
        <v>8</v>
      </c>
      <c r="B33" s="249" t="s">
        <v>114</v>
      </c>
      <c r="C33" s="60" t="s">
        <v>121</v>
      </c>
      <c r="D33" s="55" t="s">
        <v>143</v>
      </c>
      <c r="E33" s="284" t="s">
        <v>7</v>
      </c>
      <c r="F33" s="240" t="s">
        <v>144</v>
      </c>
      <c r="H33" s="307">
        <v>8</v>
      </c>
      <c r="I33" s="307" t="s">
        <v>114</v>
      </c>
      <c r="J33" s="42" t="s">
        <v>121</v>
      </c>
      <c r="K33" s="56" t="s">
        <v>143</v>
      </c>
      <c r="L33" s="316" t="s">
        <v>7</v>
      </c>
      <c r="M33" s="317" t="s">
        <v>144</v>
      </c>
      <c r="N33" s="384" t="s">
        <v>1058</v>
      </c>
    </row>
    <row r="34" spans="1:14" ht="32" x14ac:dyDescent="0.2">
      <c r="A34" s="250"/>
      <c r="B34" s="250"/>
      <c r="C34" s="52" t="s">
        <v>122</v>
      </c>
      <c r="D34" s="53" t="s">
        <v>142</v>
      </c>
      <c r="E34" s="284"/>
      <c r="F34" s="240"/>
      <c r="H34" s="308"/>
      <c r="I34" s="308"/>
      <c r="J34" s="46" t="s">
        <v>122</v>
      </c>
      <c r="K34" s="54" t="s">
        <v>142</v>
      </c>
      <c r="L34" s="316"/>
      <c r="M34" s="317"/>
      <c r="N34" s="384"/>
    </row>
    <row r="35" spans="1:14" x14ac:dyDescent="0.2">
      <c r="A35" s="250"/>
      <c r="B35" s="250"/>
      <c r="C35" s="52" t="s">
        <v>123</v>
      </c>
      <c r="D35" s="45" t="s">
        <v>495</v>
      </c>
      <c r="E35" s="284"/>
      <c r="F35" s="240"/>
      <c r="H35" s="308"/>
      <c r="I35" s="308"/>
      <c r="J35" s="46" t="s">
        <v>123</v>
      </c>
      <c r="K35" s="47" t="s">
        <v>495</v>
      </c>
      <c r="L35" s="316"/>
      <c r="M35" s="317"/>
      <c r="N35" s="384"/>
    </row>
    <row r="36" spans="1:14" x14ac:dyDescent="0.2">
      <c r="A36" s="251"/>
      <c r="B36" s="251"/>
      <c r="C36" s="59" t="s">
        <v>124</v>
      </c>
      <c r="D36" s="53"/>
      <c r="E36" s="284"/>
      <c r="F36" s="240"/>
      <c r="H36" s="309"/>
      <c r="I36" s="309"/>
      <c r="J36" s="50" t="s">
        <v>124</v>
      </c>
      <c r="K36" s="54"/>
      <c r="L36" s="316"/>
      <c r="M36" s="317"/>
      <c r="N36" s="384"/>
    </row>
    <row r="37" spans="1:14" ht="32" x14ac:dyDescent="0.2">
      <c r="A37" s="294" t="s">
        <v>230</v>
      </c>
      <c r="B37" s="249" t="s">
        <v>521</v>
      </c>
      <c r="C37" s="60" t="s">
        <v>121</v>
      </c>
      <c r="D37" s="55" t="s">
        <v>145</v>
      </c>
      <c r="E37" s="284" t="s">
        <v>115</v>
      </c>
      <c r="F37" s="288" t="s">
        <v>141</v>
      </c>
      <c r="H37" s="310" t="s">
        <v>230</v>
      </c>
      <c r="I37" s="307" t="s">
        <v>521</v>
      </c>
      <c r="J37" s="42" t="s">
        <v>121</v>
      </c>
      <c r="K37" s="56" t="s">
        <v>145</v>
      </c>
      <c r="L37" s="316" t="s">
        <v>115</v>
      </c>
      <c r="M37" s="323" t="s">
        <v>141</v>
      </c>
      <c r="N37" s="384" t="s">
        <v>1058</v>
      </c>
    </row>
    <row r="38" spans="1:14" ht="16" x14ac:dyDescent="0.2">
      <c r="A38" s="295"/>
      <c r="B38" s="250"/>
      <c r="C38" s="52" t="s">
        <v>122</v>
      </c>
      <c r="D38" s="53" t="s">
        <v>119</v>
      </c>
      <c r="E38" s="284"/>
      <c r="F38" s="288"/>
      <c r="H38" s="311"/>
      <c r="I38" s="308"/>
      <c r="J38" s="46" t="s">
        <v>122</v>
      </c>
      <c r="K38" s="54" t="s">
        <v>119</v>
      </c>
      <c r="L38" s="316"/>
      <c r="M38" s="323"/>
      <c r="N38" s="384"/>
    </row>
    <row r="39" spans="1:14" x14ac:dyDescent="0.2">
      <c r="A39" s="295"/>
      <c r="B39" s="250"/>
      <c r="C39" s="52" t="s">
        <v>123</v>
      </c>
      <c r="D39" s="45" t="s">
        <v>495</v>
      </c>
      <c r="E39" s="284"/>
      <c r="F39" s="288"/>
      <c r="H39" s="311"/>
      <c r="I39" s="308"/>
      <c r="J39" s="46" t="s">
        <v>123</v>
      </c>
      <c r="K39" s="47" t="s">
        <v>495</v>
      </c>
      <c r="L39" s="316"/>
      <c r="M39" s="323"/>
      <c r="N39" s="384"/>
    </row>
    <row r="40" spans="1:14" x14ac:dyDescent="0.2">
      <c r="A40" s="295"/>
      <c r="B40" s="250"/>
      <c r="C40" s="52" t="s">
        <v>124</v>
      </c>
      <c r="D40" s="53"/>
      <c r="E40" s="285"/>
      <c r="F40" s="301"/>
      <c r="H40" s="312"/>
      <c r="I40" s="309"/>
      <c r="J40" s="50" t="s">
        <v>124</v>
      </c>
      <c r="K40" s="54"/>
      <c r="L40" s="316"/>
      <c r="M40" s="323"/>
      <c r="N40" s="384"/>
    </row>
    <row r="41" spans="1:14" ht="16" x14ac:dyDescent="0.2">
      <c r="A41" s="63"/>
      <c r="B41" s="64"/>
      <c r="C41" s="65"/>
      <c r="D41" s="62"/>
      <c r="E41" s="66"/>
      <c r="F41" s="67"/>
      <c r="H41" s="324" t="s">
        <v>698</v>
      </c>
      <c r="I41" s="327" t="s">
        <v>699</v>
      </c>
      <c r="J41" s="26" t="s">
        <v>121</v>
      </c>
      <c r="K41" s="30" t="s">
        <v>700</v>
      </c>
      <c r="L41" s="330" t="s">
        <v>701</v>
      </c>
      <c r="M41" s="331" t="s">
        <v>45</v>
      </c>
      <c r="N41" s="384" t="s">
        <v>1058</v>
      </c>
    </row>
    <row r="42" spans="1:14" ht="64" x14ac:dyDescent="0.2">
      <c r="A42" s="63"/>
      <c r="B42" s="64"/>
      <c r="C42" s="65"/>
      <c r="D42" s="62"/>
      <c r="E42" s="66"/>
      <c r="F42" s="67"/>
      <c r="H42" s="325"/>
      <c r="I42" s="328"/>
      <c r="J42" s="27" t="s">
        <v>122</v>
      </c>
      <c r="K42" s="29" t="s">
        <v>702</v>
      </c>
      <c r="L42" s="330"/>
      <c r="M42" s="331"/>
      <c r="N42" s="384"/>
    </row>
    <row r="43" spans="1:14" x14ac:dyDescent="0.2">
      <c r="A43" s="63"/>
      <c r="B43" s="64"/>
      <c r="C43" s="65"/>
      <c r="D43" s="62"/>
      <c r="E43" s="66"/>
      <c r="F43" s="67"/>
      <c r="H43" s="325"/>
      <c r="I43" s="328"/>
      <c r="J43" s="27" t="s">
        <v>123</v>
      </c>
      <c r="K43" s="18" t="s">
        <v>495</v>
      </c>
      <c r="L43" s="330"/>
      <c r="M43" s="331"/>
      <c r="N43" s="384"/>
    </row>
    <row r="44" spans="1:14" x14ac:dyDescent="0.2">
      <c r="A44" s="63"/>
      <c r="B44" s="64"/>
      <c r="C44" s="65"/>
      <c r="D44" s="62"/>
      <c r="E44" s="66"/>
      <c r="F44" s="67"/>
      <c r="H44" s="326"/>
      <c r="I44" s="329"/>
      <c r="J44" s="28" t="s">
        <v>124</v>
      </c>
      <c r="K44" s="29"/>
      <c r="L44" s="330"/>
      <c r="M44" s="331"/>
      <c r="N44" s="384"/>
    </row>
    <row r="45" spans="1:14" ht="16" x14ac:dyDescent="0.2">
      <c r="A45" s="63"/>
      <c r="B45" s="64"/>
      <c r="C45" s="65"/>
      <c r="D45" s="62"/>
      <c r="E45" s="66"/>
      <c r="F45" s="67"/>
      <c r="H45" s="324" t="s">
        <v>698</v>
      </c>
      <c r="I45" s="327" t="s">
        <v>703</v>
      </c>
      <c r="J45" s="26" t="s">
        <v>121</v>
      </c>
      <c r="K45" s="30" t="s">
        <v>700</v>
      </c>
      <c r="L45" s="330" t="s">
        <v>701</v>
      </c>
      <c r="M45" s="331" t="s">
        <v>45</v>
      </c>
      <c r="N45" s="384" t="s">
        <v>1058</v>
      </c>
    </row>
    <row r="46" spans="1:14" ht="64" x14ac:dyDescent="0.2">
      <c r="A46" s="63"/>
      <c r="B46" s="64"/>
      <c r="C46" s="65"/>
      <c r="D46" s="62"/>
      <c r="E46" s="66"/>
      <c r="F46" s="67"/>
      <c r="H46" s="325"/>
      <c r="I46" s="328"/>
      <c r="J46" s="27" t="s">
        <v>122</v>
      </c>
      <c r="K46" s="29" t="s">
        <v>704</v>
      </c>
      <c r="L46" s="330"/>
      <c r="M46" s="331"/>
      <c r="N46" s="384"/>
    </row>
    <row r="47" spans="1:14" x14ac:dyDescent="0.2">
      <c r="A47" s="63"/>
      <c r="B47" s="64"/>
      <c r="C47" s="65"/>
      <c r="D47" s="62"/>
      <c r="E47" s="66"/>
      <c r="F47" s="67"/>
      <c r="H47" s="325"/>
      <c r="I47" s="328"/>
      <c r="J47" s="27" t="s">
        <v>123</v>
      </c>
      <c r="K47" s="18" t="s">
        <v>495</v>
      </c>
      <c r="L47" s="330"/>
      <c r="M47" s="331"/>
      <c r="N47" s="384"/>
    </row>
    <row r="48" spans="1:14" x14ac:dyDescent="0.2">
      <c r="A48" s="63"/>
      <c r="B48" s="64"/>
      <c r="C48" s="65"/>
      <c r="D48" s="62"/>
      <c r="E48" s="66"/>
      <c r="F48" s="67"/>
      <c r="H48" s="326"/>
      <c r="I48" s="329"/>
      <c r="J48" s="28" t="s">
        <v>124</v>
      </c>
      <c r="K48" s="29"/>
      <c r="L48" s="330"/>
      <c r="M48" s="331"/>
      <c r="N48" s="384"/>
    </row>
    <row r="49" spans="1:14" ht="16" x14ac:dyDescent="0.2">
      <c r="A49" s="63"/>
      <c r="B49" s="64"/>
      <c r="C49" s="65"/>
      <c r="D49" s="62"/>
      <c r="E49" s="66"/>
      <c r="F49" s="67"/>
      <c r="H49" s="324" t="s">
        <v>698</v>
      </c>
      <c r="I49" s="327" t="s">
        <v>705</v>
      </c>
      <c r="J49" s="26" t="s">
        <v>121</v>
      </c>
      <c r="K49" s="30" t="s">
        <v>700</v>
      </c>
      <c r="L49" s="330" t="s">
        <v>701</v>
      </c>
      <c r="M49" s="331" t="s">
        <v>45</v>
      </c>
      <c r="N49" s="384" t="s">
        <v>1058</v>
      </c>
    </row>
    <row r="50" spans="1:14" ht="80" x14ac:dyDescent="0.2">
      <c r="A50" s="63"/>
      <c r="B50" s="64"/>
      <c r="C50" s="65"/>
      <c r="D50" s="62"/>
      <c r="E50" s="66"/>
      <c r="F50" s="67"/>
      <c r="H50" s="325"/>
      <c r="I50" s="328"/>
      <c r="J50" s="27" t="s">
        <v>122</v>
      </c>
      <c r="K50" s="29" t="s">
        <v>706</v>
      </c>
      <c r="L50" s="330"/>
      <c r="M50" s="331"/>
      <c r="N50" s="384"/>
    </row>
    <row r="51" spans="1:14" x14ac:dyDescent="0.2">
      <c r="A51" s="63"/>
      <c r="B51" s="64"/>
      <c r="C51" s="65"/>
      <c r="D51" s="62"/>
      <c r="E51" s="66"/>
      <c r="F51" s="67"/>
      <c r="H51" s="325"/>
      <c r="I51" s="328"/>
      <c r="J51" s="27" t="s">
        <v>123</v>
      </c>
      <c r="K51" s="18" t="s">
        <v>495</v>
      </c>
      <c r="L51" s="330"/>
      <c r="M51" s="331"/>
      <c r="N51" s="384"/>
    </row>
    <row r="52" spans="1:14" x14ac:dyDescent="0.2">
      <c r="A52" s="63"/>
      <c r="B52" s="64"/>
      <c r="C52" s="65"/>
      <c r="D52" s="62"/>
      <c r="E52" s="66"/>
      <c r="F52" s="67"/>
      <c r="H52" s="326"/>
      <c r="I52" s="329"/>
      <c r="J52" s="28" t="s">
        <v>124</v>
      </c>
      <c r="K52" s="29"/>
      <c r="L52" s="330"/>
      <c r="M52" s="331"/>
      <c r="N52" s="384"/>
    </row>
    <row r="53" spans="1:14" ht="16" x14ac:dyDescent="0.2">
      <c r="A53" s="63"/>
      <c r="B53" s="64"/>
      <c r="C53" s="65"/>
      <c r="D53" s="62"/>
      <c r="E53" s="66"/>
      <c r="F53" s="67"/>
      <c r="H53" s="324" t="s">
        <v>698</v>
      </c>
      <c r="I53" s="327" t="s">
        <v>707</v>
      </c>
      <c r="J53" s="26" t="s">
        <v>121</v>
      </c>
      <c r="K53" s="30" t="s">
        <v>700</v>
      </c>
      <c r="L53" s="330" t="s">
        <v>701</v>
      </c>
      <c r="M53" s="331" t="s">
        <v>45</v>
      </c>
      <c r="N53" s="384" t="s">
        <v>1058</v>
      </c>
    </row>
    <row r="54" spans="1:14" ht="64" x14ac:dyDescent="0.2">
      <c r="A54" s="63"/>
      <c r="B54" s="64"/>
      <c r="C54" s="65"/>
      <c r="D54" s="62"/>
      <c r="E54" s="66"/>
      <c r="F54" s="67"/>
      <c r="H54" s="325"/>
      <c r="I54" s="328"/>
      <c r="J54" s="27" t="s">
        <v>122</v>
      </c>
      <c r="K54" s="29" t="s">
        <v>708</v>
      </c>
      <c r="L54" s="330"/>
      <c r="M54" s="331"/>
      <c r="N54" s="384"/>
    </row>
    <row r="55" spans="1:14" x14ac:dyDescent="0.2">
      <c r="A55" s="63"/>
      <c r="B55" s="64"/>
      <c r="C55" s="65"/>
      <c r="D55" s="62"/>
      <c r="E55" s="66"/>
      <c r="F55" s="67"/>
      <c r="H55" s="325"/>
      <c r="I55" s="328"/>
      <c r="J55" s="27" t="s">
        <v>123</v>
      </c>
      <c r="K55" s="18" t="s">
        <v>495</v>
      </c>
      <c r="L55" s="330"/>
      <c r="M55" s="331"/>
      <c r="N55" s="384"/>
    </row>
    <row r="56" spans="1:14" x14ac:dyDescent="0.2">
      <c r="A56" s="63"/>
      <c r="B56" s="64"/>
      <c r="C56" s="65"/>
      <c r="D56" s="62"/>
      <c r="E56" s="66"/>
      <c r="F56" s="67"/>
      <c r="H56" s="326"/>
      <c r="I56" s="329"/>
      <c r="J56" s="28" t="s">
        <v>124</v>
      </c>
      <c r="K56" s="29"/>
      <c r="L56" s="330"/>
      <c r="M56" s="331"/>
      <c r="N56" s="384"/>
    </row>
    <row r="57" spans="1:14" ht="16" x14ac:dyDescent="0.2">
      <c r="A57" s="63"/>
      <c r="B57" s="64"/>
      <c r="C57" s="65"/>
      <c r="D57" s="62"/>
      <c r="E57" s="66"/>
      <c r="F57" s="67"/>
      <c r="H57" s="324" t="s">
        <v>698</v>
      </c>
      <c r="I57" s="327" t="s">
        <v>709</v>
      </c>
      <c r="J57" s="26" t="s">
        <v>121</v>
      </c>
      <c r="K57" s="30" t="s">
        <v>700</v>
      </c>
      <c r="L57" s="330" t="s">
        <v>701</v>
      </c>
      <c r="M57" s="331" t="s">
        <v>45</v>
      </c>
      <c r="N57" s="384" t="s">
        <v>1058</v>
      </c>
    </row>
    <row r="58" spans="1:14" ht="80" x14ac:dyDescent="0.2">
      <c r="A58" s="63"/>
      <c r="B58" s="64"/>
      <c r="C58" s="65"/>
      <c r="D58" s="62"/>
      <c r="E58" s="66"/>
      <c r="F58" s="67"/>
      <c r="H58" s="325"/>
      <c r="I58" s="328"/>
      <c r="J58" s="27" t="s">
        <v>122</v>
      </c>
      <c r="K58" s="29" t="s">
        <v>710</v>
      </c>
      <c r="L58" s="330"/>
      <c r="M58" s="331"/>
      <c r="N58" s="384"/>
    </row>
    <row r="59" spans="1:14" x14ac:dyDescent="0.2">
      <c r="A59" s="63"/>
      <c r="B59" s="64"/>
      <c r="C59" s="65"/>
      <c r="D59" s="62"/>
      <c r="E59" s="66"/>
      <c r="F59" s="67"/>
      <c r="H59" s="325"/>
      <c r="I59" s="328"/>
      <c r="J59" s="27" t="s">
        <v>123</v>
      </c>
      <c r="K59" s="18" t="s">
        <v>495</v>
      </c>
      <c r="L59" s="330"/>
      <c r="M59" s="331"/>
      <c r="N59" s="384"/>
    </row>
    <row r="60" spans="1:14" x14ac:dyDescent="0.2">
      <c r="A60" s="63"/>
      <c r="B60" s="64"/>
      <c r="C60" s="65"/>
      <c r="D60" s="62"/>
      <c r="E60" s="66"/>
      <c r="F60" s="67"/>
      <c r="H60" s="326"/>
      <c r="I60" s="329"/>
      <c r="J60" s="28" t="s">
        <v>124</v>
      </c>
      <c r="K60" s="29"/>
      <c r="L60" s="330"/>
      <c r="M60" s="331"/>
      <c r="N60" s="384"/>
    </row>
    <row r="61" spans="1:14" ht="16" x14ac:dyDescent="0.2">
      <c r="A61" s="250" t="s">
        <v>497</v>
      </c>
      <c r="B61" s="295" t="s">
        <v>498</v>
      </c>
      <c r="C61" s="52" t="s">
        <v>121</v>
      </c>
      <c r="D61" s="53" t="s">
        <v>499</v>
      </c>
      <c r="E61" s="287" t="s">
        <v>500</v>
      </c>
      <c r="F61" s="269" t="s">
        <v>134</v>
      </c>
      <c r="G61" s="41"/>
      <c r="H61" s="307" t="s">
        <v>497</v>
      </c>
      <c r="I61" s="310" t="s">
        <v>498</v>
      </c>
      <c r="J61" s="42" t="s">
        <v>121</v>
      </c>
      <c r="K61" s="56" t="s">
        <v>499</v>
      </c>
      <c r="L61" s="316" t="s">
        <v>500</v>
      </c>
      <c r="M61" s="317" t="s">
        <v>134</v>
      </c>
      <c r="N61" s="292" t="s">
        <v>1073</v>
      </c>
    </row>
    <row r="62" spans="1:14" ht="80" x14ac:dyDescent="0.2">
      <c r="A62" s="250"/>
      <c r="B62" s="295"/>
      <c r="C62" s="52" t="s">
        <v>122</v>
      </c>
      <c r="D62" s="53" t="s">
        <v>551</v>
      </c>
      <c r="E62" s="284"/>
      <c r="F62" s="240"/>
      <c r="G62" s="41"/>
      <c r="H62" s="308"/>
      <c r="I62" s="311"/>
      <c r="J62" s="46" t="s">
        <v>122</v>
      </c>
      <c r="K62" s="54" t="s">
        <v>551</v>
      </c>
      <c r="L62" s="316"/>
      <c r="M62" s="317"/>
      <c r="N62" s="292"/>
    </row>
    <row r="63" spans="1:14" x14ac:dyDescent="0.2">
      <c r="A63" s="250"/>
      <c r="B63" s="295"/>
      <c r="C63" s="52" t="s">
        <v>123</v>
      </c>
      <c r="D63" s="45" t="s">
        <v>495</v>
      </c>
      <c r="E63" s="284"/>
      <c r="F63" s="240"/>
      <c r="G63" s="41"/>
      <c r="H63" s="308"/>
      <c r="I63" s="311"/>
      <c r="J63" s="46" t="s">
        <v>123</v>
      </c>
      <c r="K63" s="47" t="s">
        <v>495</v>
      </c>
      <c r="L63" s="316"/>
      <c r="M63" s="317"/>
      <c r="N63" s="292"/>
    </row>
    <row r="64" spans="1:14" x14ac:dyDescent="0.2">
      <c r="A64" s="251"/>
      <c r="B64" s="296"/>
      <c r="C64" s="59" t="s">
        <v>124</v>
      </c>
      <c r="D64" s="53"/>
      <c r="E64" s="284"/>
      <c r="F64" s="240"/>
      <c r="G64" s="41"/>
      <c r="H64" s="309"/>
      <c r="I64" s="312"/>
      <c r="J64" s="50" t="s">
        <v>124</v>
      </c>
      <c r="K64" s="54"/>
      <c r="L64" s="316"/>
      <c r="M64" s="317"/>
      <c r="N64" s="292"/>
    </row>
    <row r="65" spans="1:15" ht="16" x14ac:dyDescent="0.2">
      <c r="A65" s="249" t="s">
        <v>502</v>
      </c>
      <c r="B65" s="294" t="s">
        <v>503</v>
      </c>
      <c r="C65" s="60" t="s">
        <v>121</v>
      </c>
      <c r="D65" s="55" t="s">
        <v>505</v>
      </c>
      <c r="E65" s="284" t="s">
        <v>504</v>
      </c>
      <c r="F65" s="240" t="s">
        <v>134</v>
      </c>
      <c r="G65" s="41"/>
      <c r="H65" s="307" t="s">
        <v>502</v>
      </c>
      <c r="I65" s="310" t="s">
        <v>503</v>
      </c>
      <c r="J65" s="42" t="s">
        <v>121</v>
      </c>
      <c r="K65" s="56" t="s">
        <v>505</v>
      </c>
      <c r="L65" s="316" t="s">
        <v>504</v>
      </c>
      <c r="M65" s="317" t="s">
        <v>134</v>
      </c>
      <c r="N65" s="292" t="s">
        <v>1073</v>
      </c>
    </row>
    <row r="66" spans="1:15" ht="80" x14ac:dyDescent="0.2">
      <c r="A66" s="250"/>
      <c r="B66" s="295"/>
      <c r="C66" s="52" t="s">
        <v>122</v>
      </c>
      <c r="D66" s="53" t="s">
        <v>551</v>
      </c>
      <c r="E66" s="284"/>
      <c r="F66" s="240"/>
      <c r="G66" s="41"/>
      <c r="H66" s="308"/>
      <c r="I66" s="311"/>
      <c r="J66" s="46" t="s">
        <v>122</v>
      </c>
      <c r="K66" s="54" t="s">
        <v>551</v>
      </c>
      <c r="L66" s="316"/>
      <c r="M66" s="317"/>
      <c r="N66" s="292"/>
    </row>
    <row r="67" spans="1:15" x14ac:dyDescent="0.2">
      <c r="A67" s="250"/>
      <c r="B67" s="295"/>
      <c r="C67" s="52" t="s">
        <v>123</v>
      </c>
      <c r="D67" s="45" t="s">
        <v>542</v>
      </c>
      <c r="E67" s="284"/>
      <c r="F67" s="240"/>
      <c r="G67" s="41"/>
      <c r="H67" s="308"/>
      <c r="I67" s="311"/>
      <c r="J67" s="46" t="s">
        <v>123</v>
      </c>
      <c r="K67" s="47" t="s">
        <v>542</v>
      </c>
      <c r="L67" s="316"/>
      <c r="M67" s="317"/>
      <c r="N67" s="292"/>
    </row>
    <row r="68" spans="1:15" x14ac:dyDescent="0.2">
      <c r="A68" s="251"/>
      <c r="B68" s="296"/>
      <c r="C68" s="59" t="s">
        <v>124</v>
      </c>
      <c r="D68" s="53"/>
      <c r="E68" s="284"/>
      <c r="F68" s="240"/>
      <c r="G68" s="41"/>
      <c r="H68" s="309"/>
      <c r="I68" s="312"/>
      <c r="J68" s="50" t="s">
        <v>124</v>
      </c>
      <c r="K68" s="54"/>
      <c r="L68" s="316"/>
      <c r="M68" s="317"/>
      <c r="N68" s="292"/>
    </row>
    <row r="69" spans="1:15" ht="16" x14ac:dyDescent="0.2">
      <c r="A69" s="249" t="s">
        <v>506</v>
      </c>
      <c r="B69" s="294" t="s">
        <v>510</v>
      </c>
      <c r="C69" s="60" t="s">
        <v>121</v>
      </c>
      <c r="D69" s="68" t="s">
        <v>549</v>
      </c>
      <c r="E69" s="284" t="s">
        <v>511</v>
      </c>
      <c r="F69" s="240" t="s">
        <v>135</v>
      </c>
      <c r="G69" s="41"/>
      <c r="H69" s="307" t="s">
        <v>506</v>
      </c>
      <c r="I69" s="310" t="s">
        <v>711</v>
      </c>
      <c r="J69" s="42" t="s">
        <v>121</v>
      </c>
      <c r="K69" s="56" t="s">
        <v>549</v>
      </c>
      <c r="L69" s="316" t="s">
        <v>511</v>
      </c>
      <c r="M69" s="317" t="s">
        <v>137</v>
      </c>
      <c r="N69" s="292" t="s">
        <v>1073</v>
      </c>
    </row>
    <row r="70" spans="1:15" ht="128" x14ac:dyDescent="0.2">
      <c r="A70" s="250"/>
      <c r="B70" s="295"/>
      <c r="C70" s="52" t="s">
        <v>122</v>
      </c>
      <c r="D70" s="53" t="s">
        <v>552</v>
      </c>
      <c r="E70" s="284"/>
      <c r="F70" s="240"/>
      <c r="G70" s="41"/>
      <c r="H70" s="308"/>
      <c r="I70" s="311"/>
      <c r="J70" s="46" t="s">
        <v>122</v>
      </c>
      <c r="K70" s="54" t="s">
        <v>1057</v>
      </c>
      <c r="L70" s="316"/>
      <c r="M70" s="317"/>
      <c r="N70" s="292"/>
    </row>
    <row r="71" spans="1:15" x14ac:dyDescent="0.2">
      <c r="A71" s="250"/>
      <c r="B71" s="295"/>
      <c r="C71" s="52" t="s">
        <v>123</v>
      </c>
      <c r="D71" s="45" t="s">
        <v>544</v>
      </c>
      <c r="E71" s="284"/>
      <c r="F71" s="240"/>
      <c r="G71" s="41"/>
      <c r="H71" s="308"/>
      <c r="I71" s="311"/>
      <c r="J71" s="46" t="s">
        <v>123</v>
      </c>
      <c r="K71" s="47" t="s">
        <v>544</v>
      </c>
      <c r="L71" s="316"/>
      <c r="M71" s="317"/>
      <c r="N71" s="292"/>
    </row>
    <row r="72" spans="1:15" x14ac:dyDescent="0.2">
      <c r="A72" s="251"/>
      <c r="B72" s="296"/>
      <c r="C72" s="59" t="s">
        <v>124</v>
      </c>
      <c r="D72" s="53"/>
      <c r="E72" s="284"/>
      <c r="F72" s="240"/>
      <c r="G72" s="41"/>
      <c r="H72" s="309"/>
      <c r="I72" s="312"/>
      <c r="J72" s="50" t="s">
        <v>124</v>
      </c>
      <c r="K72" s="54"/>
      <c r="L72" s="316"/>
      <c r="M72" s="317"/>
      <c r="N72" s="292"/>
    </row>
    <row r="73" spans="1:15" ht="16" x14ac:dyDescent="0.2">
      <c r="A73" s="249" t="s">
        <v>507</v>
      </c>
      <c r="B73" s="294" t="s">
        <v>522</v>
      </c>
      <c r="C73" s="60" t="s">
        <v>121</v>
      </c>
      <c r="D73" s="55" t="s">
        <v>508</v>
      </c>
      <c r="E73" s="284" t="s">
        <v>509</v>
      </c>
      <c r="F73" s="240" t="s">
        <v>45</v>
      </c>
      <c r="G73" s="41"/>
      <c r="H73" s="307" t="s">
        <v>507</v>
      </c>
      <c r="I73" s="310" t="s">
        <v>522</v>
      </c>
      <c r="J73" s="42" t="s">
        <v>121</v>
      </c>
      <c r="K73" s="56" t="s">
        <v>508</v>
      </c>
      <c r="L73" s="316" t="s">
        <v>712</v>
      </c>
      <c r="M73" s="317" t="s">
        <v>45</v>
      </c>
      <c r="N73" s="292" t="s">
        <v>1073</v>
      </c>
      <c r="O73" s="385" t="s">
        <v>1068</v>
      </c>
    </row>
    <row r="74" spans="1:15" ht="80" x14ac:dyDescent="0.2">
      <c r="A74" s="250"/>
      <c r="B74" s="295"/>
      <c r="C74" s="52" t="s">
        <v>122</v>
      </c>
      <c r="D74" s="53" t="s">
        <v>553</v>
      </c>
      <c r="E74" s="284"/>
      <c r="F74" s="240"/>
      <c r="G74" s="41"/>
      <c r="H74" s="308"/>
      <c r="I74" s="311"/>
      <c r="J74" s="46" t="s">
        <v>122</v>
      </c>
      <c r="K74" s="54" t="s">
        <v>553</v>
      </c>
      <c r="L74" s="316"/>
      <c r="M74" s="317"/>
      <c r="N74" s="292"/>
      <c r="O74" s="385"/>
    </row>
    <row r="75" spans="1:15" x14ac:dyDescent="0.2">
      <c r="A75" s="250"/>
      <c r="B75" s="295"/>
      <c r="C75" s="52" t="s">
        <v>123</v>
      </c>
      <c r="D75" s="45" t="s">
        <v>543</v>
      </c>
      <c r="E75" s="284"/>
      <c r="F75" s="240"/>
      <c r="G75" s="41"/>
      <c r="H75" s="308"/>
      <c r="I75" s="311"/>
      <c r="J75" s="46" t="s">
        <v>123</v>
      </c>
      <c r="K75" s="47" t="s">
        <v>713</v>
      </c>
      <c r="L75" s="316"/>
      <c r="M75" s="317"/>
      <c r="N75" s="292"/>
      <c r="O75" s="385"/>
    </row>
    <row r="76" spans="1:15" x14ac:dyDescent="0.2">
      <c r="A76" s="251"/>
      <c r="B76" s="296"/>
      <c r="C76" s="59" t="s">
        <v>124</v>
      </c>
      <c r="D76" s="53"/>
      <c r="E76" s="284"/>
      <c r="F76" s="240"/>
      <c r="G76" s="41"/>
      <c r="H76" s="309"/>
      <c r="I76" s="312"/>
      <c r="J76" s="50" t="s">
        <v>124</v>
      </c>
      <c r="K76" s="54"/>
      <c r="L76" s="316"/>
      <c r="M76" s="317"/>
      <c r="N76" s="292"/>
      <c r="O76" s="385"/>
    </row>
    <row r="77" spans="1:15" ht="16" x14ac:dyDescent="0.2">
      <c r="A77" s="249" t="s">
        <v>507</v>
      </c>
      <c r="B77" s="294" t="s">
        <v>523</v>
      </c>
      <c r="C77" s="60" t="s">
        <v>121</v>
      </c>
      <c r="D77" s="55" t="s">
        <v>508</v>
      </c>
      <c r="E77" s="284" t="s">
        <v>509</v>
      </c>
      <c r="F77" s="240" t="s">
        <v>45</v>
      </c>
      <c r="G77" s="41"/>
      <c r="H77" s="307" t="s">
        <v>507</v>
      </c>
      <c r="I77" s="310" t="s">
        <v>523</v>
      </c>
      <c r="J77" s="42" t="s">
        <v>121</v>
      </c>
      <c r="K77" s="56" t="s">
        <v>508</v>
      </c>
      <c r="L77" s="316" t="s">
        <v>712</v>
      </c>
      <c r="M77" s="317" t="s">
        <v>45</v>
      </c>
      <c r="N77" s="292" t="s">
        <v>1073</v>
      </c>
      <c r="O77" s="385" t="s">
        <v>1068</v>
      </c>
    </row>
    <row r="78" spans="1:15" ht="80" x14ac:dyDescent="0.2">
      <c r="A78" s="250"/>
      <c r="B78" s="295"/>
      <c r="C78" s="52" t="s">
        <v>122</v>
      </c>
      <c r="D78" s="53" t="s">
        <v>554</v>
      </c>
      <c r="E78" s="284"/>
      <c r="F78" s="240"/>
      <c r="G78" s="41"/>
      <c r="H78" s="308"/>
      <c r="I78" s="311"/>
      <c r="J78" s="46" t="s">
        <v>122</v>
      </c>
      <c r="K78" s="54" t="s">
        <v>554</v>
      </c>
      <c r="L78" s="316"/>
      <c r="M78" s="317"/>
      <c r="N78" s="292"/>
      <c r="O78" s="385"/>
    </row>
    <row r="79" spans="1:15" x14ac:dyDescent="0.2">
      <c r="A79" s="250"/>
      <c r="B79" s="295"/>
      <c r="C79" s="52" t="s">
        <v>123</v>
      </c>
      <c r="D79" s="45" t="s">
        <v>543</v>
      </c>
      <c r="E79" s="284"/>
      <c r="F79" s="240"/>
      <c r="G79" s="41"/>
      <c r="H79" s="308"/>
      <c r="I79" s="311"/>
      <c r="J79" s="46" t="s">
        <v>123</v>
      </c>
      <c r="K79" s="47" t="s">
        <v>713</v>
      </c>
      <c r="L79" s="316"/>
      <c r="M79" s="317"/>
      <c r="N79" s="292"/>
      <c r="O79" s="385"/>
    </row>
    <row r="80" spans="1:15" x14ac:dyDescent="0.2">
      <c r="A80" s="251"/>
      <c r="B80" s="296"/>
      <c r="C80" s="59" t="s">
        <v>124</v>
      </c>
      <c r="D80" s="53"/>
      <c r="E80" s="284"/>
      <c r="F80" s="240"/>
      <c r="G80" s="41"/>
      <c r="H80" s="309"/>
      <c r="I80" s="312"/>
      <c r="J80" s="50" t="s">
        <v>124</v>
      </c>
      <c r="K80" s="54"/>
      <c r="L80" s="316"/>
      <c r="M80" s="317"/>
      <c r="N80" s="292"/>
      <c r="O80" s="385"/>
    </row>
    <row r="81" spans="1:15" ht="16" x14ac:dyDescent="0.2">
      <c r="A81" s="249" t="s">
        <v>507</v>
      </c>
      <c r="B81" s="294" t="s">
        <v>524</v>
      </c>
      <c r="C81" s="60" t="s">
        <v>121</v>
      </c>
      <c r="D81" s="55" t="s">
        <v>508</v>
      </c>
      <c r="E81" s="284" t="s">
        <v>509</v>
      </c>
      <c r="F81" s="240" t="s">
        <v>45</v>
      </c>
      <c r="G81" s="41"/>
      <c r="H81" s="307" t="s">
        <v>507</v>
      </c>
      <c r="I81" s="310" t="s">
        <v>524</v>
      </c>
      <c r="J81" s="42" t="s">
        <v>121</v>
      </c>
      <c r="K81" s="56" t="s">
        <v>508</v>
      </c>
      <c r="L81" s="316" t="s">
        <v>712</v>
      </c>
      <c r="M81" s="317" t="s">
        <v>45</v>
      </c>
      <c r="N81" s="292" t="s">
        <v>1073</v>
      </c>
      <c r="O81" s="385" t="s">
        <v>1068</v>
      </c>
    </row>
    <row r="82" spans="1:15" ht="97" customHeight="1" x14ac:dyDescent="0.2">
      <c r="A82" s="250"/>
      <c r="B82" s="295"/>
      <c r="C82" s="52" t="s">
        <v>122</v>
      </c>
      <c r="D82" s="53" t="s">
        <v>555</v>
      </c>
      <c r="E82" s="284"/>
      <c r="F82" s="240"/>
      <c r="G82" s="41"/>
      <c r="H82" s="308"/>
      <c r="I82" s="311"/>
      <c r="J82" s="46" t="s">
        <v>122</v>
      </c>
      <c r="K82" s="54" t="s">
        <v>555</v>
      </c>
      <c r="L82" s="316"/>
      <c r="M82" s="317"/>
      <c r="N82" s="292"/>
      <c r="O82" s="385"/>
    </row>
    <row r="83" spans="1:15" x14ac:dyDescent="0.2">
      <c r="A83" s="250"/>
      <c r="B83" s="295"/>
      <c r="C83" s="52" t="s">
        <v>123</v>
      </c>
      <c r="D83" s="45" t="s">
        <v>543</v>
      </c>
      <c r="E83" s="284"/>
      <c r="F83" s="240"/>
      <c r="G83" s="41"/>
      <c r="H83" s="308"/>
      <c r="I83" s="311"/>
      <c r="J83" s="46" t="s">
        <v>123</v>
      </c>
      <c r="K83" s="47" t="s">
        <v>713</v>
      </c>
      <c r="L83" s="316"/>
      <c r="M83" s="317"/>
      <c r="N83" s="292"/>
      <c r="O83" s="385"/>
    </row>
    <row r="84" spans="1:15" x14ac:dyDescent="0.2">
      <c r="A84" s="251"/>
      <c r="B84" s="296"/>
      <c r="C84" s="59" t="s">
        <v>124</v>
      </c>
      <c r="D84" s="53"/>
      <c r="E84" s="284"/>
      <c r="F84" s="240"/>
      <c r="G84" s="41"/>
      <c r="H84" s="309"/>
      <c r="I84" s="312"/>
      <c r="J84" s="50" t="s">
        <v>124</v>
      </c>
      <c r="K84" s="54"/>
      <c r="L84" s="316"/>
      <c r="M84" s="317"/>
      <c r="N84" s="292"/>
      <c r="O84" s="385"/>
    </row>
    <row r="85" spans="1:15" ht="16" x14ac:dyDescent="0.2">
      <c r="A85" s="249" t="s">
        <v>507</v>
      </c>
      <c r="B85" s="294" t="s">
        <v>525</v>
      </c>
      <c r="C85" s="60" t="s">
        <v>121</v>
      </c>
      <c r="D85" s="55" t="s">
        <v>508</v>
      </c>
      <c r="E85" s="284" t="s">
        <v>509</v>
      </c>
      <c r="F85" s="240" t="s">
        <v>45</v>
      </c>
      <c r="G85" s="41"/>
      <c r="H85" s="307" t="s">
        <v>507</v>
      </c>
      <c r="I85" s="310" t="s">
        <v>525</v>
      </c>
      <c r="J85" s="42" t="s">
        <v>121</v>
      </c>
      <c r="K85" s="56" t="s">
        <v>508</v>
      </c>
      <c r="L85" s="316" t="s">
        <v>712</v>
      </c>
      <c r="M85" s="317" t="s">
        <v>45</v>
      </c>
      <c r="N85" s="292" t="s">
        <v>1073</v>
      </c>
      <c r="O85" s="385" t="s">
        <v>1068</v>
      </c>
    </row>
    <row r="86" spans="1:15" ht="64" x14ac:dyDescent="0.2">
      <c r="A86" s="250"/>
      <c r="B86" s="295"/>
      <c r="C86" s="52" t="s">
        <v>122</v>
      </c>
      <c r="D86" s="53" t="s">
        <v>556</v>
      </c>
      <c r="E86" s="284"/>
      <c r="F86" s="240"/>
      <c r="G86" s="41"/>
      <c r="H86" s="308"/>
      <c r="I86" s="311"/>
      <c r="J86" s="46" t="s">
        <v>122</v>
      </c>
      <c r="K86" s="54" t="s">
        <v>556</v>
      </c>
      <c r="L86" s="316"/>
      <c r="M86" s="317"/>
      <c r="N86" s="292"/>
      <c r="O86" s="385"/>
    </row>
    <row r="87" spans="1:15" x14ac:dyDescent="0.2">
      <c r="A87" s="250"/>
      <c r="B87" s="295"/>
      <c r="C87" s="52" t="s">
        <v>123</v>
      </c>
      <c r="D87" s="45" t="s">
        <v>543</v>
      </c>
      <c r="E87" s="284"/>
      <c r="F87" s="240"/>
      <c r="G87" s="41"/>
      <c r="H87" s="308"/>
      <c r="I87" s="311"/>
      <c r="J87" s="46" t="s">
        <v>123</v>
      </c>
      <c r="K87" s="47" t="s">
        <v>713</v>
      </c>
      <c r="L87" s="316"/>
      <c r="M87" s="317"/>
      <c r="N87" s="292"/>
      <c r="O87" s="385"/>
    </row>
    <row r="88" spans="1:15" x14ac:dyDescent="0.2">
      <c r="A88" s="251"/>
      <c r="B88" s="296"/>
      <c r="C88" s="59" t="s">
        <v>124</v>
      </c>
      <c r="D88" s="53"/>
      <c r="E88" s="284"/>
      <c r="F88" s="240"/>
      <c r="G88" s="41"/>
      <c r="H88" s="309"/>
      <c r="I88" s="312"/>
      <c r="J88" s="50" t="s">
        <v>124</v>
      </c>
      <c r="K88" s="54"/>
      <c r="L88" s="316"/>
      <c r="M88" s="317"/>
      <c r="N88" s="292"/>
      <c r="O88" s="385"/>
    </row>
    <row r="89" spans="1:15" ht="16" x14ac:dyDescent="0.2">
      <c r="A89" s="249" t="s">
        <v>507</v>
      </c>
      <c r="B89" s="294" t="s">
        <v>526</v>
      </c>
      <c r="C89" s="60" t="s">
        <v>121</v>
      </c>
      <c r="D89" s="55" t="s">
        <v>508</v>
      </c>
      <c r="E89" s="284" t="s">
        <v>509</v>
      </c>
      <c r="F89" s="240" t="s">
        <v>45</v>
      </c>
      <c r="G89" s="41"/>
      <c r="H89" s="307" t="s">
        <v>507</v>
      </c>
      <c r="I89" s="310" t="s">
        <v>526</v>
      </c>
      <c r="J89" s="42" t="s">
        <v>121</v>
      </c>
      <c r="K89" s="56" t="s">
        <v>508</v>
      </c>
      <c r="L89" s="316" t="s">
        <v>712</v>
      </c>
      <c r="M89" s="317" t="s">
        <v>45</v>
      </c>
      <c r="N89" s="292" t="s">
        <v>1073</v>
      </c>
      <c r="O89" s="385" t="s">
        <v>1068</v>
      </c>
    </row>
    <row r="90" spans="1:15" ht="83" customHeight="1" x14ac:dyDescent="0.2">
      <c r="A90" s="250"/>
      <c r="B90" s="295"/>
      <c r="C90" s="52" t="s">
        <v>122</v>
      </c>
      <c r="D90" s="53" t="s">
        <v>557</v>
      </c>
      <c r="E90" s="284"/>
      <c r="F90" s="240"/>
      <c r="G90" s="41"/>
      <c r="H90" s="308"/>
      <c r="I90" s="311"/>
      <c r="J90" s="46" t="s">
        <v>122</v>
      </c>
      <c r="K90" s="54" t="s">
        <v>557</v>
      </c>
      <c r="L90" s="316"/>
      <c r="M90" s="317"/>
      <c r="N90" s="292"/>
      <c r="O90" s="385"/>
    </row>
    <row r="91" spans="1:15" x14ac:dyDescent="0.2">
      <c r="A91" s="250"/>
      <c r="B91" s="295"/>
      <c r="C91" s="52" t="s">
        <v>123</v>
      </c>
      <c r="D91" s="45" t="s">
        <v>543</v>
      </c>
      <c r="E91" s="284"/>
      <c r="F91" s="240"/>
      <c r="G91" s="41"/>
      <c r="H91" s="308"/>
      <c r="I91" s="311"/>
      <c r="J91" s="46" t="s">
        <v>123</v>
      </c>
      <c r="K91" s="47" t="s">
        <v>713</v>
      </c>
      <c r="L91" s="316"/>
      <c r="M91" s="317"/>
      <c r="N91" s="292"/>
      <c r="O91" s="385"/>
    </row>
    <row r="92" spans="1:15" x14ac:dyDescent="0.2">
      <c r="A92" s="251"/>
      <c r="B92" s="296"/>
      <c r="C92" s="59" t="s">
        <v>124</v>
      </c>
      <c r="D92" s="53"/>
      <c r="E92" s="284"/>
      <c r="F92" s="240"/>
      <c r="G92" s="41"/>
      <c r="H92" s="309"/>
      <c r="I92" s="312"/>
      <c r="J92" s="50" t="s">
        <v>124</v>
      </c>
      <c r="K92" s="54"/>
      <c r="L92" s="316"/>
      <c r="M92" s="317"/>
      <c r="N92" s="292"/>
      <c r="O92" s="385"/>
    </row>
    <row r="93" spans="1:15" ht="16" x14ac:dyDescent="0.2">
      <c r="A93" s="249" t="s">
        <v>507</v>
      </c>
      <c r="B93" s="294" t="s">
        <v>527</v>
      </c>
      <c r="C93" s="60" t="s">
        <v>121</v>
      </c>
      <c r="D93" s="55" t="s">
        <v>508</v>
      </c>
      <c r="E93" s="284" t="s">
        <v>509</v>
      </c>
      <c r="F93" s="240" t="s">
        <v>45</v>
      </c>
      <c r="G93" s="41"/>
      <c r="H93" s="307" t="s">
        <v>507</v>
      </c>
      <c r="I93" s="310" t="s">
        <v>527</v>
      </c>
      <c r="J93" s="42" t="s">
        <v>121</v>
      </c>
      <c r="K93" s="56" t="s">
        <v>508</v>
      </c>
      <c r="L93" s="316" t="s">
        <v>712</v>
      </c>
      <c r="M93" s="317" t="s">
        <v>45</v>
      </c>
      <c r="N93" s="292" t="s">
        <v>1073</v>
      </c>
      <c r="O93" s="385" t="s">
        <v>1068</v>
      </c>
    </row>
    <row r="94" spans="1:15" ht="80" x14ac:dyDescent="0.2">
      <c r="A94" s="250"/>
      <c r="B94" s="295"/>
      <c r="C94" s="52" t="s">
        <v>122</v>
      </c>
      <c r="D94" s="53" t="s">
        <v>558</v>
      </c>
      <c r="E94" s="284"/>
      <c r="F94" s="240"/>
      <c r="G94" s="41"/>
      <c r="H94" s="308"/>
      <c r="I94" s="311"/>
      <c r="J94" s="46" t="s">
        <v>122</v>
      </c>
      <c r="K94" s="54" t="s">
        <v>558</v>
      </c>
      <c r="L94" s="316"/>
      <c r="M94" s="317"/>
      <c r="N94" s="292"/>
      <c r="O94" s="385"/>
    </row>
    <row r="95" spans="1:15" x14ac:dyDescent="0.2">
      <c r="A95" s="250"/>
      <c r="B95" s="295"/>
      <c r="C95" s="52" t="s">
        <v>123</v>
      </c>
      <c r="D95" s="45" t="s">
        <v>543</v>
      </c>
      <c r="E95" s="284"/>
      <c r="F95" s="240"/>
      <c r="G95" s="41"/>
      <c r="H95" s="308"/>
      <c r="I95" s="311"/>
      <c r="J95" s="46" t="s">
        <v>123</v>
      </c>
      <c r="K95" s="47" t="s">
        <v>713</v>
      </c>
      <c r="L95" s="316"/>
      <c r="M95" s="317"/>
      <c r="N95" s="292"/>
      <c r="O95" s="385"/>
    </row>
    <row r="96" spans="1:15" x14ac:dyDescent="0.2">
      <c r="A96" s="251"/>
      <c r="B96" s="296"/>
      <c r="C96" s="59" t="s">
        <v>124</v>
      </c>
      <c r="D96" s="53"/>
      <c r="E96" s="284"/>
      <c r="F96" s="240"/>
      <c r="G96" s="41"/>
      <c r="H96" s="309"/>
      <c r="I96" s="312"/>
      <c r="J96" s="50" t="s">
        <v>124</v>
      </c>
      <c r="K96" s="54"/>
      <c r="L96" s="316"/>
      <c r="M96" s="317"/>
      <c r="N96" s="292"/>
      <c r="O96" s="385"/>
    </row>
    <row r="97" spans="1:15" ht="16" x14ac:dyDescent="0.2">
      <c r="A97" s="249" t="s">
        <v>507</v>
      </c>
      <c r="B97" s="294" t="s">
        <v>528</v>
      </c>
      <c r="C97" s="60" t="s">
        <v>121</v>
      </c>
      <c r="D97" s="55" t="s">
        <v>508</v>
      </c>
      <c r="E97" s="284" t="s">
        <v>509</v>
      </c>
      <c r="F97" s="240" t="s">
        <v>45</v>
      </c>
      <c r="G97" s="41"/>
      <c r="H97" s="307" t="s">
        <v>507</v>
      </c>
      <c r="I97" s="310" t="s">
        <v>528</v>
      </c>
      <c r="J97" s="42" t="s">
        <v>121</v>
      </c>
      <c r="K97" s="56" t="s">
        <v>508</v>
      </c>
      <c r="L97" s="316" t="s">
        <v>712</v>
      </c>
      <c r="M97" s="317" t="s">
        <v>45</v>
      </c>
      <c r="N97" s="292" t="s">
        <v>1073</v>
      </c>
      <c r="O97" s="385" t="s">
        <v>1068</v>
      </c>
    </row>
    <row r="98" spans="1:15" ht="98" customHeight="1" x14ac:dyDescent="0.2">
      <c r="A98" s="250"/>
      <c r="B98" s="295"/>
      <c r="C98" s="52" t="s">
        <v>122</v>
      </c>
      <c r="D98" s="53" t="s">
        <v>559</v>
      </c>
      <c r="E98" s="284"/>
      <c r="F98" s="240"/>
      <c r="G98" s="41"/>
      <c r="H98" s="308"/>
      <c r="I98" s="311"/>
      <c r="J98" s="46" t="s">
        <v>122</v>
      </c>
      <c r="K98" s="54" t="s">
        <v>559</v>
      </c>
      <c r="L98" s="316"/>
      <c r="M98" s="317"/>
      <c r="N98" s="292"/>
      <c r="O98" s="385"/>
    </row>
    <row r="99" spans="1:15" x14ac:dyDescent="0.2">
      <c r="A99" s="250"/>
      <c r="B99" s="295"/>
      <c r="C99" s="52" t="s">
        <v>123</v>
      </c>
      <c r="D99" s="45" t="s">
        <v>543</v>
      </c>
      <c r="E99" s="284"/>
      <c r="F99" s="240"/>
      <c r="G99" s="41"/>
      <c r="H99" s="308"/>
      <c r="I99" s="311"/>
      <c r="J99" s="46" t="s">
        <v>123</v>
      </c>
      <c r="K99" s="47" t="s">
        <v>713</v>
      </c>
      <c r="L99" s="316"/>
      <c r="M99" s="317"/>
      <c r="N99" s="292"/>
      <c r="O99" s="385"/>
    </row>
    <row r="100" spans="1:15" ht="16" x14ac:dyDescent="0.2">
      <c r="A100" s="251"/>
      <c r="B100" s="296"/>
      <c r="C100" s="59" t="s">
        <v>124</v>
      </c>
      <c r="D100" s="53" t="s">
        <v>501</v>
      </c>
      <c r="E100" s="284"/>
      <c r="F100" s="240"/>
      <c r="G100" s="41"/>
      <c r="H100" s="309"/>
      <c r="I100" s="312"/>
      <c r="J100" s="50" t="s">
        <v>124</v>
      </c>
      <c r="K100" s="54" t="s">
        <v>501</v>
      </c>
      <c r="L100" s="316"/>
      <c r="M100" s="317"/>
      <c r="N100" s="292"/>
      <c r="O100" s="385"/>
    </row>
    <row r="101" spans="1:15" ht="16" x14ac:dyDescent="0.2">
      <c r="A101" s="249" t="s">
        <v>507</v>
      </c>
      <c r="B101" s="294" t="s">
        <v>529</v>
      </c>
      <c r="C101" s="60" t="s">
        <v>121</v>
      </c>
      <c r="D101" s="55" t="s">
        <v>508</v>
      </c>
      <c r="E101" s="284" t="s">
        <v>509</v>
      </c>
      <c r="F101" s="240" t="s">
        <v>45</v>
      </c>
      <c r="G101" s="41"/>
      <c r="H101" s="307" t="s">
        <v>507</v>
      </c>
      <c r="I101" s="310" t="s">
        <v>529</v>
      </c>
      <c r="J101" s="42" t="s">
        <v>121</v>
      </c>
      <c r="K101" s="56" t="s">
        <v>508</v>
      </c>
      <c r="L101" s="316" t="s">
        <v>712</v>
      </c>
      <c r="M101" s="317" t="s">
        <v>45</v>
      </c>
      <c r="N101" s="292" t="s">
        <v>1073</v>
      </c>
      <c r="O101" s="385" t="s">
        <v>1068</v>
      </c>
    </row>
    <row r="102" spans="1:15" ht="76" customHeight="1" x14ac:dyDescent="0.2">
      <c r="A102" s="250"/>
      <c r="B102" s="295"/>
      <c r="C102" s="52" t="s">
        <v>122</v>
      </c>
      <c r="D102" s="53" t="s">
        <v>560</v>
      </c>
      <c r="E102" s="284"/>
      <c r="F102" s="240"/>
      <c r="G102" s="41"/>
      <c r="H102" s="308"/>
      <c r="I102" s="311"/>
      <c r="J102" s="46" t="s">
        <v>122</v>
      </c>
      <c r="K102" s="54" t="s">
        <v>560</v>
      </c>
      <c r="L102" s="316"/>
      <c r="M102" s="317"/>
      <c r="N102" s="292"/>
      <c r="O102" s="385"/>
    </row>
    <row r="103" spans="1:15" x14ac:dyDescent="0.2">
      <c r="A103" s="250"/>
      <c r="B103" s="295"/>
      <c r="C103" s="52" t="s">
        <v>123</v>
      </c>
      <c r="D103" s="45" t="s">
        <v>543</v>
      </c>
      <c r="E103" s="284"/>
      <c r="F103" s="240"/>
      <c r="G103" s="41"/>
      <c r="H103" s="308"/>
      <c r="I103" s="311"/>
      <c r="J103" s="46" t="s">
        <v>123</v>
      </c>
      <c r="K103" s="47" t="s">
        <v>713</v>
      </c>
      <c r="L103" s="316"/>
      <c r="M103" s="317"/>
      <c r="N103" s="292"/>
      <c r="O103" s="385"/>
    </row>
    <row r="104" spans="1:15" x14ac:dyDescent="0.2">
      <c r="A104" s="251"/>
      <c r="B104" s="296"/>
      <c r="C104" s="59" t="s">
        <v>124</v>
      </c>
      <c r="D104" s="53"/>
      <c r="E104" s="284"/>
      <c r="F104" s="240"/>
      <c r="G104" s="41"/>
      <c r="H104" s="309"/>
      <c r="I104" s="312"/>
      <c r="J104" s="50" t="s">
        <v>124</v>
      </c>
      <c r="K104" s="54"/>
      <c r="L104" s="316"/>
      <c r="M104" s="317"/>
      <c r="N104" s="292"/>
      <c r="O104" s="385"/>
    </row>
    <row r="105" spans="1:15" ht="16" x14ac:dyDescent="0.2">
      <c r="A105" s="249" t="s">
        <v>507</v>
      </c>
      <c r="B105" s="294" t="s">
        <v>530</v>
      </c>
      <c r="C105" s="60" t="s">
        <v>121</v>
      </c>
      <c r="D105" s="55" t="s">
        <v>508</v>
      </c>
      <c r="E105" s="284" t="s">
        <v>509</v>
      </c>
      <c r="F105" s="240" t="s">
        <v>45</v>
      </c>
      <c r="G105" s="41"/>
      <c r="H105" s="307" t="s">
        <v>507</v>
      </c>
      <c r="I105" s="310" t="s">
        <v>530</v>
      </c>
      <c r="J105" s="42" t="s">
        <v>121</v>
      </c>
      <c r="K105" s="56" t="s">
        <v>508</v>
      </c>
      <c r="L105" s="316" t="s">
        <v>712</v>
      </c>
      <c r="M105" s="317" t="s">
        <v>45</v>
      </c>
      <c r="N105" s="292" t="s">
        <v>1073</v>
      </c>
      <c r="O105" s="385" t="s">
        <v>1068</v>
      </c>
    </row>
    <row r="106" spans="1:15" ht="64" x14ac:dyDescent="0.2">
      <c r="A106" s="250"/>
      <c r="B106" s="295"/>
      <c r="C106" s="52" t="s">
        <v>122</v>
      </c>
      <c r="D106" s="53" t="s">
        <v>561</v>
      </c>
      <c r="E106" s="284"/>
      <c r="F106" s="240"/>
      <c r="G106" s="41"/>
      <c r="H106" s="308"/>
      <c r="I106" s="311"/>
      <c r="J106" s="46" t="s">
        <v>122</v>
      </c>
      <c r="K106" s="54" t="s">
        <v>561</v>
      </c>
      <c r="L106" s="316"/>
      <c r="M106" s="317"/>
      <c r="N106" s="292"/>
      <c r="O106" s="385"/>
    </row>
    <row r="107" spans="1:15" x14ac:dyDescent="0.2">
      <c r="A107" s="250"/>
      <c r="B107" s="295"/>
      <c r="C107" s="52" t="s">
        <v>123</v>
      </c>
      <c r="D107" s="45" t="s">
        <v>543</v>
      </c>
      <c r="E107" s="284"/>
      <c r="F107" s="240"/>
      <c r="G107" s="41"/>
      <c r="H107" s="308"/>
      <c r="I107" s="311"/>
      <c r="J107" s="46" t="s">
        <v>123</v>
      </c>
      <c r="K107" s="47" t="s">
        <v>713</v>
      </c>
      <c r="L107" s="316"/>
      <c r="M107" s="317"/>
      <c r="N107" s="292"/>
      <c r="O107" s="385"/>
    </row>
    <row r="108" spans="1:15" x14ac:dyDescent="0.2">
      <c r="A108" s="251"/>
      <c r="B108" s="296"/>
      <c r="C108" s="59" t="s">
        <v>124</v>
      </c>
      <c r="D108" s="53"/>
      <c r="E108" s="284"/>
      <c r="F108" s="240"/>
      <c r="G108" s="41"/>
      <c r="H108" s="309"/>
      <c r="I108" s="312"/>
      <c r="J108" s="50" t="s">
        <v>124</v>
      </c>
      <c r="K108" s="54"/>
      <c r="L108" s="316"/>
      <c r="M108" s="317"/>
      <c r="N108" s="292"/>
      <c r="O108" s="385"/>
    </row>
    <row r="109" spans="1:15" ht="16" x14ac:dyDescent="0.2">
      <c r="A109" s="249" t="s">
        <v>507</v>
      </c>
      <c r="B109" s="294" t="s">
        <v>531</v>
      </c>
      <c r="C109" s="60" t="s">
        <v>121</v>
      </c>
      <c r="D109" s="55" t="s">
        <v>508</v>
      </c>
      <c r="E109" s="284" t="s">
        <v>509</v>
      </c>
      <c r="F109" s="240" t="s">
        <v>45</v>
      </c>
      <c r="G109" s="41"/>
      <c r="H109" s="307" t="s">
        <v>507</v>
      </c>
      <c r="I109" s="310" t="s">
        <v>531</v>
      </c>
      <c r="J109" s="42" t="s">
        <v>121</v>
      </c>
      <c r="K109" s="56" t="s">
        <v>508</v>
      </c>
      <c r="L109" s="316" t="s">
        <v>712</v>
      </c>
      <c r="M109" s="317" t="s">
        <v>45</v>
      </c>
      <c r="N109" s="292" t="s">
        <v>1073</v>
      </c>
      <c r="O109" s="385" t="s">
        <v>1068</v>
      </c>
    </row>
    <row r="110" spans="1:15" ht="64" x14ac:dyDescent="0.2">
      <c r="A110" s="250"/>
      <c r="B110" s="295"/>
      <c r="C110" s="52" t="s">
        <v>122</v>
      </c>
      <c r="D110" s="53" t="s">
        <v>562</v>
      </c>
      <c r="E110" s="284"/>
      <c r="F110" s="240"/>
      <c r="G110" s="41"/>
      <c r="H110" s="308"/>
      <c r="I110" s="311"/>
      <c r="J110" s="46" t="s">
        <v>122</v>
      </c>
      <c r="K110" s="54" t="s">
        <v>562</v>
      </c>
      <c r="L110" s="316"/>
      <c r="M110" s="317"/>
      <c r="N110" s="292"/>
      <c r="O110" s="385"/>
    </row>
    <row r="111" spans="1:15" x14ac:dyDescent="0.2">
      <c r="A111" s="250"/>
      <c r="B111" s="295"/>
      <c r="C111" s="52" t="s">
        <v>123</v>
      </c>
      <c r="D111" s="45" t="s">
        <v>543</v>
      </c>
      <c r="E111" s="284"/>
      <c r="F111" s="240"/>
      <c r="G111" s="41"/>
      <c r="H111" s="308"/>
      <c r="I111" s="311"/>
      <c r="J111" s="46" t="s">
        <v>123</v>
      </c>
      <c r="K111" s="47" t="s">
        <v>713</v>
      </c>
      <c r="L111" s="316"/>
      <c r="M111" s="317"/>
      <c r="N111" s="292"/>
      <c r="O111" s="385"/>
    </row>
    <row r="112" spans="1:15" x14ac:dyDescent="0.2">
      <c r="A112" s="251"/>
      <c r="B112" s="296"/>
      <c r="C112" s="59" t="s">
        <v>124</v>
      </c>
      <c r="D112" s="53"/>
      <c r="E112" s="284"/>
      <c r="F112" s="240"/>
      <c r="G112" s="41"/>
      <c r="H112" s="309"/>
      <c r="I112" s="312"/>
      <c r="J112" s="50" t="s">
        <v>124</v>
      </c>
      <c r="K112" s="54"/>
      <c r="L112" s="316"/>
      <c r="M112" s="317"/>
      <c r="N112" s="292"/>
      <c r="O112" s="385"/>
    </row>
    <row r="113" spans="1:15" ht="16" x14ac:dyDescent="0.2">
      <c r="A113" s="249" t="s">
        <v>507</v>
      </c>
      <c r="B113" s="294" t="s">
        <v>532</v>
      </c>
      <c r="C113" s="60" t="s">
        <v>121</v>
      </c>
      <c r="D113" s="55" t="s">
        <v>508</v>
      </c>
      <c r="E113" s="284" t="s">
        <v>509</v>
      </c>
      <c r="F113" s="240" t="s">
        <v>45</v>
      </c>
      <c r="G113" s="41"/>
      <c r="H113" s="307" t="s">
        <v>507</v>
      </c>
      <c r="I113" s="310" t="s">
        <v>532</v>
      </c>
      <c r="J113" s="42" t="s">
        <v>121</v>
      </c>
      <c r="K113" s="56" t="s">
        <v>508</v>
      </c>
      <c r="L113" s="316" t="s">
        <v>712</v>
      </c>
      <c r="M113" s="317" t="s">
        <v>45</v>
      </c>
      <c r="N113" s="292" t="s">
        <v>1073</v>
      </c>
      <c r="O113" s="385" t="s">
        <v>1068</v>
      </c>
    </row>
    <row r="114" spans="1:15" ht="64" x14ac:dyDescent="0.2">
      <c r="A114" s="250"/>
      <c r="B114" s="295"/>
      <c r="C114" s="52" t="s">
        <v>122</v>
      </c>
      <c r="D114" s="53" t="s">
        <v>563</v>
      </c>
      <c r="E114" s="284"/>
      <c r="F114" s="240"/>
      <c r="G114" s="41"/>
      <c r="H114" s="308"/>
      <c r="I114" s="311"/>
      <c r="J114" s="46" t="s">
        <v>122</v>
      </c>
      <c r="K114" s="54" t="s">
        <v>563</v>
      </c>
      <c r="L114" s="316"/>
      <c r="M114" s="317"/>
      <c r="N114" s="292"/>
      <c r="O114" s="385"/>
    </row>
    <row r="115" spans="1:15" x14ac:dyDescent="0.2">
      <c r="A115" s="250"/>
      <c r="B115" s="295"/>
      <c r="C115" s="52" t="s">
        <v>123</v>
      </c>
      <c r="D115" s="45" t="s">
        <v>543</v>
      </c>
      <c r="E115" s="284"/>
      <c r="F115" s="240"/>
      <c r="G115" s="41"/>
      <c r="H115" s="308"/>
      <c r="I115" s="311"/>
      <c r="J115" s="46" t="s">
        <v>123</v>
      </c>
      <c r="K115" s="47" t="s">
        <v>713</v>
      </c>
      <c r="L115" s="316"/>
      <c r="M115" s="317"/>
      <c r="N115" s="292"/>
      <c r="O115" s="385"/>
    </row>
    <row r="116" spans="1:15" x14ac:dyDescent="0.2">
      <c r="A116" s="251"/>
      <c r="B116" s="296"/>
      <c r="C116" s="59" t="s">
        <v>124</v>
      </c>
      <c r="D116" s="53"/>
      <c r="E116" s="284"/>
      <c r="F116" s="240"/>
      <c r="G116" s="41"/>
      <c r="H116" s="309"/>
      <c r="I116" s="312"/>
      <c r="J116" s="50" t="s">
        <v>124</v>
      </c>
      <c r="K116" s="54"/>
      <c r="L116" s="316"/>
      <c r="M116" s="317"/>
      <c r="N116" s="292"/>
      <c r="O116" s="385"/>
    </row>
    <row r="117" spans="1:15" ht="16" x14ac:dyDescent="0.2">
      <c r="A117" s="249" t="s">
        <v>512</v>
      </c>
      <c r="B117" s="294" t="s">
        <v>533</v>
      </c>
      <c r="C117" s="69" t="s">
        <v>121</v>
      </c>
      <c r="D117" s="70" t="s">
        <v>513</v>
      </c>
      <c r="E117" s="252" t="s">
        <v>514</v>
      </c>
      <c r="F117" s="240" t="s">
        <v>45</v>
      </c>
      <c r="G117" s="41"/>
      <c r="H117" s="307" t="s">
        <v>512</v>
      </c>
      <c r="I117" s="310" t="s">
        <v>533</v>
      </c>
      <c r="J117" s="71" t="s">
        <v>121</v>
      </c>
      <c r="K117" s="72" t="s">
        <v>513</v>
      </c>
      <c r="L117" s="332" t="s">
        <v>514</v>
      </c>
      <c r="M117" s="317" t="s">
        <v>45</v>
      </c>
      <c r="N117" s="292" t="s">
        <v>1073</v>
      </c>
      <c r="O117" s="385" t="s">
        <v>1068</v>
      </c>
    </row>
    <row r="118" spans="1:15" ht="116" customHeight="1" x14ac:dyDescent="0.2">
      <c r="A118" s="250"/>
      <c r="B118" s="295"/>
      <c r="C118" s="52" t="s">
        <v>122</v>
      </c>
      <c r="D118" s="73" t="s">
        <v>564</v>
      </c>
      <c r="E118" s="284"/>
      <c r="F118" s="240"/>
      <c r="G118" s="41"/>
      <c r="H118" s="308"/>
      <c r="I118" s="311"/>
      <c r="J118" s="46" t="s">
        <v>122</v>
      </c>
      <c r="K118" s="74" t="s">
        <v>564</v>
      </c>
      <c r="L118" s="316"/>
      <c r="M118" s="317"/>
      <c r="N118" s="292"/>
      <c r="O118" s="385"/>
    </row>
    <row r="119" spans="1:15" x14ac:dyDescent="0.2">
      <c r="A119" s="250"/>
      <c r="B119" s="295"/>
      <c r="C119" s="75" t="s">
        <v>123</v>
      </c>
      <c r="D119" s="76" t="s">
        <v>545</v>
      </c>
      <c r="E119" s="252"/>
      <c r="F119" s="240"/>
      <c r="G119" s="41"/>
      <c r="H119" s="308"/>
      <c r="I119" s="311"/>
      <c r="J119" s="77" t="s">
        <v>123</v>
      </c>
      <c r="K119" s="78" t="s">
        <v>545</v>
      </c>
      <c r="L119" s="332"/>
      <c r="M119" s="317"/>
      <c r="N119" s="292"/>
      <c r="O119" s="385"/>
    </row>
    <row r="120" spans="1:15" ht="53" customHeight="1" x14ac:dyDescent="0.2">
      <c r="A120" s="251"/>
      <c r="B120" s="296"/>
      <c r="C120" s="79" t="s">
        <v>124</v>
      </c>
      <c r="D120" s="57"/>
      <c r="E120" s="252"/>
      <c r="F120" s="240"/>
      <c r="G120" s="41"/>
      <c r="H120" s="309"/>
      <c r="I120" s="312"/>
      <c r="J120" s="80" t="s">
        <v>124</v>
      </c>
      <c r="K120" s="58"/>
      <c r="L120" s="332"/>
      <c r="M120" s="317"/>
      <c r="N120" s="292"/>
      <c r="O120" s="385"/>
    </row>
    <row r="121" spans="1:15" ht="16" x14ac:dyDescent="0.2">
      <c r="A121" s="249" t="s">
        <v>512</v>
      </c>
      <c r="B121" s="294" t="s">
        <v>534</v>
      </c>
      <c r="C121" s="69" t="s">
        <v>121</v>
      </c>
      <c r="D121" s="81" t="s">
        <v>513</v>
      </c>
      <c r="E121" s="252" t="s">
        <v>514</v>
      </c>
      <c r="F121" s="240" t="s">
        <v>45</v>
      </c>
      <c r="G121" s="41"/>
      <c r="H121" s="307" t="s">
        <v>512</v>
      </c>
      <c r="I121" s="310" t="s">
        <v>534</v>
      </c>
      <c r="J121" s="71" t="s">
        <v>121</v>
      </c>
      <c r="K121" s="82" t="s">
        <v>513</v>
      </c>
      <c r="L121" s="332" t="s">
        <v>514</v>
      </c>
      <c r="M121" s="317" t="s">
        <v>45</v>
      </c>
      <c r="N121" s="292" t="s">
        <v>1073</v>
      </c>
      <c r="O121" s="385" t="s">
        <v>1068</v>
      </c>
    </row>
    <row r="122" spans="1:15" ht="64" x14ac:dyDescent="0.2">
      <c r="A122" s="250"/>
      <c r="B122" s="295"/>
      <c r="C122" s="52" t="s">
        <v>122</v>
      </c>
      <c r="D122" s="73" t="s">
        <v>565</v>
      </c>
      <c r="E122" s="284"/>
      <c r="F122" s="240"/>
      <c r="G122" s="41"/>
      <c r="H122" s="308"/>
      <c r="I122" s="311"/>
      <c r="J122" s="46" t="s">
        <v>122</v>
      </c>
      <c r="K122" s="74" t="s">
        <v>565</v>
      </c>
      <c r="L122" s="316"/>
      <c r="M122" s="317"/>
      <c r="N122" s="292"/>
      <c r="O122" s="385"/>
    </row>
    <row r="123" spans="1:15" x14ac:dyDescent="0.2">
      <c r="A123" s="250"/>
      <c r="B123" s="295"/>
      <c r="C123" s="75" t="s">
        <v>123</v>
      </c>
      <c r="D123" s="76" t="s">
        <v>545</v>
      </c>
      <c r="E123" s="252"/>
      <c r="F123" s="240"/>
      <c r="G123" s="41"/>
      <c r="H123" s="308"/>
      <c r="I123" s="311"/>
      <c r="J123" s="77" t="s">
        <v>123</v>
      </c>
      <c r="K123" s="78" t="s">
        <v>545</v>
      </c>
      <c r="L123" s="332"/>
      <c r="M123" s="317"/>
      <c r="N123" s="292"/>
      <c r="O123" s="385"/>
    </row>
    <row r="124" spans="1:15" x14ac:dyDescent="0.2">
      <c r="A124" s="251"/>
      <c r="B124" s="296"/>
      <c r="C124" s="59" t="s">
        <v>124</v>
      </c>
      <c r="D124" s="57"/>
      <c r="E124" s="284"/>
      <c r="F124" s="240"/>
      <c r="G124" s="41"/>
      <c r="H124" s="309"/>
      <c r="I124" s="312"/>
      <c r="J124" s="50" t="s">
        <v>124</v>
      </c>
      <c r="K124" s="58"/>
      <c r="L124" s="316"/>
      <c r="M124" s="317"/>
      <c r="N124" s="292"/>
      <c r="O124" s="385"/>
    </row>
    <row r="125" spans="1:15" ht="16" x14ac:dyDescent="0.2">
      <c r="A125" s="249" t="s">
        <v>512</v>
      </c>
      <c r="B125" s="294" t="s">
        <v>535</v>
      </c>
      <c r="C125" s="69" t="s">
        <v>121</v>
      </c>
      <c r="D125" s="70" t="s">
        <v>513</v>
      </c>
      <c r="E125" s="252" t="s">
        <v>514</v>
      </c>
      <c r="F125" s="240" t="s">
        <v>45</v>
      </c>
      <c r="G125" s="41"/>
      <c r="H125" s="307" t="s">
        <v>512</v>
      </c>
      <c r="I125" s="310" t="s">
        <v>535</v>
      </c>
      <c r="J125" s="71" t="s">
        <v>121</v>
      </c>
      <c r="K125" s="72" t="s">
        <v>513</v>
      </c>
      <c r="L125" s="332" t="s">
        <v>514</v>
      </c>
      <c r="M125" s="317" t="s">
        <v>45</v>
      </c>
      <c r="N125" s="292" t="s">
        <v>1073</v>
      </c>
      <c r="O125" s="385" t="s">
        <v>1068</v>
      </c>
    </row>
    <row r="126" spans="1:15" ht="80" x14ac:dyDescent="0.2">
      <c r="A126" s="250"/>
      <c r="B126" s="295"/>
      <c r="C126" s="52" t="s">
        <v>122</v>
      </c>
      <c r="D126" s="73" t="s">
        <v>566</v>
      </c>
      <c r="E126" s="284"/>
      <c r="F126" s="240"/>
      <c r="G126" s="41"/>
      <c r="H126" s="308"/>
      <c r="I126" s="311"/>
      <c r="J126" s="46" t="s">
        <v>122</v>
      </c>
      <c r="K126" s="74" t="s">
        <v>566</v>
      </c>
      <c r="L126" s="316"/>
      <c r="M126" s="317"/>
      <c r="N126" s="292"/>
      <c r="O126" s="385"/>
    </row>
    <row r="127" spans="1:15" x14ac:dyDescent="0.2">
      <c r="A127" s="250"/>
      <c r="B127" s="295"/>
      <c r="C127" s="75" t="s">
        <v>123</v>
      </c>
      <c r="D127" s="76" t="s">
        <v>545</v>
      </c>
      <c r="E127" s="252"/>
      <c r="F127" s="240"/>
      <c r="G127" s="41"/>
      <c r="H127" s="308"/>
      <c r="I127" s="311"/>
      <c r="J127" s="77" t="s">
        <v>123</v>
      </c>
      <c r="K127" s="78" t="s">
        <v>545</v>
      </c>
      <c r="L127" s="332"/>
      <c r="M127" s="317"/>
      <c r="N127" s="292"/>
      <c r="O127" s="385"/>
    </row>
    <row r="128" spans="1:15" x14ac:dyDescent="0.2">
      <c r="A128" s="251"/>
      <c r="B128" s="296"/>
      <c r="C128" s="59" t="s">
        <v>124</v>
      </c>
      <c r="D128" s="57"/>
      <c r="E128" s="284"/>
      <c r="F128" s="240"/>
      <c r="G128" s="41"/>
      <c r="H128" s="309"/>
      <c r="I128" s="312"/>
      <c r="J128" s="50" t="s">
        <v>124</v>
      </c>
      <c r="K128" s="58"/>
      <c r="L128" s="316"/>
      <c r="M128" s="317"/>
      <c r="N128" s="292"/>
      <c r="O128" s="385"/>
    </row>
    <row r="129" spans="1:15" ht="16" x14ac:dyDescent="0.2">
      <c r="A129" s="249" t="s">
        <v>512</v>
      </c>
      <c r="B129" s="294" t="s">
        <v>536</v>
      </c>
      <c r="C129" s="69" t="s">
        <v>121</v>
      </c>
      <c r="D129" s="70" t="s">
        <v>513</v>
      </c>
      <c r="E129" s="252" t="s">
        <v>514</v>
      </c>
      <c r="F129" s="240" t="s">
        <v>45</v>
      </c>
      <c r="G129" s="41"/>
      <c r="H129" s="307" t="s">
        <v>512</v>
      </c>
      <c r="I129" s="310" t="s">
        <v>536</v>
      </c>
      <c r="J129" s="71" t="s">
        <v>121</v>
      </c>
      <c r="K129" s="72" t="s">
        <v>513</v>
      </c>
      <c r="L129" s="332" t="s">
        <v>514</v>
      </c>
      <c r="M129" s="317" t="s">
        <v>45</v>
      </c>
      <c r="N129" s="292" t="s">
        <v>1073</v>
      </c>
      <c r="O129" s="385" t="s">
        <v>1068</v>
      </c>
    </row>
    <row r="130" spans="1:15" ht="80" x14ac:dyDescent="0.2">
      <c r="A130" s="250"/>
      <c r="B130" s="295"/>
      <c r="C130" s="52" t="s">
        <v>122</v>
      </c>
      <c r="D130" s="73" t="s">
        <v>567</v>
      </c>
      <c r="E130" s="284"/>
      <c r="F130" s="240"/>
      <c r="G130" s="41"/>
      <c r="H130" s="308"/>
      <c r="I130" s="311"/>
      <c r="J130" s="46" t="s">
        <v>122</v>
      </c>
      <c r="K130" s="74" t="s">
        <v>567</v>
      </c>
      <c r="L130" s="316"/>
      <c r="M130" s="317"/>
      <c r="N130" s="292"/>
      <c r="O130" s="385"/>
    </row>
    <row r="131" spans="1:15" x14ac:dyDescent="0.2">
      <c r="A131" s="250"/>
      <c r="B131" s="295"/>
      <c r="C131" s="75" t="s">
        <v>123</v>
      </c>
      <c r="D131" s="76" t="s">
        <v>545</v>
      </c>
      <c r="E131" s="252"/>
      <c r="F131" s="240"/>
      <c r="G131" s="41"/>
      <c r="H131" s="308"/>
      <c r="I131" s="311"/>
      <c r="J131" s="77" t="s">
        <v>123</v>
      </c>
      <c r="K131" s="78" t="s">
        <v>545</v>
      </c>
      <c r="L131" s="332"/>
      <c r="M131" s="317"/>
      <c r="N131" s="292"/>
      <c r="O131" s="385"/>
    </row>
    <row r="132" spans="1:15" x14ac:dyDescent="0.2">
      <c r="A132" s="251"/>
      <c r="B132" s="296"/>
      <c r="C132" s="59" t="s">
        <v>124</v>
      </c>
      <c r="D132" s="57"/>
      <c r="E132" s="284"/>
      <c r="F132" s="240"/>
      <c r="G132" s="41"/>
      <c r="H132" s="309"/>
      <c r="I132" s="312"/>
      <c r="J132" s="50" t="s">
        <v>124</v>
      </c>
      <c r="K132" s="58"/>
      <c r="L132" s="316"/>
      <c r="M132" s="317"/>
      <c r="N132" s="292"/>
      <c r="O132" s="385"/>
    </row>
    <row r="133" spans="1:15" ht="16" x14ac:dyDescent="0.2">
      <c r="A133" s="249" t="s">
        <v>512</v>
      </c>
      <c r="B133" s="294" t="s">
        <v>537</v>
      </c>
      <c r="C133" s="69" t="s">
        <v>121</v>
      </c>
      <c r="D133" s="70" t="s">
        <v>513</v>
      </c>
      <c r="E133" s="252" t="s">
        <v>514</v>
      </c>
      <c r="F133" s="240" t="s">
        <v>45</v>
      </c>
      <c r="G133" s="41"/>
      <c r="H133" s="307" t="s">
        <v>512</v>
      </c>
      <c r="I133" s="310" t="s">
        <v>537</v>
      </c>
      <c r="J133" s="71" t="s">
        <v>121</v>
      </c>
      <c r="K133" s="72" t="s">
        <v>513</v>
      </c>
      <c r="L133" s="332" t="s">
        <v>514</v>
      </c>
      <c r="M133" s="317" t="s">
        <v>45</v>
      </c>
      <c r="N133" s="292" t="s">
        <v>1073</v>
      </c>
      <c r="O133" s="385" t="s">
        <v>1068</v>
      </c>
    </row>
    <row r="134" spans="1:15" ht="64" x14ac:dyDescent="0.2">
      <c r="A134" s="250"/>
      <c r="B134" s="295"/>
      <c r="C134" s="52" t="s">
        <v>122</v>
      </c>
      <c r="D134" s="73" t="s">
        <v>568</v>
      </c>
      <c r="E134" s="284"/>
      <c r="F134" s="240"/>
      <c r="G134" s="41"/>
      <c r="H134" s="308"/>
      <c r="I134" s="311"/>
      <c r="J134" s="46" t="s">
        <v>122</v>
      </c>
      <c r="K134" s="74" t="s">
        <v>568</v>
      </c>
      <c r="L134" s="316"/>
      <c r="M134" s="317"/>
      <c r="N134" s="292"/>
      <c r="O134" s="385"/>
    </row>
    <row r="135" spans="1:15" x14ac:dyDescent="0.2">
      <c r="A135" s="250"/>
      <c r="B135" s="295"/>
      <c r="C135" s="75" t="s">
        <v>123</v>
      </c>
      <c r="D135" s="76" t="s">
        <v>545</v>
      </c>
      <c r="E135" s="252"/>
      <c r="F135" s="240"/>
      <c r="G135" s="41"/>
      <c r="H135" s="308"/>
      <c r="I135" s="311"/>
      <c r="J135" s="77" t="s">
        <v>123</v>
      </c>
      <c r="K135" s="78" t="s">
        <v>545</v>
      </c>
      <c r="L135" s="332"/>
      <c r="M135" s="317"/>
      <c r="N135" s="292"/>
      <c r="O135" s="385"/>
    </row>
    <row r="136" spans="1:15" x14ac:dyDescent="0.2">
      <c r="A136" s="251"/>
      <c r="B136" s="296"/>
      <c r="C136" s="59" t="s">
        <v>124</v>
      </c>
      <c r="D136" s="57"/>
      <c r="E136" s="284"/>
      <c r="F136" s="240"/>
      <c r="G136" s="41"/>
      <c r="H136" s="309"/>
      <c r="I136" s="312"/>
      <c r="J136" s="50" t="s">
        <v>124</v>
      </c>
      <c r="K136" s="58"/>
      <c r="L136" s="316"/>
      <c r="M136" s="317"/>
      <c r="N136" s="292"/>
      <c r="O136" s="385"/>
    </row>
    <row r="137" spans="1:15" ht="16" x14ac:dyDescent="0.2">
      <c r="A137" s="249" t="s">
        <v>512</v>
      </c>
      <c r="B137" s="294" t="s">
        <v>538</v>
      </c>
      <c r="C137" s="69" t="s">
        <v>121</v>
      </c>
      <c r="D137" s="70" t="s">
        <v>513</v>
      </c>
      <c r="E137" s="252" t="s">
        <v>514</v>
      </c>
      <c r="F137" s="240" t="s">
        <v>45</v>
      </c>
      <c r="G137" s="41"/>
      <c r="H137" s="307" t="s">
        <v>512</v>
      </c>
      <c r="I137" s="310" t="s">
        <v>538</v>
      </c>
      <c r="J137" s="71" t="s">
        <v>121</v>
      </c>
      <c r="K137" s="72" t="s">
        <v>513</v>
      </c>
      <c r="L137" s="332" t="s">
        <v>514</v>
      </c>
      <c r="M137" s="317" t="s">
        <v>45</v>
      </c>
      <c r="N137" s="292" t="s">
        <v>1073</v>
      </c>
      <c r="O137" s="385" t="s">
        <v>1068</v>
      </c>
    </row>
    <row r="138" spans="1:15" ht="64" x14ac:dyDescent="0.2">
      <c r="A138" s="250"/>
      <c r="B138" s="295"/>
      <c r="C138" s="52" t="s">
        <v>122</v>
      </c>
      <c r="D138" s="73" t="s">
        <v>563</v>
      </c>
      <c r="E138" s="284"/>
      <c r="F138" s="240"/>
      <c r="G138" s="41"/>
      <c r="H138" s="308"/>
      <c r="I138" s="311"/>
      <c r="J138" s="46" t="s">
        <v>122</v>
      </c>
      <c r="K138" s="74" t="s">
        <v>563</v>
      </c>
      <c r="L138" s="316"/>
      <c r="M138" s="317"/>
      <c r="N138" s="292"/>
      <c r="O138" s="385"/>
    </row>
    <row r="139" spans="1:15" x14ac:dyDescent="0.2">
      <c r="A139" s="250"/>
      <c r="B139" s="295"/>
      <c r="C139" s="75" t="s">
        <v>123</v>
      </c>
      <c r="D139" s="76" t="s">
        <v>545</v>
      </c>
      <c r="E139" s="252"/>
      <c r="F139" s="240"/>
      <c r="G139" s="41"/>
      <c r="H139" s="308"/>
      <c r="I139" s="311"/>
      <c r="J139" s="77" t="s">
        <v>123</v>
      </c>
      <c r="K139" s="78" t="s">
        <v>545</v>
      </c>
      <c r="L139" s="332"/>
      <c r="M139" s="317"/>
      <c r="N139" s="292"/>
      <c r="O139" s="385"/>
    </row>
    <row r="140" spans="1:15" x14ac:dyDescent="0.2">
      <c r="A140" s="250"/>
      <c r="B140" s="295"/>
      <c r="C140" s="52" t="s">
        <v>124</v>
      </c>
      <c r="D140" s="81"/>
      <c r="E140" s="285"/>
      <c r="F140" s="253"/>
      <c r="G140" s="41"/>
      <c r="H140" s="309"/>
      <c r="I140" s="312"/>
      <c r="J140" s="50" t="s">
        <v>124</v>
      </c>
      <c r="K140" s="58"/>
      <c r="L140" s="316"/>
      <c r="M140" s="317"/>
      <c r="N140" s="292"/>
      <c r="O140" s="385"/>
    </row>
    <row r="141" spans="1:15" ht="33" customHeight="1" x14ac:dyDescent="0.2">
      <c r="A141" s="64"/>
      <c r="B141" s="63"/>
      <c r="C141" s="65"/>
      <c r="D141" s="62"/>
      <c r="E141" s="66"/>
      <c r="F141" s="83"/>
      <c r="H141" s="324" t="s">
        <v>714</v>
      </c>
      <c r="I141" s="327" t="s">
        <v>715</v>
      </c>
      <c r="J141" s="26" t="s">
        <v>121</v>
      </c>
      <c r="K141" s="30" t="s">
        <v>716</v>
      </c>
      <c r="L141" s="330" t="s">
        <v>717</v>
      </c>
      <c r="M141" s="331" t="s">
        <v>192</v>
      </c>
      <c r="N141" s="387" t="s">
        <v>1074</v>
      </c>
    </row>
    <row r="142" spans="1:15" ht="144" x14ac:dyDescent="0.2">
      <c r="A142" s="64"/>
      <c r="B142" s="63"/>
      <c r="C142" s="65"/>
      <c r="D142" s="62"/>
      <c r="E142" s="66"/>
      <c r="F142" s="83"/>
      <c r="H142" s="325"/>
      <c r="I142" s="328"/>
      <c r="J142" s="27" t="s">
        <v>122</v>
      </c>
      <c r="K142" s="29" t="s">
        <v>718</v>
      </c>
      <c r="L142" s="330"/>
      <c r="M142" s="331"/>
      <c r="N142" s="387"/>
    </row>
    <row r="143" spans="1:15" x14ac:dyDescent="0.2">
      <c r="A143" s="64"/>
      <c r="B143" s="63"/>
      <c r="C143" s="65"/>
      <c r="D143" s="62"/>
      <c r="E143" s="66"/>
      <c r="F143" s="83"/>
      <c r="H143" s="325"/>
      <c r="I143" s="328"/>
      <c r="J143" s="27" t="s">
        <v>123</v>
      </c>
      <c r="K143" s="18" t="s">
        <v>719</v>
      </c>
      <c r="L143" s="330"/>
      <c r="M143" s="331"/>
      <c r="N143" s="387"/>
    </row>
    <row r="144" spans="1:15" x14ac:dyDescent="0.2">
      <c r="A144" s="64"/>
      <c r="B144" s="63"/>
      <c r="C144" s="65"/>
      <c r="D144" s="62"/>
      <c r="E144" s="66"/>
      <c r="F144" s="83"/>
      <c r="H144" s="326"/>
      <c r="I144" s="329"/>
      <c r="J144" s="28" t="s">
        <v>124</v>
      </c>
      <c r="K144" s="29"/>
      <c r="L144" s="330"/>
      <c r="M144" s="331"/>
      <c r="N144" s="387"/>
    </row>
    <row r="145" spans="1:14" ht="32" x14ac:dyDescent="0.2">
      <c r="A145" s="250" t="s">
        <v>515</v>
      </c>
      <c r="B145" s="295" t="s">
        <v>516</v>
      </c>
      <c r="C145" s="52" t="s">
        <v>121</v>
      </c>
      <c r="D145" s="53" t="s">
        <v>518</v>
      </c>
      <c r="E145" s="287" t="s">
        <v>517</v>
      </c>
      <c r="F145" s="269" t="s">
        <v>192</v>
      </c>
      <c r="G145" s="41"/>
      <c r="H145" s="307" t="s">
        <v>515</v>
      </c>
      <c r="I145" s="310" t="s">
        <v>516</v>
      </c>
      <c r="J145" s="42" t="s">
        <v>121</v>
      </c>
      <c r="K145" s="56" t="s">
        <v>518</v>
      </c>
      <c r="L145" s="316" t="s">
        <v>517</v>
      </c>
      <c r="M145" s="317" t="s">
        <v>192</v>
      </c>
      <c r="N145" s="387" t="s">
        <v>1073</v>
      </c>
    </row>
    <row r="146" spans="1:14" ht="96" x14ac:dyDescent="0.2">
      <c r="A146" s="250"/>
      <c r="B146" s="295"/>
      <c r="C146" s="52" t="s">
        <v>122</v>
      </c>
      <c r="D146" s="53" t="s">
        <v>569</v>
      </c>
      <c r="E146" s="284"/>
      <c r="F146" s="240"/>
      <c r="G146" s="41"/>
      <c r="H146" s="308"/>
      <c r="I146" s="311"/>
      <c r="J146" s="46" t="s">
        <v>122</v>
      </c>
      <c r="K146" s="54" t="s">
        <v>569</v>
      </c>
      <c r="L146" s="316"/>
      <c r="M146" s="317"/>
      <c r="N146" s="387"/>
    </row>
    <row r="147" spans="1:14" x14ac:dyDescent="0.2">
      <c r="A147" s="250"/>
      <c r="B147" s="295"/>
      <c r="C147" s="52" t="s">
        <v>123</v>
      </c>
      <c r="D147" s="45" t="s">
        <v>495</v>
      </c>
      <c r="E147" s="284"/>
      <c r="F147" s="240"/>
      <c r="G147" s="41"/>
      <c r="H147" s="308"/>
      <c r="I147" s="311"/>
      <c r="J147" s="46" t="s">
        <v>123</v>
      </c>
      <c r="K147" s="47" t="s">
        <v>495</v>
      </c>
      <c r="L147" s="316"/>
      <c r="M147" s="317"/>
      <c r="N147" s="387"/>
    </row>
    <row r="148" spans="1:14" x14ac:dyDescent="0.2">
      <c r="A148" s="251"/>
      <c r="B148" s="296"/>
      <c r="C148" s="59" t="s">
        <v>124</v>
      </c>
      <c r="D148" s="53"/>
      <c r="E148" s="284"/>
      <c r="F148" s="240"/>
      <c r="G148" s="41"/>
      <c r="H148" s="309"/>
      <c r="I148" s="312"/>
      <c r="J148" s="50" t="s">
        <v>124</v>
      </c>
      <c r="K148" s="54"/>
      <c r="L148" s="316"/>
      <c r="M148" s="317"/>
      <c r="N148" s="387"/>
    </row>
    <row r="149" spans="1:14" ht="16" x14ac:dyDescent="0.2">
      <c r="A149" s="249">
        <v>9</v>
      </c>
      <c r="B149" s="249" t="s">
        <v>51</v>
      </c>
      <c r="C149" s="60" t="s">
        <v>121</v>
      </c>
      <c r="D149" s="55" t="s">
        <v>146</v>
      </c>
      <c r="E149" s="284" t="s">
        <v>274</v>
      </c>
      <c r="F149" s="240" t="s">
        <v>134</v>
      </c>
      <c r="G149" s="41"/>
      <c r="H149" s="307" t="s">
        <v>720</v>
      </c>
      <c r="I149" s="307" t="s">
        <v>721</v>
      </c>
      <c r="J149" s="42" t="s">
        <v>121</v>
      </c>
      <c r="K149" s="56" t="s">
        <v>146</v>
      </c>
      <c r="L149" s="316" t="s">
        <v>722</v>
      </c>
      <c r="M149" s="317" t="s">
        <v>134</v>
      </c>
      <c r="N149" s="375" t="s">
        <v>1061</v>
      </c>
    </row>
    <row r="150" spans="1:14" ht="80" x14ac:dyDescent="0.2">
      <c r="A150" s="250"/>
      <c r="B150" s="250"/>
      <c r="C150" s="52" t="s">
        <v>122</v>
      </c>
      <c r="D150" s="84" t="s">
        <v>551</v>
      </c>
      <c r="E150" s="284"/>
      <c r="F150" s="240"/>
      <c r="G150" s="41"/>
      <c r="H150" s="308"/>
      <c r="I150" s="308"/>
      <c r="J150" s="46" t="s">
        <v>122</v>
      </c>
      <c r="K150" s="54" t="s">
        <v>551</v>
      </c>
      <c r="L150" s="316"/>
      <c r="M150" s="317"/>
      <c r="N150" s="375"/>
    </row>
    <row r="151" spans="1:14" ht="16" x14ac:dyDescent="0.2">
      <c r="A151" s="250"/>
      <c r="B151" s="250"/>
      <c r="C151" s="52" t="s">
        <v>123</v>
      </c>
      <c r="D151" s="84" t="s">
        <v>220</v>
      </c>
      <c r="E151" s="284"/>
      <c r="F151" s="240"/>
      <c r="G151" s="41"/>
      <c r="H151" s="308"/>
      <c r="I151" s="308"/>
      <c r="J151" s="46" t="s">
        <v>123</v>
      </c>
      <c r="K151" s="54" t="s">
        <v>495</v>
      </c>
      <c r="L151" s="316"/>
      <c r="M151" s="317"/>
      <c r="N151" s="375"/>
    </row>
    <row r="152" spans="1:14" x14ac:dyDescent="0.2">
      <c r="A152" s="251"/>
      <c r="B152" s="251"/>
      <c r="C152" s="59" t="s">
        <v>124</v>
      </c>
      <c r="D152" s="84"/>
      <c r="E152" s="284"/>
      <c r="F152" s="240"/>
      <c r="G152" s="41"/>
      <c r="H152" s="309"/>
      <c r="I152" s="309"/>
      <c r="J152" s="50" t="s">
        <v>124</v>
      </c>
      <c r="K152" s="54"/>
      <c r="L152" s="316"/>
      <c r="M152" s="317"/>
      <c r="N152" s="375"/>
    </row>
    <row r="153" spans="1:14" ht="16" x14ac:dyDescent="0.2">
      <c r="A153" s="249">
        <v>10</v>
      </c>
      <c r="B153" s="249" t="s">
        <v>52</v>
      </c>
      <c r="C153" s="60" t="s">
        <v>121</v>
      </c>
      <c r="D153" s="55" t="s">
        <v>147</v>
      </c>
      <c r="E153" s="285" t="s">
        <v>272</v>
      </c>
      <c r="F153" s="240" t="s">
        <v>134</v>
      </c>
      <c r="G153" s="41"/>
      <c r="H153" s="307">
        <v>10</v>
      </c>
      <c r="I153" s="307" t="s">
        <v>52</v>
      </c>
      <c r="J153" s="42" t="s">
        <v>121</v>
      </c>
      <c r="K153" s="56" t="s">
        <v>147</v>
      </c>
      <c r="L153" s="333" t="s">
        <v>272</v>
      </c>
      <c r="M153" s="317" t="s">
        <v>134</v>
      </c>
      <c r="N153" s="375" t="s">
        <v>1061</v>
      </c>
    </row>
    <row r="154" spans="1:14" ht="80" x14ac:dyDescent="0.2">
      <c r="A154" s="250"/>
      <c r="B154" s="250"/>
      <c r="C154" s="52" t="s">
        <v>122</v>
      </c>
      <c r="D154" s="53" t="s">
        <v>551</v>
      </c>
      <c r="E154" s="286"/>
      <c r="F154" s="240"/>
      <c r="G154" s="41"/>
      <c r="H154" s="308"/>
      <c r="I154" s="308"/>
      <c r="J154" s="46" t="s">
        <v>122</v>
      </c>
      <c r="K154" s="54" t="s">
        <v>551</v>
      </c>
      <c r="L154" s="334"/>
      <c r="M154" s="317"/>
      <c r="N154" s="375"/>
    </row>
    <row r="155" spans="1:14" ht="16" x14ac:dyDescent="0.2">
      <c r="A155" s="250"/>
      <c r="B155" s="250"/>
      <c r="C155" s="52" t="s">
        <v>123</v>
      </c>
      <c r="D155" s="53" t="s">
        <v>495</v>
      </c>
      <c r="E155" s="286"/>
      <c r="F155" s="240"/>
      <c r="G155" s="41"/>
      <c r="H155" s="308"/>
      <c r="I155" s="308"/>
      <c r="J155" s="46" t="s">
        <v>123</v>
      </c>
      <c r="K155" s="54" t="s">
        <v>495</v>
      </c>
      <c r="L155" s="334"/>
      <c r="M155" s="317"/>
      <c r="N155" s="375"/>
    </row>
    <row r="156" spans="1:14" x14ac:dyDescent="0.2">
      <c r="A156" s="251"/>
      <c r="B156" s="251"/>
      <c r="C156" s="59" t="s">
        <v>124</v>
      </c>
      <c r="D156" s="53"/>
      <c r="E156" s="287"/>
      <c r="F156" s="240"/>
      <c r="G156" s="41"/>
      <c r="H156" s="309"/>
      <c r="I156" s="309"/>
      <c r="J156" s="50" t="s">
        <v>124</v>
      </c>
      <c r="K156" s="54"/>
      <c r="L156" s="335"/>
      <c r="M156" s="317"/>
      <c r="N156" s="375"/>
    </row>
    <row r="157" spans="1:14" ht="16" x14ac:dyDescent="0.2">
      <c r="A157" s="249">
        <v>11</v>
      </c>
      <c r="B157" s="249" t="s">
        <v>53</v>
      </c>
      <c r="C157" s="69" t="s">
        <v>121</v>
      </c>
      <c r="D157" s="70" t="s">
        <v>148</v>
      </c>
      <c r="E157" s="252" t="s">
        <v>271</v>
      </c>
      <c r="F157" s="240" t="s">
        <v>134</v>
      </c>
      <c r="G157" s="41"/>
      <c r="H157" s="307">
        <v>11</v>
      </c>
      <c r="I157" s="307" t="s">
        <v>53</v>
      </c>
      <c r="J157" s="71" t="s">
        <v>121</v>
      </c>
      <c r="K157" s="72" t="s">
        <v>148</v>
      </c>
      <c r="L157" s="332" t="s">
        <v>271</v>
      </c>
      <c r="M157" s="317" t="s">
        <v>134</v>
      </c>
      <c r="N157" s="375" t="s">
        <v>1061</v>
      </c>
    </row>
    <row r="158" spans="1:14" ht="80" x14ac:dyDescent="0.2">
      <c r="A158" s="250"/>
      <c r="B158" s="250"/>
      <c r="C158" s="75" t="s">
        <v>122</v>
      </c>
      <c r="D158" s="81" t="s">
        <v>551</v>
      </c>
      <c r="E158" s="252"/>
      <c r="F158" s="240"/>
      <c r="G158" s="41"/>
      <c r="H158" s="308"/>
      <c r="I158" s="308"/>
      <c r="J158" s="77" t="s">
        <v>122</v>
      </c>
      <c r="K158" s="82" t="s">
        <v>551</v>
      </c>
      <c r="L158" s="332"/>
      <c r="M158" s="317"/>
      <c r="N158" s="375"/>
    </row>
    <row r="159" spans="1:14" ht="16" x14ac:dyDescent="0.2">
      <c r="A159" s="250"/>
      <c r="B159" s="250"/>
      <c r="C159" s="75" t="s">
        <v>123</v>
      </c>
      <c r="D159" s="81" t="s">
        <v>495</v>
      </c>
      <c r="E159" s="252"/>
      <c r="F159" s="240"/>
      <c r="G159" s="41"/>
      <c r="H159" s="308"/>
      <c r="I159" s="308"/>
      <c r="J159" s="77" t="s">
        <v>123</v>
      </c>
      <c r="K159" s="82" t="s">
        <v>495</v>
      </c>
      <c r="L159" s="332"/>
      <c r="M159" s="317"/>
      <c r="N159" s="375"/>
    </row>
    <row r="160" spans="1:14" x14ac:dyDescent="0.2">
      <c r="A160" s="251"/>
      <c r="B160" s="251"/>
      <c r="C160" s="79" t="s">
        <v>124</v>
      </c>
      <c r="D160" s="57"/>
      <c r="E160" s="252"/>
      <c r="F160" s="240"/>
      <c r="G160" s="41"/>
      <c r="H160" s="309"/>
      <c r="I160" s="309"/>
      <c r="J160" s="80" t="s">
        <v>124</v>
      </c>
      <c r="K160" s="58"/>
      <c r="L160" s="332"/>
      <c r="M160" s="317"/>
      <c r="N160" s="375"/>
    </row>
    <row r="161" spans="1:15" ht="16" x14ac:dyDescent="0.2">
      <c r="A161" s="249">
        <v>12</v>
      </c>
      <c r="B161" s="249" t="s">
        <v>54</v>
      </c>
      <c r="C161" s="60" t="s">
        <v>121</v>
      </c>
      <c r="D161" s="53" t="s">
        <v>149</v>
      </c>
      <c r="E161" s="284" t="s">
        <v>270</v>
      </c>
      <c r="F161" s="240" t="s">
        <v>137</v>
      </c>
      <c r="G161" s="41"/>
      <c r="H161" s="307">
        <v>12</v>
      </c>
      <c r="I161" s="307" t="s">
        <v>54</v>
      </c>
      <c r="J161" s="42" t="s">
        <v>121</v>
      </c>
      <c r="K161" s="54" t="s">
        <v>149</v>
      </c>
      <c r="L161" s="316" t="s">
        <v>723</v>
      </c>
      <c r="M161" s="317" t="s">
        <v>137</v>
      </c>
      <c r="N161" s="375" t="s">
        <v>1061</v>
      </c>
    </row>
    <row r="162" spans="1:15" ht="144" x14ac:dyDescent="0.2">
      <c r="A162" s="250"/>
      <c r="B162" s="250"/>
      <c r="C162" s="52" t="s">
        <v>122</v>
      </c>
      <c r="D162" s="53" t="s">
        <v>570</v>
      </c>
      <c r="E162" s="284"/>
      <c r="F162" s="240"/>
      <c r="G162" s="41"/>
      <c r="H162" s="308"/>
      <c r="I162" s="308"/>
      <c r="J162" s="46" t="s">
        <v>122</v>
      </c>
      <c r="K162" s="54" t="s">
        <v>570</v>
      </c>
      <c r="L162" s="316"/>
      <c r="M162" s="317"/>
      <c r="N162" s="375"/>
    </row>
    <row r="163" spans="1:15" ht="16" x14ac:dyDescent="0.2">
      <c r="A163" s="250"/>
      <c r="B163" s="250"/>
      <c r="C163" s="52" t="s">
        <v>123</v>
      </c>
      <c r="D163" s="53" t="s">
        <v>150</v>
      </c>
      <c r="E163" s="284"/>
      <c r="F163" s="240"/>
      <c r="G163" s="41"/>
      <c r="H163" s="308"/>
      <c r="I163" s="308"/>
      <c r="J163" s="46" t="s">
        <v>123</v>
      </c>
      <c r="K163" s="54" t="s">
        <v>150</v>
      </c>
      <c r="L163" s="316"/>
      <c r="M163" s="317"/>
      <c r="N163" s="375"/>
    </row>
    <row r="164" spans="1:15" x14ac:dyDescent="0.2">
      <c r="A164" s="251"/>
      <c r="B164" s="251"/>
      <c r="C164" s="59" t="s">
        <v>124</v>
      </c>
      <c r="D164" s="53"/>
      <c r="E164" s="284"/>
      <c r="F164" s="240"/>
      <c r="G164" s="41"/>
      <c r="H164" s="309"/>
      <c r="I164" s="309"/>
      <c r="J164" s="50" t="s">
        <v>124</v>
      </c>
      <c r="K164" s="54"/>
      <c r="L164" s="316"/>
      <c r="M164" s="317"/>
      <c r="N164" s="375"/>
    </row>
    <row r="165" spans="1:15" ht="32" x14ac:dyDescent="0.2">
      <c r="A165" s="249">
        <v>13</v>
      </c>
      <c r="B165" s="249" t="s">
        <v>55</v>
      </c>
      <c r="C165" s="60" t="s">
        <v>121</v>
      </c>
      <c r="D165" s="55" t="s">
        <v>151</v>
      </c>
      <c r="E165" s="284" t="s">
        <v>8</v>
      </c>
      <c r="F165" s="240" t="s">
        <v>246</v>
      </c>
      <c r="G165" s="41"/>
      <c r="H165" s="307">
        <v>13</v>
      </c>
      <c r="I165" s="307" t="s">
        <v>724</v>
      </c>
      <c r="J165" s="42" t="s">
        <v>121</v>
      </c>
      <c r="K165" s="56" t="s">
        <v>151</v>
      </c>
      <c r="L165" s="316" t="s">
        <v>8</v>
      </c>
      <c r="M165" s="317" t="s">
        <v>246</v>
      </c>
      <c r="N165" s="375" t="s">
        <v>1061</v>
      </c>
    </row>
    <row r="166" spans="1:15" ht="395" x14ac:dyDescent="0.2">
      <c r="A166" s="250"/>
      <c r="B166" s="250"/>
      <c r="C166" s="52" t="s">
        <v>122</v>
      </c>
      <c r="D166" s="53" t="s">
        <v>571</v>
      </c>
      <c r="E166" s="284"/>
      <c r="F166" s="240"/>
      <c r="G166" s="41"/>
      <c r="H166" s="308"/>
      <c r="I166" s="308"/>
      <c r="J166" s="46" t="s">
        <v>122</v>
      </c>
      <c r="K166" s="54" t="s">
        <v>725</v>
      </c>
      <c r="L166" s="316"/>
      <c r="M166" s="317"/>
      <c r="N166" s="375"/>
    </row>
    <row r="167" spans="1:15" ht="16" x14ac:dyDescent="0.2">
      <c r="A167" s="250"/>
      <c r="B167" s="250"/>
      <c r="C167" s="52" t="s">
        <v>123</v>
      </c>
      <c r="D167" s="53" t="s">
        <v>152</v>
      </c>
      <c r="E167" s="284"/>
      <c r="F167" s="240"/>
      <c r="G167" s="41"/>
      <c r="H167" s="308"/>
      <c r="I167" s="308"/>
      <c r="J167" s="46" t="s">
        <v>123</v>
      </c>
      <c r="K167" s="54" t="s">
        <v>152</v>
      </c>
      <c r="L167" s="316"/>
      <c r="M167" s="317"/>
      <c r="N167" s="375"/>
    </row>
    <row r="168" spans="1:15" x14ac:dyDescent="0.2">
      <c r="A168" s="251"/>
      <c r="B168" s="251"/>
      <c r="C168" s="59" t="s">
        <v>124</v>
      </c>
      <c r="D168" s="53"/>
      <c r="E168" s="284"/>
      <c r="F168" s="240"/>
      <c r="G168" s="41"/>
      <c r="H168" s="309"/>
      <c r="I168" s="309"/>
      <c r="J168" s="50" t="s">
        <v>124</v>
      </c>
      <c r="K168" s="54"/>
      <c r="L168" s="316"/>
      <c r="M168" s="317"/>
      <c r="N168" s="375"/>
    </row>
    <row r="169" spans="1:15" ht="16" x14ac:dyDescent="0.2">
      <c r="A169" s="249" t="s">
        <v>429</v>
      </c>
      <c r="B169" s="249" t="s">
        <v>269</v>
      </c>
      <c r="C169" s="60" t="s">
        <v>121</v>
      </c>
      <c r="D169" s="70" t="s">
        <v>273</v>
      </c>
      <c r="E169" s="284" t="s">
        <v>342</v>
      </c>
      <c r="F169" s="240" t="s">
        <v>192</v>
      </c>
      <c r="G169" s="41"/>
      <c r="H169" s="307" t="s">
        <v>429</v>
      </c>
      <c r="I169" s="307" t="s">
        <v>726</v>
      </c>
      <c r="J169" s="42" t="s">
        <v>121</v>
      </c>
      <c r="K169" s="72" t="s">
        <v>273</v>
      </c>
      <c r="L169" s="316" t="s">
        <v>727</v>
      </c>
      <c r="M169" s="317" t="s">
        <v>134</v>
      </c>
      <c r="N169" s="375" t="s">
        <v>1061</v>
      </c>
      <c r="O169" s="376" t="s">
        <v>1062</v>
      </c>
    </row>
    <row r="170" spans="1:15" ht="112" x14ac:dyDescent="0.2">
      <c r="A170" s="250"/>
      <c r="B170" s="250"/>
      <c r="C170" s="52" t="s">
        <v>122</v>
      </c>
      <c r="D170" s="81" t="s">
        <v>572</v>
      </c>
      <c r="E170" s="284"/>
      <c r="F170" s="240"/>
      <c r="G170" s="41"/>
      <c r="H170" s="308"/>
      <c r="I170" s="308"/>
      <c r="J170" s="46" t="s">
        <v>122</v>
      </c>
      <c r="K170" s="82" t="s">
        <v>551</v>
      </c>
      <c r="L170" s="316"/>
      <c r="M170" s="317"/>
      <c r="N170" s="375"/>
      <c r="O170" s="376"/>
    </row>
    <row r="171" spans="1:15" ht="16" x14ac:dyDescent="0.2">
      <c r="A171" s="250"/>
      <c r="B171" s="250"/>
      <c r="C171" s="52" t="s">
        <v>123</v>
      </c>
      <c r="D171" s="81" t="s">
        <v>495</v>
      </c>
      <c r="E171" s="284"/>
      <c r="F171" s="240"/>
      <c r="G171" s="41"/>
      <c r="H171" s="308"/>
      <c r="I171" s="308"/>
      <c r="J171" s="46" t="s">
        <v>123</v>
      </c>
      <c r="K171" s="82" t="s">
        <v>495</v>
      </c>
      <c r="L171" s="316"/>
      <c r="M171" s="317"/>
      <c r="N171" s="375"/>
      <c r="O171" s="376"/>
    </row>
    <row r="172" spans="1:15" x14ac:dyDescent="0.2">
      <c r="A172" s="250"/>
      <c r="B172" s="250"/>
      <c r="C172" s="52" t="s">
        <v>124</v>
      </c>
      <c r="D172" s="81"/>
      <c r="E172" s="285"/>
      <c r="F172" s="253"/>
      <c r="G172" s="41"/>
      <c r="H172" s="309"/>
      <c r="I172" s="309"/>
      <c r="J172" s="50" t="s">
        <v>124</v>
      </c>
      <c r="K172" s="58"/>
      <c r="L172" s="316"/>
      <c r="M172" s="317"/>
      <c r="N172" s="375"/>
      <c r="O172" s="376"/>
    </row>
    <row r="173" spans="1:15" ht="16" x14ac:dyDescent="0.2">
      <c r="A173" s="64"/>
      <c r="B173" s="64"/>
      <c r="C173" s="65"/>
      <c r="D173" s="62"/>
      <c r="E173" s="66"/>
      <c r="F173" s="83"/>
      <c r="H173" s="324" t="s">
        <v>728</v>
      </c>
      <c r="I173" s="324" t="s">
        <v>729</v>
      </c>
      <c r="J173" s="26" t="s">
        <v>121</v>
      </c>
      <c r="K173" s="33" t="s">
        <v>273</v>
      </c>
      <c r="L173" s="330" t="s">
        <v>730</v>
      </c>
      <c r="M173" s="331" t="s">
        <v>134</v>
      </c>
      <c r="N173" s="375" t="s">
        <v>1061</v>
      </c>
      <c r="O173" s="376" t="s">
        <v>1062</v>
      </c>
    </row>
    <row r="174" spans="1:15" ht="80" x14ac:dyDescent="0.2">
      <c r="A174" s="64"/>
      <c r="B174" s="64"/>
      <c r="C174" s="65"/>
      <c r="D174" s="62"/>
      <c r="E174" s="66"/>
      <c r="F174" s="83"/>
      <c r="H174" s="325"/>
      <c r="I174" s="325"/>
      <c r="J174" s="27" t="s">
        <v>122</v>
      </c>
      <c r="K174" s="36" t="s">
        <v>551</v>
      </c>
      <c r="L174" s="330"/>
      <c r="M174" s="331"/>
      <c r="N174" s="375"/>
      <c r="O174" s="376"/>
    </row>
    <row r="175" spans="1:15" ht="16" x14ac:dyDescent="0.2">
      <c r="A175" s="64"/>
      <c r="B175" s="64"/>
      <c r="C175" s="65"/>
      <c r="D175" s="62"/>
      <c r="E175" s="66"/>
      <c r="F175" s="83"/>
      <c r="H175" s="325"/>
      <c r="I175" s="325"/>
      <c r="J175" s="27" t="s">
        <v>123</v>
      </c>
      <c r="K175" s="36" t="s">
        <v>731</v>
      </c>
      <c r="L175" s="330"/>
      <c r="M175" s="331"/>
      <c r="N175" s="375"/>
      <c r="O175" s="376"/>
    </row>
    <row r="176" spans="1:15" x14ac:dyDescent="0.2">
      <c r="A176" s="64"/>
      <c r="B176" s="64"/>
      <c r="C176" s="65"/>
      <c r="D176" s="62"/>
      <c r="E176" s="66"/>
      <c r="F176" s="83"/>
      <c r="H176" s="326"/>
      <c r="I176" s="326"/>
      <c r="J176" s="28" t="s">
        <v>124</v>
      </c>
      <c r="K176" s="31"/>
      <c r="L176" s="330"/>
      <c r="M176" s="331"/>
      <c r="N176" s="375"/>
      <c r="O176" s="376"/>
    </row>
    <row r="177" spans="1:15" ht="16" x14ac:dyDescent="0.2">
      <c r="A177" s="64"/>
      <c r="B177" s="64"/>
      <c r="C177" s="65"/>
      <c r="D177" s="62"/>
      <c r="E177" s="66"/>
      <c r="F177" s="83"/>
      <c r="H177" s="324" t="s">
        <v>732</v>
      </c>
      <c r="I177" s="324" t="s">
        <v>733</v>
      </c>
      <c r="J177" s="26" t="s">
        <v>121</v>
      </c>
      <c r="K177" s="33" t="s">
        <v>734</v>
      </c>
      <c r="L177" s="330" t="s">
        <v>735</v>
      </c>
      <c r="M177" s="331" t="s">
        <v>134</v>
      </c>
      <c r="N177" s="375" t="s">
        <v>1061</v>
      </c>
    </row>
    <row r="178" spans="1:15" ht="80" x14ac:dyDescent="0.2">
      <c r="A178" s="64"/>
      <c r="B178" s="64"/>
      <c r="C178" s="65"/>
      <c r="D178" s="62"/>
      <c r="E178" s="66"/>
      <c r="F178" s="83"/>
      <c r="H178" s="325"/>
      <c r="I178" s="325"/>
      <c r="J178" s="27" t="s">
        <v>122</v>
      </c>
      <c r="K178" s="36" t="s">
        <v>551</v>
      </c>
      <c r="L178" s="330"/>
      <c r="M178" s="331"/>
      <c r="N178" s="375"/>
    </row>
    <row r="179" spans="1:15" ht="16" x14ac:dyDescent="0.2">
      <c r="A179" s="64"/>
      <c r="B179" s="64"/>
      <c r="C179" s="65"/>
      <c r="D179" s="62"/>
      <c r="E179" s="66"/>
      <c r="F179" s="83"/>
      <c r="H179" s="325"/>
      <c r="I179" s="325"/>
      <c r="J179" s="27" t="s">
        <v>123</v>
      </c>
      <c r="K179" s="36" t="s">
        <v>495</v>
      </c>
      <c r="L179" s="330"/>
      <c r="M179" s="331"/>
      <c r="N179" s="375"/>
    </row>
    <row r="180" spans="1:15" x14ac:dyDescent="0.2">
      <c r="A180" s="64"/>
      <c r="B180" s="64"/>
      <c r="C180" s="65"/>
      <c r="D180" s="62"/>
      <c r="E180" s="66"/>
      <c r="F180" s="83"/>
      <c r="H180" s="326"/>
      <c r="I180" s="326"/>
      <c r="J180" s="28" t="s">
        <v>124</v>
      </c>
      <c r="K180" s="31"/>
      <c r="L180" s="330"/>
      <c r="M180" s="331"/>
      <c r="N180" s="375"/>
    </row>
    <row r="181" spans="1:15" ht="32" x14ac:dyDescent="0.2">
      <c r="A181" s="64"/>
      <c r="B181" s="64"/>
      <c r="C181" s="65"/>
      <c r="D181" s="62"/>
      <c r="E181" s="66"/>
      <c r="F181" s="83"/>
      <c r="H181" s="324" t="s">
        <v>736</v>
      </c>
      <c r="I181" s="324" t="s">
        <v>737</v>
      </c>
      <c r="J181" s="26" t="s">
        <v>121</v>
      </c>
      <c r="K181" s="33" t="s">
        <v>738</v>
      </c>
      <c r="L181" s="330" t="s">
        <v>739</v>
      </c>
      <c r="M181" s="331" t="s">
        <v>740</v>
      </c>
      <c r="N181" s="375" t="s">
        <v>1061</v>
      </c>
    </row>
    <row r="182" spans="1:15" ht="409.6" x14ac:dyDescent="0.2">
      <c r="A182" s="64"/>
      <c r="B182" s="64"/>
      <c r="C182" s="65"/>
      <c r="D182" s="62"/>
      <c r="E182" s="66"/>
      <c r="F182" s="83"/>
      <c r="H182" s="325"/>
      <c r="I182" s="325"/>
      <c r="J182" s="27" t="s">
        <v>122</v>
      </c>
      <c r="K182" s="36" t="s">
        <v>741</v>
      </c>
      <c r="L182" s="330"/>
      <c r="M182" s="331"/>
      <c r="N182" s="375"/>
    </row>
    <row r="183" spans="1:15" ht="16" x14ac:dyDescent="0.2">
      <c r="A183" s="64"/>
      <c r="B183" s="64"/>
      <c r="C183" s="65"/>
      <c r="D183" s="62"/>
      <c r="E183" s="66"/>
      <c r="F183" s="83"/>
      <c r="H183" s="325"/>
      <c r="I183" s="325"/>
      <c r="J183" s="27" t="s">
        <v>123</v>
      </c>
      <c r="K183" s="36" t="s">
        <v>742</v>
      </c>
      <c r="L183" s="330"/>
      <c r="M183" s="331"/>
      <c r="N183" s="375"/>
    </row>
    <row r="184" spans="1:15" x14ac:dyDescent="0.2">
      <c r="A184" s="64"/>
      <c r="B184" s="64"/>
      <c r="C184" s="65"/>
      <c r="D184" s="62"/>
      <c r="E184" s="66"/>
      <c r="F184" s="83"/>
      <c r="H184" s="326"/>
      <c r="I184" s="326"/>
      <c r="J184" s="28" t="s">
        <v>124</v>
      </c>
      <c r="K184" s="31"/>
      <c r="L184" s="330"/>
      <c r="M184" s="331"/>
      <c r="N184" s="375"/>
    </row>
    <row r="185" spans="1:15" ht="16" x14ac:dyDescent="0.2">
      <c r="A185" s="250" t="s">
        <v>281</v>
      </c>
      <c r="B185" s="250" t="s">
        <v>284</v>
      </c>
      <c r="C185" s="52" t="s">
        <v>121</v>
      </c>
      <c r="D185" s="81" t="s">
        <v>283</v>
      </c>
      <c r="E185" s="287" t="s">
        <v>346</v>
      </c>
      <c r="F185" s="269" t="s">
        <v>134</v>
      </c>
      <c r="G185" s="41"/>
      <c r="H185" s="307" t="s">
        <v>281</v>
      </c>
      <c r="I185" s="307" t="s">
        <v>743</v>
      </c>
      <c r="J185" s="42" t="s">
        <v>121</v>
      </c>
      <c r="K185" s="72" t="s">
        <v>283</v>
      </c>
      <c r="L185" s="316" t="s">
        <v>744</v>
      </c>
      <c r="M185" s="317" t="s">
        <v>134</v>
      </c>
      <c r="N185" s="375" t="s">
        <v>1061</v>
      </c>
      <c r="O185" s="375" t="s">
        <v>1063</v>
      </c>
    </row>
    <row r="186" spans="1:15" ht="80" x14ac:dyDescent="0.2">
      <c r="A186" s="250"/>
      <c r="B186" s="250"/>
      <c r="C186" s="52" t="s">
        <v>122</v>
      </c>
      <c r="D186" s="81" t="s">
        <v>551</v>
      </c>
      <c r="E186" s="284"/>
      <c r="F186" s="240"/>
      <c r="G186" s="41"/>
      <c r="H186" s="308"/>
      <c r="I186" s="308"/>
      <c r="J186" s="46" t="s">
        <v>122</v>
      </c>
      <c r="K186" s="82" t="s">
        <v>551</v>
      </c>
      <c r="L186" s="316"/>
      <c r="M186" s="317"/>
      <c r="N186" s="375"/>
      <c r="O186" s="375"/>
    </row>
    <row r="187" spans="1:15" ht="16" x14ac:dyDescent="0.2">
      <c r="A187" s="250"/>
      <c r="B187" s="250"/>
      <c r="C187" s="52" t="s">
        <v>123</v>
      </c>
      <c r="D187" s="81" t="s">
        <v>495</v>
      </c>
      <c r="E187" s="284"/>
      <c r="F187" s="240"/>
      <c r="G187" s="41"/>
      <c r="H187" s="308"/>
      <c r="I187" s="308"/>
      <c r="J187" s="46" t="s">
        <v>123</v>
      </c>
      <c r="K187" s="82" t="s">
        <v>495</v>
      </c>
      <c r="L187" s="316"/>
      <c r="M187" s="317"/>
      <c r="N187" s="375"/>
      <c r="O187" s="375"/>
    </row>
    <row r="188" spans="1:15" x14ac:dyDescent="0.2">
      <c r="A188" s="251"/>
      <c r="B188" s="251"/>
      <c r="C188" s="59" t="s">
        <v>124</v>
      </c>
      <c r="D188" s="57"/>
      <c r="E188" s="284"/>
      <c r="F188" s="240"/>
      <c r="G188" s="41"/>
      <c r="H188" s="309"/>
      <c r="I188" s="309"/>
      <c r="J188" s="50" t="s">
        <v>124</v>
      </c>
      <c r="K188" s="58"/>
      <c r="L188" s="316"/>
      <c r="M188" s="317"/>
      <c r="N188" s="375"/>
      <c r="O188" s="375"/>
    </row>
    <row r="189" spans="1:15" ht="16" x14ac:dyDescent="0.2">
      <c r="A189" s="249" t="s">
        <v>282</v>
      </c>
      <c r="B189" s="249" t="s">
        <v>286</v>
      </c>
      <c r="C189" s="60" t="s">
        <v>121</v>
      </c>
      <c r="D189" s="70" t="s">
        <v>285</v>
      </c>
      <c r="E189" s="284" t="s">
        <v>347</v>
      </c>
      <c r="F189" s="240" t="s">
        <v>134</v>
      </c>
      <c r="G189" s="41"/>
      <c r="H189" s="307" t="s">
        <v>282</v>
      </c>
      <c r="I189" s="307" t="s">
        <v>745</v>
      </c>
      <c r="J189" s="42" t="s">
        <v>121</v>
      </c>
      <c r="K189" s="72" t="s">
        <v>285</v>
      </c>
      <c r="L189" s="316" t="s">
        <v>746</v>
      </c>
      <c r="M189" s="317" t="s">
        <v>134</v>
      </c>
      <c r="N189" s="375" t="s">
        <v>1061</v>
      </c>
      <c r="O189" s="375" t="s">
        <v>1063</v>
      </c>
    </row>
    <row r="190" spans="1:15" ht="80" x14ac:dyDescent="0.2">
      <c r="A190" s="250"/>
      <c r="B190" s="250"/>
      <c r="C190" s="52" t="s">
        <v>122</v>
      </c>
      <c r="D190" s="81" t="s">
        <v>551</v>
      </c>
      <c r="E190" s="284"/>
      <c r="F190" s="240"/>
      <c r="G190" s="41"/>
      <c r="H190" s="308"/>
      <c r="I190" s="308"/>
      <c r="J190" s="46" t="s">
        <v>122</v>
      </c>
      <c r="K190" s="82" t="s">
        <v>551</v>
      </c>
      <c r="L190" s="316"/>
      <c r="M190" s="317"/>
      <c r="N190" s="375"/>
      <c r="O190" s="375"/>
    </row>
    <row r="191" spans="1:15" ht="16" x14ac:dyDescent="0.2">
      <c r="A191" s="250"/>
      <c r="B191" s="250"/>
      <c r="C191" s="52" t="s">
        <v>123</v>
      </c>
      <c r="D191" s="81" t="s">
        <v>495</v>
      </c>
      <c r="E191" s="284"/>
      <c r="F191" s="240"/>
      <c r="G191" s="41"/>
      <c r="H191" s="308"/>
      <c r="I191" s="308"/>
      <c r="J191" s="46" t="s">
        <v>123</v>
      </c>
      <c r="K191" s="82" t="s">
        <v>495</v>
      </c>
      <c r="L191" s="316"/>
      <c r="M191" s="317"/>
      <c r="N191" s="375"/>
      <c r="O191" s="375"/>
    </row>
    <row r="192" spans="1:15" x14ac:dyDescent="0.2">
      <c r="A192" s="250"/>
      <c r="B192" s="250"/>
      <c r="C192" s="52" t="s">
        <v>124</v>
      </c>
      <c r="D192" s="81"/>
      <c r="E192" s="285"/>
      <c r="F192" s="240"/>
      <c r="G192" s="41"/>
      <c r="H192" s="309"/>
      <c r="I192" s="309"/>
      <c r="J192" s="50" t="s">
        <v>124</v>
      </c>
      <c r="K192" s="58"/>
      <c r="L192" s="316"/>
      <c r="M192" s="317"/>
      <c r="N192" s="375"/>
      <c r="O192" s="375"/>
    </row>
    <row r="193" spans="1:15" ht="16" x14ac:dyDescent="0.2">
      <c r="A193" s="64"/>
      <c r="B193" s="64"/>
      <c r="C193" s="65"/>
      <c r="D193" s="62"/>
      <c r="E193" s="66"/>
      <c r="F193" s="254" t="s">
        <v>134</v>
      </c>
      <c r="H193" s="336" t="s">
        <v>747</v>
      </c>
      <c r="I193" s="336" t="s">
        <v>748</v>
      </c>
      <c r="J193" s="156" t="s">
        <v>121</v>
      </c>
      <c r="K193" s="103" t="s">
        <v>749</v>
      </c>
      <c r="L193" s="338" t="s">
        <v>750</v>
      </c>
      <c r="M193" s="275" t="s">
        <v>134</v>
      </c>
      <c r="N193" s="375" t="s">
        <v>1061</v>
      </c>
      <c r="O193" s="375" t="s">
        <v>1063</v>
      </c>
    </row>
    <row r="194" spans="1:15" ht="80" x14ac:dyDescent="0.2">
      <c r="A194" s="64"/>
      <c r="B194" s="64"/>
      <c r="C194" s="65"/>
      <c r="D194" s="62"/>
      <c r="E194" s="66"/>
      <c r="F194" s="254"/>
      <c r="H194" s="270"/>
      <c r="I194" s="270"/>
      <c r="J194" s="157" t="s">
        <v>122</v>
      </c>
      <c r="K194" s="105" t="s">
        <v>551</v>
      </c>
      <c r="L194" s="338"/>
      <c r="M194" s="275"/>
      <c r="N194" s="375"/>
      <c r="O194" s="375"/>
    </row>
    <row r="195" spans="1:15" ht="16" x14ac:dyDescent="0.2">
      <c r="A195" s="64"/>
      <c r="B195" s="64"/>
      <c r="C195" s="65"/>
      <c r="D195" s="62"/>
      <c r="E195" s="66"/>
      <c r="F195" s="254"/>
      <c r="H195" s="270"/>
      <c r="I195" s="270"/>
      <c r="J195" s="157" t="s">
        <v>123</v>
      </c>
      <c r="K195" s="105" t="s">
        <v>751</v>
      </c>
      <c r="L195" s="338"/>
      <c r="M195" s="275"/>
      <c r="N195" s="375"/>
      <c r="O195" s="375"/>
    </row>
    <row r="196" spans="1:15" x14ac:dyDescent="0.2">
      <c r="A196" s="64"/>
      <c r="B196" s="64"/>
      <c r="C196" s="65"/>
      <c r="D196" s="62"/>
      <c r="E196" s="66"/>
      <c r="F196" s="254"/>
      <c r="H196" s="337"/>
      <c r="I196" s="337"/>
      <c r="J196" s="158" t="s">
        <v>124</v>
      </c>
      <c r="K196" s="108"/>
      <c r="L196" s="338"/>
      <c r="M196" s="275"/>
      <c r="N196" s="375"/>
      <c r="O196" s="375"/>
    </row>
    <row r="197" spans="1:15" ht="16" x14ac:dyDescent="0.2">
      <c r="A197" s="250" t="s">
        <v>348</v>
      </c>
      <c r="B197" s="250" t="s">
        <v>349</v>
      </c>
      <c r="C197" s="52" t="s">
        <v>121</v>
      </c>
      <c r="D197" s="81" t="s">
        <v>350</v>
      </c>
      <c r="E197" s="287" t="s">
        <v>351</v>
      </c>
      <c r="F197" s="240" t="s">
        <v>134</v>
      </c>
      <c r="G197" s="41"/>
      <c r="H197" s="307" t="s">
        <v>348</v>
      </c>
      <c r="I197" s="307" t="s">
        <v>349</v>
      </c>
      <c r="J197" s="42" t="s">
        <v>121</v>
      </c>
      <c r="K197" s="72" t="s">
        <v>350</v>
      </c>
      <c r="L197" s="316" t="s">
        <v>351</v>
      </c>
      <c r="M197" s="317" t="s">
        <v>134</v>
      </c>
      <c r="N197" s="373" t="s">
        <v>1064</v>
      </c>
    </row>
    <row r="198" spans="1:15" ht="64" x14ac:dyDescent="0.2">
      <c r="A198" s="250"/>
      <c r="B198" s="250"/>
      <c r="C198" s="52" t="s">
        <v>122</v>
      </c>
      <c r="D198" s="81" t="s">
        <v>551</v>
      </c>
      <c r="E198" s="284"/>
      <c r="F198" s="240"/>
      <c r="G198" s="41"/>
      <c r="H198" s="308"/>
      <c r="I198" s="308"/>
      <c r="J198" s="46" t="s">
        <v>122</v>
      </c>
      <c r="K198" s="82" t="str">
        <f>K246</f>
        <v>1) Medicare
-99) Question seen but category not selected
-88) Missing / Did not report</v>
      </c>
      <c r="L198" s="316"/>
      <c r="M198" s="317"/>
      <c r="N198" s="373"/>
    </row>
    <row r="199" spans="1:15" ht="16" x14ac:dyDescent="0.2">
      <c r="A199" s="250"/>
      <c r="B199" s="250"/>
      <c r="C199" s="52" t="s">
        <v>123</v>
      </c>
      <c r="D199" s="81" t="s">
        <v>495</v>
      </c>
      <c r="E199" s="284"/>
      <c r="F199" s="240"/>
      <c r="G199" s="41"/>
      <c r="H199" s="308"/>
      <c r="I199" s="308"/>
      <c r="J199" s="46" t="s">
        <v>123</v>
      </c>
      <c r="K199" s="82" t="s">
        <v>495</v>
      </c>
      <c r="L199" s="316"/>
      <c r="M199" s="317"/>
      <c r="N199" s="373"/>
    </row>
    <row r="200" spans="1:15" x14ac:dyDescent="0.2">
      <c r="A200" s="251"/>
      <c r="B200" s="251"/>
      <c r="C200" s="59" t="s">
        <v>124</v>
      </c>
      <c r="D200" s="57"/>
      <c r="E200" s="284"/>
      <c r="F200" s="240"/>
      <c r="G200" s="41"/>
      <c r="H200" s="309"/>
      <c r="I200" s="309"/>
      <c r="J200" s="50" t="s">
        <v>124</v>
      </c>
      <c r="K200" s="58"/>
      <c r="L200" s="316"/>
      <c r="M200" s="317"/>
      <c r="N200" s="373"/>
    </row>
    <row r="201" spans="1:15" ht="16" x14ac:dyDescent="0.2">
      <c r="A201" s="249" t="s">
        <v>295</v>
      </c>
      <c r="B201" s="249" t="s">
        <v>288</v>
      </c>
      <c r="C201" s="60" t="s">
        <v>121</v>
      </c>
      <c r="D201" s="70" t="s">
        <v>287</v>
      </c>
      <c r="E201" s="284" t="s">
        <v>352</v>
      </c>
      <c r="F201" s="240" t="s">
        <v>45</v>
      </c>
      <c r="G201" s="41"/>
      <c r="H201" s="307" t="s">
        <v>295</v>
      </c>
      <c r="I201" s="307" t="s">
        <v>752</v>
      </c>
      <c r="J201" s="42" t="s">
        <v>121</v>
      </c>
      <c r="K201" s="72" t="s">
        <v>287</v>
      </c>
      <c r="L201" s="316" t="s">
        <v>753</v>
      </c>
      <c r="M201" s="317" t="s">
        <v>134</v>
      </c>
      <c r="N201" s="373" t="s">
        <v>1064</v>
      </c>
    </row>
    <row r="202" spans="1:15" ht="80" x14ac:dyDescent="0.2">
      <c r="A202" s="250"/>
      <c r="B202" s="250"/>
      <c r="C202" s="52" t="s">
        <v>122</v>
      </c>
      <c r="D202" s="81" t="s">
        <v>573</v>
      </c>
      <c r="E202" s="284"/>
      <c r="F202" s="240"/>
      <c r="G202" s="41"/>
      <c r="H202" s="308"/>
      <c r="I202" s="308"/>
      <c r="J202" s="46" t="s">
        <v>122</v>
      </c>
      <c r="K202" s="82" t="s">
        <v>573</v>
      </c>
      <c r="L202" s="316"/>
      <c r="M202" s="317"/>
      <c r="N202" s="373"/>
    </row>
    <row r="203" spans="1:15" ht="16" x14ac:dyDescent="0.2">
      <c r="A203" s="250"/>
      <c r="B203" s="250"/>
      <c r="C203" s="52" t="s">
        <v>123</v>
      </c>
      <c r="D203" s="81" t="s">
        <v>495</v>
      </c>
      <c r="E203" s="284"/>
      <c r="F203" s="240"/>
      <c r="G203" s="41"/>
      <c r="H203" s="308"/>
      <c r="I203" s="308"/>
      <c r="J203" s="46" t="s">
        <v>123</v>
      </c>
      <c r="K203" s="82" t="s">
        <v>495</v>
      </c>
      <c r="L203" s="316"/>
      <c r="M203" s="317"/>
      <c r="N203" s="373"/>
    </row>
    <row r="204" spans="1:15" x14ac:dyDescent="0.2">
      <c r="A204" s="251"/>
      <c r="B204" s="251"/>
      <c r="C204" s="59" t="s">
        <v>124</v>
      </c>
      <c r="D204" s="81"/>
      <c r="E204" s="284"/>
      <c r="F204" s="240"/>
      <c r="G204" s="41"/>
      <c r="H204" s="309"/>
      <c r="I204" s="309"/>
      <c r="J204" s="50" t="s">
        <v>124</v>
      </c>
      <c r="K204" s="82"/>
      <c r="L204" s="316"/>
      <c r="M204" s="317"/>
      <c r="N204" s="373"/>
    </row>
    <row r="205" spans="1:15" ht="16" x14ac:dyDescent="0.2">
      <c r="A205" s="249" t="s">
        <v>456</v>
      </c>
      <c r="B205" s="249" t="s">
        <v>290</v>
      </c>
      <c r="C205" s="69" t="s">
        <v>121</v>
      </c>
      <c r="D205" s="70" t="s">
        <v>289</v>
      </c>
      <c r="E205" s="252" t="s">
        <v>353</v>
      </c>
      <c r="F205" s="240" t="s">
        <v>45</v>
      </c>
      <c r="G205" s="41"/>
      <c r="H205" s="307" t="s">
        <v>456</v>
      </c>
      <c r="I205" s="307" t="s">
        <v>754</v>
      </c>
      <c r="J205" s="71" t="s">
        <v>121</v>
      </c>
      <c r="K205" s="72" t="s">
        <v>289</v>
      </c>
      <c r="L205" s="332" t="s">
        <v>755</v>
      </c>
      <c r="M205" s="317" t="s">
        <v>45</v>
      </c>
      <c r="N205" s="373" t="s">
        <v>1064</v>
      </c>
    </row>
    <row r="206" spans="1:15" ht="64" x14ac:dyDescent="0.2">
      <c r="A206" s="250"/>
      <c r="B206" s="250"/>
      <c r="C206" s="52" t="s">
        <v>122</v>
      </c>
      <c r="D206" s="81" t="s">
        <v>574</v>
      </c>
      <c r="E206" s="284"/>
      <c r="F206" s="240"/>
      <c r="G206" s="41"/>
      <c r="H206" s="308"/>
      <c r="I206" s="308"/>
      <c r="J206" s="46" t="s">
        <v>122</v>
      </c>
      <c r="K206" s="82" t="s">
        <v>574</v>
      </c>
      <c r="L206" s="332"/>
      <c r="M206" s="317"/>
      <c r="N206" s="373"/>
    </row>
    <row r="207" spans="1:15" ht="16" x14ac:dyDescent="0.2">
      <c r="A207" s="250"/>
      <c r="B207" s="250"/>
      <c r="C207" s="75" t="s">
        <v>123</v>
      </c>
      <c r="D207" s="81" t="s">
        <v>354</v>
      </c>
      <c r="E207" s="252"/>
      <c r="F207" s="240"/>
      <c r="G207" s="41"/>
      <c r="H207" s="308"/>
      <c r="I207" s="308"/>
      <c r="J207" s="77" t="s">
        <v>123</v>
      </c>
      <c r="K207" s="82" t="s">
        <v>756</v>
      </c>
      <c r="L207" s="332"/>
      <c r="M207" s="317"/>
      <c r="N207" s="373"/>
    </row>
    <row r="208" spans="1:15" x14ac:dyDescent="0.2">
      <c r="A208" s="251"/>
      <c r="B208" s="251"/>
      <c r="C208" s="59" t="s">
        <v>124</v>
      </c>
      <c r="D208" s="57"/>
      <c r="E208" s="284"/>
      <c r="F208" s="240"/>
      <c r="G208" s="41"/>
      <c r="H208" s="309"/>
      <c r="I208" s="309"/>
      <c r="J208" s="50" t="s">
        <v>124</v>
      </c>
      <c r="K208" s="58"/>
      <c r="L208" s="332"/>
      <c r="M208" s="317"/>
      <c r="N208" s="373"/>
    </row>
    <row r="209" spans="1:14" ht="16" x14ac:dyDescent="0.2">
      <c r="A209" s="249" t="s">
        <v>456</v>
      </c>
      <c r="B209" s="249" t="s">
        <v>291</v>
      </c>
      <c r="C209" s="69" t="s">
        <v>121</v>
      </c>
      <c r="D209" s="70" t="s">
        <v>289</v>
      </c>
      <c r="E209" s="252" t="s">
        <v>353</v>
      </c>
      <c r="F209" s="240" t="s">
        <v>45</v>
      </c>
      <c r="G209" s="41"/>
      <c r="H209" s="307" t="s">
        <v>456</v>
      </c>
      <c r="I209" s="307" t="s">
        <v>757</v>
      </c>
      <c r="J209" s="71" t="s">
        <v>121</v>
      </c>
      <c r="K209" s="72" t="s">
        <v>289</v>
      </c>
      <c r="L209" s="332" t="s">
        <v>755</v>
      </c>
      <c r="M209" s="317" t="s">
        <v>45</v>
      </c>
      <c r="N209" s="373" t="s">
        <v>1064</v>
      </c>
    </row>
    <row r="210" spans="1:14" ht="64" x14ac:dyDescent="0.2">
      <c r="A210" s="250"/>
      <c r="B210" s="250"/>
      <c r="C210" s="75" t="s">
        <v>122</v>
      </c>
      <c r="D210" s="81" t="s">
        <v>575</v>
      </c>
      <c r="E210" s="252"/>
      <c r="F210" s="240"/>
      <c r="G210" s="41"/>
      <c r="H210" s="308"/>
      <c r="I210" s="308"/>
      <c r="J210" s="77" t="s">
        <v>122</v>
      </c>
      <c r="K210" s="82" t="s">
        <v>575</v>
      </c>
      <c r="L210" s="332"/>
      <c r="M210" s="317"/>
      <c r="N210" s="373"/>
    </row>
    <row r="211" spans="1:14" ht="16" x14ac:dyDescent="0.2">
      <c r="A211" s="250"/>
      <c r="B211" s="250"/>
      <c r="C211" s="75" t="s">
        <v>123</v>
      </c>
      <c r="D211" s="81" t="s">
        <v>354</v>
      </c>
      <c r="E211" s="252"/>
      <c r="F211" s="240"/>
      <c r="G211" s="41"/>
      <c r="H211" s="308"/>
      <c r="I211" s="308"/>
      <c r="J211" s="77" t="s">
        <v>123</v>
      </c>
      <c r="K211" s="82" t="s">
        <v>756</v>
      </c>
      <c r="L211" s="332"/>
      <c r="M211" s="317"/>
      <c r="N211" s="373"/>
    </row>
    <row r="212" spans="1:14" x14ac:dyDescent="0.2">
      <c r="A212" s="251"/>
      <c r="B212" s="251"/>
      <c r="C212" s="79" t="s">
        <v>124</v>
      </c>
      <c r="D212" s="57"/>
      <c r="E212" s="252"/>
      <c r="F212" s="240"/>
      <c r="G212" s="41"/>
      <c r="H212" s="309"/>
      <c r="I212" s="309"/>
      <c r="J212" s="80" t="s">
        <v>124</v>
      </c>
      <c r="K212" s="58"/>
      <c r="L212" s="332"/>
      <c r="M212" s="317"/>
      <c r="N212" s="373"/>
    </row>
    <row r="213" spans="1:14" ht="16" x14ac:dyDescent="0.2">
      <c r="A213" s="249" t="s">
        <v>456</v>
      </c>
      <c r="B213" s="249" t="s">
        <v>292</v>
      </c>
      <c r="C213" s="69" t="s">
        <v>121</v>
      </c>
      <c r="D213" s="70" t="s">
        <v>289</v>
      </c>
      <c r="E213" s="252" t="s">
        <v>353</v>
      </c>
      <c r="F213" s="240" t="s">
        <v>45</v>
      </c>
      <c r="G213" s="41"/>
      <c r="H213" s="307" t="s">
        <v>456</v>
      </c>
      <c r="I213" s="307" t="s">
        <v>758</v>
      </c>
      <c r="J213" s="71" t="s">
        <v>121</v>
      </c>
      <c r="K213" s="72" t="s">
        <v>289</v>
      </c>
      <c r="L213" s="332" t="s">
        <v>755</v>
      </c>
      <c r="M213" s="317" t="s">
        <v>45</v>
      </c>
      <c r="N213" s="373" t="s">
        <v>1064</v>
      </c>
    </row>
    <row r="214" spans="1:14" ht="64" x14ac:dyDescent="0.2">
      <c r="A214" s="250"/>
      <c r="B214" s="250"/>
      <c r="C214" s="75" t="s">
        <v>122</v>
      </c>
      <c r="D214" s="81" t="s">
        <v>576</v>
      </c>
      <c r="E214" s="252"/>
      <c r="F214" s="240"/>
      <c r="G214" s="41"/>
      <c r="H214" s="308"/>
      <c r="I214" s="308"/>
      <c r="J214" s="77" t="s">
        <v>122</v>
      </c>
      <c r="K214" s="82" t="s">
        <v>576</v>
      </c>
      <c r="L214" s="332"/>
      <c r="M214" s="317"/>
      <c r="N214" s="373"/>
    </row>
    <row r="215" spans="1:14" ht="16" x14ac:dyDescent="0.2">
      <c r="A215" s="250"/>
      <c r="B215" s="250"/>
      <c r="C215" s="75" t="s">
        <v>123</v>
      </c>
      <c r="D215" s="81" t="s">
        <v>354</v>
      </c>
      <c r="E215" s="252"/>
      <c r="F215" s="240"/>
      <c r="G215" s="41"/>
      <c r="H215" s="308"/>
      <c r="I215" s="308"/>
      <c r="J215" s="77" t="s">
        <v>123</v>
      </c>
      <c r="K215" s="82" t="s">
        <v>756</v>
      </c>
      <c r="L215" s="332"/>
      <c r="M215" s="317"/>
      <c r="N215" s="373"/>
    </row>
    <row r="216" spans="1:14" x14ac:dyDescent="0.2">
      <c r="A216" s="251"/>
      <c r="B216" s="251"/>
      <c r="C216" s="79" t="s">
        <v>124</v>
      </c>
      <c r="D216" s="57"/>
      <c r="E216" s="252"/>
      <c r="F216" s="240"/>
      <c r="G216" s="41"/>
      <c r="H216" s="309"/>
      <c r="I216" s="309"/>
      <c r="J216" s="80" t="s">
        <v>124</v>
      </c>
      <c r="K216" s="58"/>
      <c r="L216" s="332"/>
      <c r="M216" s="317"/>
      <c r="N216" s="373"/>
    </row>
    <row r="217" spans="1:14" ht="16" x14ac:dyDescent="0.2">
      <c r="A217" s="249" t="s">
        <v>456</v>
      </c>
      <c r="B217" s="249" t="s">
        <v>293</v>
      </c>
      <c r="C217" s="69" t="s">
        <v>121</v>
      </c>
      <c r="D217" s="81" t="s">
        <v>289</v>
      </c>
      <c r="E217" s="252" t="s">
        <v>353</v>
      </c>
      <c r="F217" s="240" t="s">
        <v>45</v>
      </c>
      <c r="G217" s="41"/>
      <c r="H217" s="307" t="s">
        <v>456</v>
      </c>
      <c r="I217" s="307" t="s">
        <v>759</v>
      </c>
      <c r="J217" s="71" t="s">
        <v>121</v>
      </c>
      <c r="K217" s="82" t="s">
        <v>289</v>
      </c>
      <c r="L217" s="332" t="s">
        <v>755</v>
      </c>
      <c r="M217" s="317" t="s">
        <v>45</v>
      </c>
      <c r="N217" s="373" t="s">
        <v>1064</v>
      </c>
    </row>
    <row r="218" spans="1:14" ht="64" x14ac:dyDescent="0.2">
      <c r="A218" s="250"/>
      <c r="B218" s="250"/>
      <c r="C218" s="75" t="s">
        <v>122</v>
      </c>
      <c r="D218" s="81" t="s">
        <v>577</v>
      </c>
      <c r="E218" s="252"/>
      <c r="F218" s="240"/>
      <c r="G218" s="41"/>
      <c r="H218" s="308"/>
      <c r="I218" s="308"/>
      <c r="J218" s="77" t="s">
        <v>122</v>
      </c>
      <c r="K218" s="82" t="s">
        <v>577</v>
      </c>
      <c r="L218" s="332"/>
      <c r="M218" s="317"/>
      <c r="N218" s="373"/>
    </row>
    <row r="219" spans="1:14" ht="16" x14ac:dyDescent="0.2">
      <c r="A219" s="250"/>
      <c r="B219" s="250"/>
      <c r="C219" s="75" t="s">
        <v>123</v>
      </c>
      <c r="D219" s="81" t="s">
        <v>354</v>
      </c>
      <c r="E219" s="252"/>
      <c r="F219" s="240"/>
      <c r="G219" s="41"/>
      <c r="H219" s="308"/>
      <c r="I219" s="308"/>
      <c r="J219" s="77" t="s">
        <v>123</v>
      </c>
      <c r="K219" s="82" t="s">
        <v>756</v>
      </c>
      <c r="L219" s="332"/>
      <c r="M219" s="317"/>
      <c r="N219" s="373"/>
    </row>
    <row r="220" spans="1:14" x14ac:dyDescent="0.2">
      <c r="A220" s="251"/>
      <c r="B220" s="251"/>
      <c r="C220" s="79" t="s">
        <v>124</v>
      </c>
      <c r="D220" s="57"/>
      <c r="E220" s="252"/>
      <c r="F220" s="240"/>
      <c r="G220" s="41"/>
      <c r="H220" s="309"/>
      <c r="I220" s="309"/>
      <c r="J220" s="80" t="s">
        <v>124</v>
      </c>
      <c r="K220" s="58"/>
      <c r="L220" s="332"/>
      <c r="M220" s="317"/>
      <c r="N220" s="373"/>
    </row>
    <row r="221" spans="1:14" ht="16" x14ac:dyDescent="0.2">
      <c r="A221" s="249" t="s">
        <v>456</v>
      </c>
      <c r="B221" s="249" t="s">
        <v>294</v>
      </c>
      <c r="C221" s="69" t="s">
        <v>121</v>
      </c>
      <c r="D221" s="81" t="s">
        <v>289</v>
      </c>
      <c r="E221" s="252" t="s">
        <v>353</v>
      </c>
      <c r="F221" s="240" t="s">
        <v>135</v>
      </c>
      <c r="G221" s="41"/>
      <c r="H221" s="307" t="s">
        <v>456</v>
      </c>
      <c r="I221" s="307" t="s">
        <v>760</v>
      </c>
      <c r="J221" s="71" t="s">
        <v>121</v>
      </c>
      <c r="K221" s="82" t="s">
        <v>289</v>
      </c>
      <c r="L221" s="332" t="s">
        <v>755</v>
      </c>
      <c r="M221" s="317" t="s">
        <v>45</v>
      </c>
      <c r="N221" s="373" t="s">
        <v>1064</v>
      </c>
    </row>
    <row r="222" spans="1:14" ht="64" x14ac:dyDescent="0.2">
      <c r="A222" s="250"/>
      <c r="B222" s="250"/>
      <c r="C222" s="75" t="s">
        <v>122</v>
      </c>
      <c r="D222" s="81" t="s">
        <v>578</v>
      </c>
      <c r="E222" s="252"/>
      <c r="F222" s="240"/>
      <c r="G222" s="41"/>
      <c r="H222" s="308"/>
      <c r="I222" s="308"/>
      <c r="J222" s="77" t="s">
        <v>122</v>
      </c>
      <c r="K222" s="82" t="s">
        <v>578</v>
      </c>
      <c r="L222" s="332"/>
      <c r="M222" s="317"/>
      <c r="N222" s="373"/>
    </row>
    <row r="223" spans="1:14" ht="16" x14ac:dyDescent="0.2">
      <c r="A223" s="250"/>
      <c r="B223" s="250"/>
      <c r="C223" s="75" t="s">
        <v>123</v>
      </c>
      <c r="D223" s="81" t="s">
        <v>354</v>
      </c>
      <c r="E223" s="252"/>
      <c r="F223" s="240"/>
      <c r="G223" s="41"/>
      <c r="H223" s="308"/>
      <c r="I223" s="308"/>
      <c r="J223" s="77" t="s">
        <v>123</v>
      </c>
      <c r="K223" s="82" t="s">
        <v>756</v>
      </c>
      <c r="L223" s="332"/>
      <c r="M223" s="317"/>
      <c r="N223" s="373"/>
    </row>
    <row r="224" spans="1:14" x14ac:dyDescent="0.2">
      <c r="A224" s="251"/>
      <c r="B224" s="251"/>
      <c r="C224" s="79" t="s">
        <v>124</v>
      </c>
      <c r="D224" s="57"/>
      <c r="E224" s="252"/>
      <c r="F224" s="240"/>
      <c r="G224" s="41"/>
      <c r="H224" s="309"/>
      <c r="I224" s="309"/>
      <c r="J224" s="80" t="s">
        <v>124</v>
      </c>
      <c r="K224" s="58"/>
      <c r="L224" s="332"/>
      <c r="M224" s="317"/>
      <c r="N224" s="373"/>
    </row>
    <row r="225" spans="1:14" ht="16" x14ac:dyDescent="0.2">
      <c r="A225" s="249" t="s">
        <v>305</v>
      </c>
      <c r="B225" s="249" t="s">
        <v>297</v>
      </c>
      <c r="C225" s="69" t="s">
        <v>121</v>
      </c>
      <c r="D225" s="70" t="s">
        <v>296</v>
      </c>
      <c r="E225" s="252" t="s">
        <v>355</v>
      </c>
      <c r="F225" s="240" t="s">
        <v>45</v>
      </c>
      <c r="G225" s="41"/>
      <c r="H225" s="307" t="s">
        <v>305</v>
      </c>
      <c r="I225" s="307" t="s">
        <v>761</v>
      </c>
      <c r="J225" s="71" t="s">
        <v>121</v>
      </c>
      <c r="K225" s="72" t="s">
        <v>296</v>
      </c>
      <c r="L225" s="332" t="s">
        <v>762</v>
      </c>
      <c r="M225" s="317" t="s">
        <v>135</v>
      </c>
      <c r="N225" s="373" t="s">
        <v>1064</v>
      </c>
    </row>
    <row r="226" spans="1:14" ht="112" x14ac:dyDescent="0.2">
      <c r="A226" s="250"/>
      <c r="B226" s="250"/>
      <c r="C226" s="75" t="s">
        <v>122</v>
      </c>
      <c r="D226" s="81" t="s">
        <v>579</v>
      </c>
      <c r="E226" s="252"/>
      <c r="F226" s="240"/>
      <c r="G226" s="41"/>
      <c r="H226" s="308"/>
      <c r="I226" s="308"/>
      <c r="J226" s="77" t="s">
        <v>122</v>
      </c>
      <c r="K226" s="82" t="s">
        <v>579</v>
      </c>
      <c r="L226" s="332"/>
      <c r="M226" s="317"/>
      <c r="N226" s="373"/>
    </row>
    <row r="227" spans="1:14" ht="16" x14ac:dyDescent="0.2">
      <c r="A227" s="250"/>
      <c r="B227" s="250"/>
      <c r="C227" s="75" t="s">
        <v>123</v>
      </c>
      <c r="D227" s="81" t="s">
        <v>356</v>
      </c>
      <c r="E227" s="252"/>
      <c r="F227" s="240"/>
      <c r="G227" s="41"/>
      <c r="H227" s="308"/>
      <c r="I227" s="308"/>
      <c r="J227" s="77" t="s">
        <v>123</v>
      </c>
      <c r="K227" s="82" t="s">
        <v>763</v>
      </c>
      <c r="L227" s="332"/>
      <c r="M227" s="317"/>
      <c r="N227" s="373"/>
    </row>
    <row r="228" spans="1:14" x14ac:dyDescent="0.2">
      <c r="A228" s="251"/>
      <c r="B228" s="251"/>
      <c r="C228" s="79" t="s">
        <v>124</v>
      </c>
      <c r="D228" s="57"/>
      <c r="E228" s="252"/>
      <c r="F228" s="240"/>
      <c r="G228" s="41"/>
      <c r="H228" s="309"/>
      <c r="I228" s="309"/>
      <c r="J228" s="80" t="s">
        <v>124</v>
      </c>
      <c r="K228" s="58"/>
      <c r="L228" s="332"/>
      <c r="M228" s="317"/>
      <c r="N228" s="373"/>
    </row>
    <row r="229" spans="1:14" ht="32" x14ac:dyDescent="0.2">
      <c r="A229" s="249" t="s">
        <v>457</v>
      </c>
      <c r="B229" s="249" t="s">
        <v>300</v>
      </c>
      <c r="C229" s="69" t="s">
        <v>121</v>
      </c>
      <c r="D229" s="81" t="s">
        <v>299</v>
      </c>
      <c r="E229" s="252" t="s">
        <v>298</v>
      </c>
      <c r="F229" s="240" t="s">
        <v>45</v>
      </c>
      <c r="G229" s="41"/>
      <c r="H229" s="307" t="s">
        <v>457</v>
      </c>
      <c r="I229" s="307" t="s">
        <v>300</v>
      </c>
      <c r="J229" s="71" t="s">
        <v>121</v>
      </c>
      <c r="K229" s="82" t="s">
        <v>299</v>
      </c>
      <c r="L229" s="332" t="s">
        <v>298</v>
      </c>
      <c r="M229" s="317" t="s">
        <v>45</v>
      </c>
      <c r="N229" s="373" t="s">
        <v>1064</v>
      </c>
    </row>
    <row r="230" spans="1:14" ht="64" x14ac:dyDescent="0.2">
      <c r="A230" s="250"/>
      <c r="B230" s="250"/>
      <c r="C230" s="75" t="s">
        <v>122</v>
      </c>
      <c r="D230" s="81" t="s">
        <v>574</v>
      </c>
      <c r="E230" s="252"/>
      <c r="F230" s="240"/>
      <c r="G230" s="41"/>
      <c r="H230" s="308"/>
      <c r="I230" s="308"/>
      <c r="J230" s="77" t="s">
        <v>122</v>
      </c>
      <c r="K230" s="82" t="s">
        <v>574</v>
      </c>
      <c r="L230" s="332"/>
      <c r="M230" s="317"/>
      <c r="N230" s="373"/>
    </row>
    <row r="231" spans="1:14" ht="16" x14ac:dyDescent="0.2">
      <c r="A231" s="250"/>
      <c r="B231" s="250"/>
      <c r="C231" s="75" t="s">
        <v>123</v>
      </c>
      <c r="D231" s="81" t="s">
        <v>357</v>
      </c>
      <c r="E231" s="252"/>
      <c r="F231" s="240"/>
      <c r="G231" s="41"/>
      <c r="H231" s="308"/>
      <c r="I231" s="308"/>
      <c r="J231" s="77" t="s">
        <v>123</v>
      </c>
      <c r="K231" s="82" t="s">
        <v>764</v>
      </c>
      <c r="L231" s="332"/>
      <c r="M231" s="317"/>
      <c r="N231" s="373"/>
    </row>
    <row r="232" spans="1:14" x14ac:dyDescent="0.2">
      <c r="A232" s="251"/>
      <c r="B232" s="251"/>
      <c r="C232" s="79" t="s">
        <v>124</v>
      </c>
      <c r="D232" s="57"/>
      <c r="E232" s="252"/>
      <c r="F232" s="240"/>
      <c r="G232" s="41"/>
      <c r="H232" s="309"/>
      <c r="I232" s="309"/>
      <c r="J232" s="80" t="s">
        <v>124</v>
      </c>
      <c r="K232" s="58"/>
      <c r="L232" s="332"/>
      <c r="M232" s="317"/>
      <c r="N232" s="373"/>
    </row>
    <row r="233" spans="1:14" ht="32" x14ac:dyDescent="0.2">
      <c r="A233" s="249" t="s">
        <v>457</v>
      </c>
      <c r="B233" s="249" t="s">
        <v>301</v>
      </c>
      <c r="C233" s="69" t="s">
        <v>121</v>
      </c>
      <c r="D233" s="81" t="s">
        <v>299</v>
      </c>
      <c r="E233" s="252" t="s">
        <v>298</v>
      </c>
      <c r="F233" s="240" t="s">
        <v>45</v>
      </c>
      <c r="G233" s="41"/>
      <c r="H233" s="307" t="s">
        <v>457</v>
      </c>
      <c r="I233" s="307" t="s">
        <v>301</v>
      </c>
      <c r="J233" s="71" t="s">
        <v>121</v>
      </c>
      <c r="K233" s="82" t="s">
        <v>299</v>
      </c>
      <c r="L233" s="332" t="s">
        <v>298</v>
      </c>
      <c r="M233" s="317" t="s">
        <v>45</v>
      </c>
      <c r="N233" s="373" t="s">
        <v>1064</v>
      </c>
    </row>
    <row r="234" spans="1:14" ht="64" x14ac:dyDescent="0.2">
      <c r="A234" s="250"/>
      <c r="B234" s="250"/>
      <c r="C234" s="75" t="s">
        <v>122</v>
      </c>
      <c r="D234" s="81" t="s">
        <v>575</v>
      </c>
      <c r="E234" s="252"/>
      <c r="F234" s="240"/>
      <c r="G234" s="41"/>
      <c r="H234" s="308"/>
      <c r="I234" s="308"/>
      <c r="J234" s="77" t="s">
        <v>122</v>
      </c>
      <c r="K234" s="82" t="s">
        <v>575</v>
      </c>
      <c r="L234" s="332"/>
      <c r="M234" s="317"/>
      <c r="N234" s="373"/>
    </row>
    <row r="235" spans="1:14" ht="16" x14ac:dyDescent="0.2">
      <c r="A235" s="250"/>
      <c r="B235" s="250"/>
      <c r="C235" s="75" t="s">
        <v>123</v>
      </c>
      <c r="D235" s="81" t="s">
        <v>357</v>
      </c>
      <c r="E235" s="252"/>
      <c r="F235" s="240"/>
      <c r="G235" s="41"/>
      <c r="H235" s="308"/>
      <c r="I235" s="308"/>
      <c r="J235" s="77" t="s">
        <v>123</v>
      </c>
      <c r="K235" s="82" t="s">
        <v>764</v>
      </c>
      <c r="L235" s="332"/>
      <c r="M235" s="317"/>
      <c r="N235" s="373"/>
    </row>
    <row r="236" spans="1:14" x14ac:dyDescent="0.2">
      <c r="A236" s="251"/>
      <c r="B236" s="251"/>
      <c r="C236" s="79" t="s">
        <v>124</v>
      </c>
      <c r="D236" s="57"/>
      <c r="E236" s="252"/>
      <c r="F236" s="240"/>
      <c r="G236" s="41"/>
      <c r="H236" s="309"/>
      <c r="I236" s="309"/>
      <c r="J236" s="80" t="s">
        <v>124</v>
      </c>
      <c r="K236" s="58"/>
      <c r="L236" s="332"/>
      <c r="M236" s="317"/>
      <c r="N236" s="373"/>
    </row>
    <row r="237" spans="1:14" ht="32" x14ac:dyDescent="0.2">
      <c r="A237" s="249" t="s">
        <v>457</v>
      </c>
      <c r="B237" s="249" t="s">
        <v>302</v>
      </c>
      <c r="C237" s="69" t="s">
        <v>121</v>
      </c>
      <c r="D237" s="70" t="s">
        <v>299</v>
      </c>
      <c r="E237" s="252" t="s">
        <v>298</v>
      </c>
      <c r="F237" s="240" t="s">
        <v>45</v>
      </c>
      <c r="G237" s="41"/>
      <c r="H237" s="307" t="s">
        <v>457</v>
      </c>
      <c r="I237" s="307" t="s">
        <v>302</v>
      </c>
      <c r="J237" s="71" t="s">
        <v>121</v>
      </c>
      <c r="K237" s="72" t="s">
        <v>299</v>
      </c>
      <c r="L237" s="332" t="s">
        <v>298</v>
      </c>
      <c r="M237" s="317" t="s">
        <v>45</v>
      </c>
      <c r="N237" s="373" t="s">
        <v>1064</v>
      </c>
    </row>
    <row r="238" spans="1:14" ht="64" x14ac:dyDescent="0.2">
      <c r="A238" s="250"/>
      <c r="B238" s="250"/>
      <c r="C238" s="75" t="s">
        <v>122</v>
      </c>
      <c r="D238" s="81" t="s">
        <v>576</v>
      </c>
      <c r="E238" s="252"/>
      <c r="F238" s="240"/>
      <c r="G238" s="41"/>
      <c r="H238" s="308"/>
      <c r="I238" s="308"/>
      <c r="J238" s="77" t="s">
        <v>122</v>
      </c>
      <c r="K238" s="82" t="s">
        <v>576</v>
      </c>
      <c r="L238" s="332"/>
      <c r="M238" s="317"/>
      <c r="N238" s="373"/>
    </row>
    <row r="239" spans="1:14" ht="16" x14ac:dyDescent="0.2">
      <c r="A239" s="250"/>
      <c r="B239" s="250"/>
      <c r="C239" s="75" t="s">
        <v>123</v>
      </c>
      <c r="D239" s="81" t="s">
        <v>357</v>
      </c>
      <c r="E239" s="252"/>
      <c r="F239" s="240"/>
      <c r="G239" s="41"/>
      <c r="H239" s="308"/>
      <c r="I239" s="308"/>
      <c r="J239" s="77" t="s">
        <v>123</v>
      </c>
      <c r="K239" s="82" t="s">
        <v>764</v>
      </c>
      <c r="L239" s="332"/>
      <c r="M239" s="317"/>
      <c r="N239" s="373"/>
    </row>
    <row r="240" spans="1:14" x14ac:dyDescent="0.2">
      <c r="A240" s="251"/>
      <c r="B240" s="251"/>
      <c r="C240" s="79" t="s">
        <v>124</v>
      </c>
      <c r="D240" s="57"/>
      <c r="E240" s="252"/>
      <c r="F240" s="240"/>
      <c r="G240" s="41"/>
      <c r="H240" s="309"/>
      <c r="I240" s="309"/>
      <c r="J240" s="80" t="s">
        <v>124</v>
      </c>
      <c r="K240" s="58"/>
      <c r="L240" s="332"/>
      <c r="M240" s="317"/>
      <c r="N240" s="373"/>
    </row>
    <row r="241" spans="1:14" ht="32" x14ac:dyDescent="0.2">
      <c r="A241" s="249" t="s">
        <v>457</v>
      </c>
      <c r="B241" s="249" t="s">
        <v>303</v>
      </c>
      <c r="C241" s="69" t="s">
        <v>121</v>
      </c>
      <c r="D241" s="81" t="s">
        <v>299</v>
      </c>
      <c r="E241" s="252" t="s">
        <v>298</v>
      </c>
      <c r="F241" s="240" t="s">
        <v>45</v>
      </c>
      <c r="G241" s="41"/>
      <c r="H241" s="307" t="s">
        <v>457</v>
      </c>
      <c r="I241" s="307" t="s">
        <v>303</v>
      </c>
      <c r="J241" s="71" t="s">
        <v>121</v>
      </c>
      <c r="K241" s="82" t="s">
        <v>299</v>
      </c>
      <c r="L241" s="332" t="s">
        <v>298</v>
      </c>
      <c r="M241" s="317" t="s">
        <v>45</v>
      </c>
      <c r="N241" s="373" t="s">
        <v>1064</v>
      </c>
    </row>
    <row r="242" spans="1:14" ht="64" x14ac:dyDescent="0.2">
      <c r="A242" s="250"/>
      <c r="B242" s="250"/>
      <c r="C242" s="75" t="s">
        <v>122</v>
      </c>
      <c r="D242" s="81" t="s">
        <v>577</v>
      </c>
      <c r="E242" s="252"/>
      <c r="F242" s="240"/>
      <c r="G242" s="41"/>
      <c r="H242" s="308"/>
      <c r="I242" s="308"/>
      <c r="J242" s="77" t="s">
        <v>122</v>
      </c>
      <c r="K242" s="82" t="s">
        <v>577</v>
      </c>
      <c r="L242" s="332"/>
      <c r="M242" s="317"/>
      <c r="N242" s="373"/>
    </row>
    <row r="243" spans="1:14" ht="16" x14ac:dyDescent="0.2">
      <c r="A243" s="250"/>
      <c r="B243" s="250"/>
      <c r="C243" s="75" t="s">
        <v>123</v>
      </c>
      <c r="D243" s="81" t="s">
        <v>357</v>
      </c>
      <c r="E243" s="252"/>
      <c r="F243" s="240"/>
      <c r="G243" s="41"/>
      <c r="H243" s="308"/>
      <c r="I243" s="308"/>
      <c r="J243" s="77" t="s">
        <v>123</v>
      </c>
      <c r="K243" s="82" t="s">
        <v>764</v>
      </c>
      <c r="L243" s="332"/>
      <c r="M243" s="317"/>
      <c r="N243" s="373"/>
    </row>
    <row r="244" spans="1:14" x14ac:dyDescent="0.2">
      <c r="A244" s="251"/>
      <c r="B244" s="251"/>
      <c r="C244" s="79" t="s">
        <v>124</v>
      </c>
      <c r="D244" s="57"/>
      <c r="E244" s="252"/>
      <c r="F244" s="240"/>
      <c r="G244" s="41"/>
      <c r="H244" s="309"/>
      <c r="I244" s="309"/>
      <c r="J244" s="80" t="s">
        <v>124</v>
      </c>
      <c r="K244" s="58"/>
      <c r="L244" s="332"/>
      <c r="M244" s="317"/>
      <c r="N244" s="373"/>
    </row>
    <row r="245" spans="1:14" ht="32" x14ac:dyDescent="0.2">
      <c r="A245" s="249" t="s">
        <v>457</v>
      </c>
      <c r="B245" s="249" t="s">
        <v>304</v>
      </c>
      <c r="C245" s="69" t="s">
        <v>121</v>
      </c>
      <c r="D245" s="81" t="s">
        <v>299</v>
      </c>
      <c r="E245" s="252" t="s">
        <v>298</v>
      </c>
      <c r="F245" s="240" t="s">
        <v>135</v>
      </c>
      <c r="G245" s="41"/>
      <c r="H245" s="307" t="s">
        <v>457</v>
      </c>
      <c r="I245" s="307" t="s">
        <v>304</v>
      </c>
      <c r="J245" s="71" t="s">
        <v>121</v>
      </c>
      <c r="K245" s="82" t="s">
        <v>299</v>
      </c>
      <c r="L245" s="332" t="s">
        <v>298</v>
      </c>
      <c r="M245" s="317" t="s">
        <v>45</v>
      </c>
      <c r="N245" s="373" t="s">
        <v>1064</v>
      </c>
    </row>
    <row r="246" spans="1:14" ht="64" x14ac:dyDescent="0.2">
      <c r="A246" s="250"/>
      <c r="B246" s="250"/>
      <c r="C246" s="75" t="s">
        <v>122</v>
      </c>
      <c r="D246" s="81" t="s">
        <v>578</v>
      </c>
      <c r="E246" s="252"/>
      <c r="F246" s="240"/>
      <c r="G246" s="41"/>
      <c r="H246" s="308"/>
      <c r="I246" s="308"/>
      <c r="J246" s="77" t="s">
        <v>122</v>
      </c>
      <c r="K246" s="82" t="s">
        <v>578</v>
      </c>
      <c r="L246" s="332"/>
      <c r="M246" s="317"/>
      <c r="N246" s="373"/>
    </row>
    <row r="247" spans="1:14" ht="16" x14ac:dyDescent="0.2">
      <c r="A247" s="250"/>
      <c r="B247" s="250"/>
      <c r="C247" s="75" t="s">
        <v>123</v>
      </c>
      <c r="D247" s="81" t="s">
        <v>357</v>
      </c>
      <c r="E247" s="252"/>
      <c r="F247" s="240"/>
      <c r="G247" s="41"/>
      <c r="H247" s="308"/>
      <c r="I247" s="308"/>
      <c r="J247" s="77" t="s">
        <v>123</v>
      </c>
      <c r="K247" s="82" t="s">
        <v>764</v>
      </c>
      <c r="L247" s="332"/>
      <c r="M247" s="317"/>
      <c r="N247" s="373"/>
    </row>
    <row r="248" spans="1:14" x14ac:dyDescent="0.2">
      <c r="A248" s="251"/>
      <c r="B248" s="251"/>
      <c r="C248" s="79" t="s">
        <v>124</v>
      </c>
      <c r="D248" s="57"/>
      <c r="E248" s="252"/>
      <c r="F248" s="240"/>
      <c r="G248" s="41"/>
      <c r="H248" s="309"/>
      <c r="I248" s="309"/>
      <c r="J248" s="80" t="s">
        <v>124</v>
      </c>
      <c r="K248" s="58"/>
      <c r="L248" s="332"/>
      <c r="M248" s="317"/>
      <c r="N248" s="373"/>
    </row>
    <row r="249" spans="1:14" ht="16" x14ac:dyDescent="0.2">
      <c r="A249" s="249" t="s">
        <v>359</v>
      </c>
      <c r="B249" s="249" t="s">
        <v>306</v>
      </c>
      <c r="C249" s="69" t="s">
        <v>121</v>
      </c>
      <c r="D249" s="81" t="s">
        <v>307</v>
      </c>
      <c r="E249" s="252" t="s">
        <v>358</v>
      </c>
      <c r="F249" s="240" t="s">
        <v>135</v>
      </c>
      <c r="G249" s="41"/>
      <c r="H249" s="307" t="s">
        <v>359</v>
      </c>
      <c r="I249" s="307" t="s">
        <v>306</v>
      </c>
      <c r="J249" s="71" t="s">
        <v>121</v>
      </c>
      <c r="K249" s="82" t="s">
        <v>307</v>
      </c>
      <c r="L249" s="332" t="s">
        <v>358</v>
      </c>
      <c r="M249" s="317" t="s">
        <v>135</v>
      </c>
      <c r="N249" s="373" t="s">
        <v>1064</v>
      </c>
    </row>
    <row r="250" spans="1:14" ht="176" x14ac:dyDescent="0.2">
      <c r="A250" s="250"/>
      <c r="B250" s="250"/>
      <c r="C250" s="75" t="s">
        <v>122</v>
      </c>
      <c r="D250" s="81" t="s">
        <v>580</v>
      </c>
      <c r="E250" s="252"/>
      <c r="F250" s="240"/>
      <c r="G250" s="41"/>
      <c r="H250" s="308"/>
      <c r="I250" s="308"/>
      <c r="J250" s="77" t="s">
        <v>122</v>
      </c>
      <c r="K250" s="82" t="s">
        <v>580</v>
      </c>
      <c r="L250" s="332"/>
      <c r="M250" s="317"/>
      <c r="N250" s="373"/>
    </row>
    <row r="251" spans="1:14" ht="32" x14ac:dyDescent="0.2">
      <c r="A251" s="250"/>
      <c r="B251" s="250"/>
      <c r="C251" s="75" t="s">
        <v>123</v>
      </c>
      <c r="D251" s="81" t="s">
        <v>430</v>
      </c>
      <c r="E251" s="252"/>
      <c r="F251" s="240"/>
      <c r="G251" s="41"/>
      <c r="H251" s="308"/>
      <c r="I251" s="308"/>
      <c r="J251" s="77" t="s">
        <v>123</v>
      </c>
      <c r="K251" s="82" t="s">
        <v>765</v>
      </c>
      <c r="L251" s="332"/>
      <c r="M251" s="317"/>
      <c r="N251" s="373"/>
    </row>
    <row r="252" spans="1:14" x14ac:dyDescent="0.2">
      <c r="A252" s="250"/>
      <c r="B252" s="250"/>
      <c r="C252" s="75" t="s">
        <v>124</v>
      </c>
      <c r="D252" s="81"/>
      <c r="E252" s="255"/>
      <c r="F252" s="253"/>
      <c r="G252" s="41"/>
      <c r="H252" s="309"/>
      <c r="I252" s="309"/>
      <c r="J252" s="80" t="s">
        <v>124</v>
      </c>
      <c r="K252" s="58"/>
      <c r="L252" s="332"/>
      <c r="M252" s="317"/>
      <c r="N252" s="373"/>
    </row>
    <row r="253" spans="1:14" ht="32" x14ac:dyDescent="0.2">
      <c r="A253" s="64"/>
      <c r="B253" s="64"/>
      <c r="C253" s="65"/>
      <c r="D253" s="62"/>
      <c r="E253" s="66"/>
      <c r="F253" s="83"/>
      <c r="G253" s="41"/>
      <c r="H253" s="307">
        <v>15</v>
      </c>
      <c r="I253" s="307" t="s">
        <v>766</v>
      </c>
      <c r="J253" s="71" t="s">
        <v>121</v>
      </c>
      <c r="K253" s="82" t="s">
        <v>247</v>
      </c>
      <c r="L253" s="332" t="s">
        <v>767</v>
      </c>
      <c r="M253" s="317" t="s">
        <v>134</v>
      </c>
      <c r="N253" s="374" t="s">
        <v>1075</v>
      </c>
    </row>
    <row r="254" spans="1:14" ht="80" x14ac:dyDescent="0.2">
      <c r="A254" s="64"/>
      <c r="B254" s="64"/>
      <c r="C254" s="65"/>
      <c r="D254" s="62"/>
      <c r="E254" s="66"/>
      <c r="F254" s="83"/>
      <c r="G254" s="41"/>
      <c r="H254" s="308"/>
      <c r="I254" s="308"/>
      <c r="J254" s="77" t="s">
        <v>122</v>
      </c>
      <c r="K254" s="82" t="s">
        <v>551</v>
      </c>
      <c r="L254" s="332"/>
      <c r="M254" s="317"/>
      <c r="N254" s="374"/>
    </row>
    <row r="255" spans="1:14" ht="16" x14ac:dyDescent="0.2">
      <c r="A255" s="64"/>
      <c r="B255" s="64"/>
      <c r="C255" s="65"/>
      <c r="D255" s="62"/>
      <c r="E255" s="66"/>
      <c r="F255" s="83"/>
      <c r="G255" s="41"/>
      <c r="H255" s="308"/>
      <c r="I255" s="308"/>
      <c r="J255" s="77" t="s">
        <v>123</v>
      </c>
      <c r="K255" s="82" t="s">
        <v>495</v>
      </c>
      <c r="L255" s="332"/>
      <c r="M255" s="317"/>
      <c r="N255" s="374"/>
    </row>
    <row r="256" spans="1:14" x14ac:dyDescent="0.2">
      <c r="A256" s="64"/>
      <c r="B256" s="64"/>
      <c r="C256" s="65"/>
      <c r="D256" s="62"/>
      <c r="E256" s="66"/>
      <c r="F256" s="83"/>
      <c r="G256" s="41"/>
      <c r="H256" s="309"/>
      <c r="I256" s="309"/>
      <c r="J256" s="80" t="s">
        <v>124</v>
      </c>
      <c r="K256" s="58"/>
      <c r="L256" s="332"/>
      <c r="M256" s="317"/>
      <c r="N256" s="374"/>
    </row>
    <row r="257" spans="1:14" ht="32" customHeight="1" x14ac:dyDescent="0.2">
      <c r="A257" s="250">
        <v>15</v>
      </c>
      <c r="B257" s="250" t="s">
        <v>245</v>
      </c>
      <c r="C257" s="75" t="s">
        <v>121</v>
      </c>
      <c r="D257" s="81" t="s">
        <v>247</v>
      </c>
      <c r="E257" s="273" t="s">
        <v>519</v>
      </c>
      <c r="F257" s="269" t="s">
        <v>45</v>
      </c>
      <c r="G257" s="41"/>
      <c r="H257" s="307" t="s">
        <v>768</v>
      </c>
      <c r="I257" s="307" t="s">
        <v>769</v>
      </c>
      <c r="J257" s="71" t="s">
        <v>121</v>
      </c>
      <c r="K257" s="82" t="s">
        <v>247</v>
      </c>
      <c r="L257" s="332" t="s">
        <v>770</v>
      </c>
      <c r="M257" s="317" t="s">
        <v>192</v>
      </c>
      <c r="N257" s="374" t="s">
        <v>1075</v>
      </c>
    </row>
    <row r="258" spans="1:14" ht="112" x14ac:dyDescent="0.2">
      <c r="A258" s="250"/>
      <c r="B258" s="250"/>
      <c r="C258" s="75" t="s">
        <v>122</v>
      </c>
      <c r="D258" s="81" t="s">
        <v>581</v>
      </c>
      <c r="E258" s="252"/>
      <c r="F258" s="240"/>
      <c r="G258" s="41"/>
      <c r="H258" s="308"/>
      <c r="I258" s="308"/>
      <c r="J258" s="77" t="s">
        <v>122</v>
      </c>
      <c r="K258" s="82" t="s">
        <v>771</v>
      </c>
      <c r="L258" s="332"/>
      <c r="M258" s="317"/>
      <c r="N258" s="374"/>
    </row>
    <row r="259" spans="1:14" ht="16" x14ac:dyDescent="0.2">
      <c r="A259" s="250"/>
      <c r="B259" s="250"/>
      <c r="C259" s="75" t="s">
        <v>123</v>
      </c>
      <c r="D259" s="81" t="s">
        <v>495</v>
      </c>
      <c r="E259" s="252"/>
      <c r="F259" s="240"/>
      <c r="G259" s="41"/>
      <c r="H259" s="308"/>
      <c r="I259" s="308"/>
      <c r="J259" s="77" t="s">
        <v>123</v>
      </c>
      <c r="K259" s="82" t="s">
        <v>772</v>
      </c>
      <c r="L259" s="332"/>
      <c r="M259" s="317"/>
      <c r="N259" s="374"/>
    </row>
    <row r="260" spans="1:14" x14ac:dyDescent="0.2">
      <c r="A260" s="251"/>
      <c r="B260" s="251"/>
      <c r="C260" s="79" t="s">
        <v>124</v>
      </c>
      <c r="D260" s="57"/>
      <c r="E260" s="252"/>
      <c r="F260" s="240"/>
      <c r="G260" s="41"/>
      <c r="H260" s="309"/>
      <c r="I260" s="309"/>
      <c r="J260" s="80" t="s">
        <v>124</v>
      </c>
      <c r="K260" s="58"/>
      <c r="L260" s="332"/>
      <c r="M260" s="317"/>
      <c r="N260" s="374"/>
    </row>
    <row r="261" spans="1:14" ht="32" customHeight="1" x14ac:dyDescent="0.2">
      <c r="A261" s="249">
        <v>19</v>
      </c>
      <c r="B261" s="249" t="s">
        <v>256</v>
      </c>
      <c r="C261" s="69" t="s">
        <v>121</v>
      </c>
      <c r="D261" s="70" t="s">
        <v>248</v>
      </c>
      <c r="E261" s="252" t="s">
        <v>520</v>
      </c>
      <c r="F261" s="240" t="s">
        <v>45</v>
      </c>
      <c r="G261" s="41"/>
      <c r="H261" s="307">
        <v>19</v>
      </c>
      <c r="I261" s="307" t="s">
        <v>256</v>
      </c>
      <c r="J261" s="71" t="s">
        <v>121</v>
      </c>
      <c r="K261" s="72" t="s">
        <v>248</v>
      </c>
      <c r="L261" s="332" t="s">
        <v>520</v>
      </c>
      <c r="M261" s="317" t="s">
        <v>45</v>
      </c>
      <c r="N261" s="374" t="s">
        <v>1075</v>
      </c>
    </row>
    <row r="262" spans="1:14" ht="48" customHeight="1" x14ac:dyDescent="0.2">
      <c r="A262" s="250"/>
      <c r="B262" s="250"/>
      <c r="C262" s="75" t="s">
        <v>122</v>
      </c>
      <c r="D262" s="73" t="s">
        <v>582</v>
      </c>
      <c r="E262" s="252"/>
      <c r="F262" s="240"/>
      <c r="G262" s="41"/>
      <c r="H262" s="308"/>
      <c r="I262" s="308"/>
      <c r="J262" s="77" t="s">
        <v>122</v>
      </c>
      <c r="K262" s="74" t="s">
        <v>582</v>
      </c>
      <c r="L262" s="332"/>
      <c r="M262" s="317"/>
      <c r="N262" s="374"/>
    </row>
    <row r="263" spans="1:14" ht="16" x14ac:dyDescent="0.2">
      <c r="A263" s="250"/>
      <c r="B263" s="250"/>
      <c r="C263" s="75" t="s">
        <v>123</v>
      </c>
      <c r="D263" s="81" t="s">
        <v>546</v>
      </c>
      <c r="E263" s="252"/>
      <c r="F263" s="240"/>
      <c r="G263" s="41"/>
      <c r="H263" s="308"/>
      <c r="I263" s="308"/>
      <c r="J263" s="77" t="s">
        <v>123</v>
      </c>
      <c r="K263" s="82" t="s">
        <v>773</v>
      </c>
      <c r="L263" s="332"/>
      <c r="M263" s="317"/>
      <c r="N263" s="374"/>
    </row>
    <row r="264" spans="1:14" x14ac:dyDescent="0.2">
      <c r="A264" s="251"/>
      <c r="B264" s="251"/>
      <c r="C264" s="79" t="s">
        <v>124</v>
      </c>
      <c r="D264" s="57"/>
      <c r="E264" s="252"/>
      <c r="F264" s="240"/>
      <c r="G264" s="41"/>
      <c r="H264" s="309"/>
      <c r="I264" s="309"/>
      <c r="J264" s="80" t="s">
        <v>124</v>
      </c>
      <c r="K264" s="58"/>
      <c r="L264" s="332"/>
      <c r="M264" s="317"/>
      <c r="N264" s="374"/>
    </row>
    <row r="265" spans="1:14" ht="32" customHeight="1" x14ac:dyDescent="0.2">
      <c r="A265" s="249">
        <v>19</v>
      </c>
      <c r="B265" s="249" t="s">
        <v>257</v>
      </c>
      <c r="C265" s="69" t="s">
        <v>121</v>
      </c>
      <c r="D265" s="81" t="s">
        <v>248</v>
      </c>
      <c r="E265" s="252" t="s">
        <v>520</v>
      </c>
      <c r="F265" s="240" t="s">
        <v>45</v>
      </c>
      <c r="G265" s="41"/>
      <c r="H265" s="307">
        <v>19</v>
      </c>
      <c r="I265" s="307" t="s">
        <v>257</v>
      </c>
      <c r="J265" s="71" t="s">
        <v>121</v>
      </c>
      <c r="K265" s="82" t="s">
        <v>248</v>
      </c>
      <c r="L265" s="332" t="s">
        <v>520</v>
      </c>
      <c r="M265" s="317" t="s">
        <v>45</v>
      </c>
      <c r="N265" s="374" t="s">
        <v>1075</v>
      </c>
    </row>
    <row r="266" spans="1:14" ht="48" customHeight="1" x14ac:dyDescent="0.2">
      <c r="A266" s="250"/>
      <c r="B266" s="250"/>
      <c r="C266" s="75" t="s">
        <v>122</v>
      </c>
      <c r="D266" s="73" t="s">
        <v>583</v>
      </c>
      <c r="E266" s="252"/>
      <c r="F266" s="240"/>
      <c r="G266" s="41"/>
      <c r="H266" s="308"/>
      <c r="I266" s="308"/>
      <c r="J266" s="77" t="s">
        <v>122</v>
      </c>
      <c r="K266" s="74" t="s">
        <v>583</v>
      </c>
      <c r="L266" s="332"/>
      <c r="M266" s="317"/>
      <c r="N266" s="374"/>
    </row>
    <row r="267" spans="1:14" ht="16" x14ac:dyDescent="0.2">
      <c r="A267" s="250"/>
      <c r="B267" s="250"/>
      <c r="C267" s="75" t="s">
        <v>123</v>
      </c>
      <c r="D267" s="81" t="s">
        <v>546</v>
      </c>
      <c r="E267" s="252"/>
      <c r="F267" s="240"/>
      <c r="G267" s="41"/>
      <c r="H267" s="308"/>
      <c r="I267" s="308"/>
      <c r="J267" s="77" t="s">
        <v>123</v>
      </c>
      <c r="K267" s="82" t="s">
        <v>773</v>
      </c>
      <c r="L267" s="332"/>
      <c r="M267" s="317"/>
      <c r="N267" s="374"/>
    </row>
    <row r="268" spans="1:14" x14ac:dyDescent="0.2">
      <c r="A268" s="251"/>
      <c r="B268" s="251"/>
      <c r="C268" s="79" t="s">
        <v>124</v>
      </c>
      <c r="D268" s="57"/>
      <c r="E268" s="252"/>
      <c r="F268" s="240"/>
      <c r="G268" s="41"/>
      <c r="H268" s="309"/>
      <c r="I268" s="309"/>
      <c r="J268" s="80" t="s">
        <v>124</v>
      </c>
      <c r="K268" s="58"/>
      <c r="L268" s="332"/>
      <c r="M268" s="317"/>
      <c r="N268" s="374"/>
    </row>
    <row r="269" spans="1:14" ht="32" customHeight="1" x14ac:dyDescent="0.2">
      <c r="A269" s="249">
        <v>19</v>
      </c>
      <c r="B269" s="249" t="s">
        <v>258</v>
      </c>
      <c r="C269" s="69" t="s">
        <v>121</v>
      </c>
      <c r="D269" s="81" t="s">
        <v>248</v>
      </c>
      <c r="E269" s="252" t="s">
        <v>520</v>
      </c>
      <c r="F269" s="240" t="s">
        <v>45</v>
      </c>
      <c r="G269" s="41"/>
      <c r="H269" s="307">
        <v>19</v>
      </c>
      <c r="I269" s="307" t="s">
        <v>258</v>
      </c>
      <c r="J269" s="71" t="s">
        <v>121</v>
      </c>
      <c r="K269" s="82" t="s">
        <v>248</v>
      </c>
      <c r="L269" s="332" t="s">
        <v>520</v>
      </c>
      <c r="M269" s="317" t="s">
        <v>45</v>
      </c>
      <c r="N269" s="374" t="s">
        <v>1075</v>
      </c>
    </row>
    <row r="270" spans="1:14" ht="64" customHeight="1" x14ac:dyDescent="0.2">
      <c r="A270" s="250"/>
      <c r="B270" s="250"/>
      <c r="C270" s="75" t="s">
        <v>122</v>
      </c>
      <c r="D270" s="73" t="s">
        <v>584</v>
      </c>
      <c r="E270" s="252"/>
      <c r="F270" s="240"/>
      <c r="G270" s="41"/>
      <c r="H270" s="308"/>
      <c r="I270" s="308"/>
      <c r="J270" s="77" t="s">
        <v>122</v>
      </c>
      <c r="K270" s="74" t="s">
        <v>584</v>
      </c>
      <c r="L270" s="332"/>
      <c r="M270" s="317"/>
      <c r="N270" s="374"/>
    </row>
    <row r="271" spans="1:14" ht="16" x14ac:dyDescent="0.2">
      <c r="A271" s="250"/>
      <c r="B271" s="250"/>
      <c r="C271" s="75" t="s">
        <v>123</v>
      </c>
      <c r="D271" s="81" t="s">
        <v>546</v>
      </c>
      <c r="E271" s="252"/>
      <c r="F271" s="240"/>
      <c r="G271" s="41"/>
      <c r="H271" s="308"/>
      <c r="I271" s="308"/>
      <c r="J271" s="77" t="s">
        <v>123</v>
      </c>
      <c r="K271" s="82" t="s">
        <v>773</v>
      </c>
      <c r="L271" s="332"/>
      <c r="M271" s="317"/>
      <c r="N271" s="374"/>
    </row>
    <row r="272" spans="1:14" x14ac:dyDescent="0.2">
      <c r="A272" s="251"/>
      <c r="B272" s="251"/>
      <c r="C272" s="79" t="s">
        <v>124</v>
      </c>
      <c r="D272" s="57"/>
      <c r="E272" s="252"/>
      <c r="F272" s="240"/>
      <c r="G272" s="41"/>
      <c r="H272" s="309"/>
      <c r="I272" s="309"/>
      <c r="J272" s="80" t="s">
        <v>124</v>
      </c>
      <c r="K272" s="58"/>
      <c r="L272" s="332"/>
      <c r="M272" s="317"/>
      <c r="N272" s="374"/>
    </row>
    <row r="273" spans="1:14" ht="32" customHeight="1" x14ac:dyDescent="0.2">
      <c r="A273" s="249">
        <v>19</v>
      </c>
      <c r="B273" s="249" t="s">
        <v>259</v>
      </c>
      <c r="C273" s="69" t="s">
        <v>121</v>
      </c>
      <c r="D273" s="81" t="s">
        <v>248</v>
      </c>
      <c r="E273" s="252" t="s">
        <v>520</v>
      </c>
      <c r="F273" s="240" t="s">
        <v>45</v>
      </c>
      <c r="G273" s="41"/>
      <c r="H273" s="307">
        <v>19</v>
      </c>
      <c r="I273" s="307" t="s">
        <v>259</v>
      </c>
      <c r="J273" s="71" t="s">
        <v>121</v>
      </c>
      <c r="K273" s="82" t="s">
        <v>248</v>
      </c>
      <c r="L273" s="332" t="s">
        <v>520</v>
      </c>
      <c r="M273" s="317" t="s">
        <v>45</v>
      </c>
      <c r="N273" s="374" t="s">
        <v>1075</v>
      </c>
    </row>
    <row r="274" spans="1:14" ht="64" customHeight="1" x14ac:dyDescent="0.2">
      <c r="A274" s="250"/>
      <c r="B274" s="250"/>
      <c r="C274" s="75" t="s">
        <v>122</v>
      </c>
      <c r="D274" s="73" t="s">
        <v>585</v>
      </c>
      <c r="E274" s="252"/>
      <c r="F274" s="240"/>
      <c r="G274" s="41"/>
      <c r="H274" s="308"/>
      <c r="I274" s="308"/>
      <c r="J274" s="77" t="s">
        <v>122</v>
      </c>
      <c r="K274" s="74" t="s">
        <v>585</v>
      </c>
      <c r="L274" s="332"/>
      <c r="M274" s="317"/>
      <c r="N274" s="374"/>
    </row>
    <row r="275" spans="1:14" ht="16" x14ac:dyDescent="0.2">
      <c r="A275" s="250"/>
      <c r="B275" s="250"/>
      <c r="C275" s="75" t="s">
        <v>123</v>
      </c>
      <c r="D275" s="81" t="s">
        <v>546</v>
      </c>
      <c r="E275" s="252"/>
      <c r="F275" s="240"/>
      <c r="G275" s="41"/>
      <c r="H275" s="308"/>
      <c r="I275" s="308"/>
      <c r="J275" s="77" t="s">
        <v>123</v>
      </c>
      <c r="K275" s="82" t="s">
        <v>773</v>
      </c>
      <c r="L275" s="332"/>
      <c r="M275" s="317"/>
      <c r="N275" s="374"/>
    </row>
    <row r="276" spans="1:14" x14ac:dyDescent="0.2">
      <c r="A276" s="251"/>
      <c r="B276" s="251"/>
      <c r="C276" s="79" t="s">
        <v>124</v>
      </c>
      <c r="D276" s="57"/>
      <c r="E276" s="252"/>
      <c r="F276" s="240"/>
      <c r="G276" s="41"/>
      <c r="H276" s="309"/>
      <c r="I276" s="309"/>
      <c r="J276" s="80" t="s">
        <v>124</v>
      </c>
      <c r="K276" s="58"/>
      <c r="L276" s="332"/>
      <c r="M276" s="317"/>
      <c r="N276" s="374"/>
    </row>
    <row r="277" spans="1:14" ht="32" customHeight="1" x14ac:dyDescent="0.2">
      <c r="A277" s="249">
        <v>19</v>
      </c>
      <c r="B277" s="249" t="s">
        <v>260</v>
      </c>
      <c r="C277" s="69" t="s">
        <v>121</v>
      </c>
      <c r="D277" s="70" t="s">
        <v>248</v>
      </c>
      <c r="E277" s="252" t="s">
        <v>520</v>
      </c>
      <c r="F277" s="240" t="s">
        <v>45</v>
      </c>
      <c r="G277" s="41"/>
      <c r="H277" s="307">
        <v>19</v>
      </c>
      <c r="I277" s="307" t="s">
        <v>260</v>
      </c>
      <c r="J277" s="71" t="s">
        <v>121</v>
      </c>
      <c r="K277" s="72" t="s">
        <v>248</v>
      </c>
      <c r="L277" s="332" t="s">
        <v>520</v>
      </c>
      <c r="M277" s="317" t="s">
        <v>45</v>
      </c>
      <c r="N277" s="374" t="s">
        <v>1075</v>
      </c>
    </row>
    <row r="278" spans="1:14" ht="64" customHeight="1" x14ac:dyDescent="0.2">
      <c r="A278" s="250"/>
      <c r="B278" s="250"/>
      <c r="C278" s="75" t="s">
        <v>122</v>
      </c>
      <c r="D278" s="73" t="s">
        <v>586</v>
      </c>
      <c r="E278" s="252"/>
      <c r="F278" s="240"/>
      <c r="G278" s="41"/>
      <c r="H278" s="308"/>
      <c r="I278" s="308"/>
      <c r="J278" s="77" t="s">
        <v>122</v>
      </c>
      <c r="K278" s="74" t="s">
        <v>586</v>
      </c>
      <c r="L278" s="332"/>
      <c r="M278" s="317"/>
      <c r="N278" s="374"/>
    </row>
    <row r="279" spans="1:14" ht="16" x14ac:dyDescent="0.2">
      <c r="A279" s="250"/>
      <c r="B279" s="250"/>
      <c r="C279" s="75" t="s">
        <v>123</v>
      </c>
      <c r="D279" s="81" t="s">
        <v>546</v>
      </c>
      <c r="E279" s="252"/>
      <c r="F279" s="240"/>
      <c r="G279" s="41"/>
      <c r="H279" s="308"/>
      <c r="I279" s="308"/>
      <c r="J279" s="77" t="s">
        <v>123</v>
      </c>
      <c r="K279" s="82" t="s">
        <v>773</v>
      </c>
      <c r="L279" s="332"/>
      <c r="M279" s="317"/>
      <c r="N279" s="374"/>
    </row>
    <row r="280" spans="1:14" x14ac:dyDescent="0.2">
      <c r="A280" s="251"/>
      <c r="B280" s="251"/>
      <c r="C280" s="79" t="s">
        <v>124</v>
      </c>
      <c r="D280" s="57"/>
      <c r="E280" s="252"/>
      <c r="F280" s="240"/>
      <c r="G280" s="41"/>
      <c r="H280" s="309"/>
      <c r="I280" s="309"/>
      <c r="J280" s="80" t="s">
        <v>124</v>
      </c>
      <c r="K280" s="58"/>
      <c r="L280" s="332"/>
      <c r="M280" s="317"/>
      <c r="N280" s="374"/>
    </row>
    <row r="281" spans="1:14" ht="32" customHeight="1" x14ac:dyDescent="0.2">
      <c r="A281" s="249">
        <v>19</v>
      </c>
      <c r="B281" s="249" t="s">
        <v>261</v>
      </c>
      <c r="C281" s="69" t="s">
        <v>121</v>
      </c>
      <c r="D281" s="81" t="s">
        <v>248</v>
      </c>
      <c r="E281" s="252" t="s">
        <v>520</v>
      </c>
      <c r="F281" s="240" t="s">
        <v>45</v>
      </c>
      <c r="G281" s="41"/>
      <c r="H281" s="307">
        <v>19</v>
      </c>
      <c r="I281" s="307" t="s">
        <v>261</v>
      </c>
      <c r="J281" s="71" t="s">
        <v>121</v>
      </c>
      <c r="K281" s="82" t="s">
        <v>248</v>
      </c>
      <c r="L281" s="332" t="s">
        <v>520</v>
      </c>
      <c r="M281" s="317" t="s">
        <v>45</v>
      </c>
      <c r="N281" s="374" t="s">
        <v>1075</v>
      </c>
    </row>
    <row r="282" spans="1:14" ht="48" customHeight="1" x14ac:dyDescent="0.2">
      <c r="A282" s="250"/>
      <c r="B282" s="250"/>
      <c r="C282" s="75" t="s">
        <v>122</v>
      </c>
      <c r="D282" s="73" t="s">
        <v>587</v>
      </c>
      <c r="E282" s="252"/>
      <c r="F282" s="240"/>
      <c r="G282" s="41"/>
      <c r="H282" s="308"/>
      <c r="I282" s="308"/>
      <c r="J282" s="77" t="s">
        <v>122</v>
      </c>
      <c r="K282" s="74" t="s">
        <v>587</v>
      </c>
      <c r="L282" s="332"/>
      <c r="M282" s="317"/>
      <c r="N282" s="374"/>
    </row>
    <row r="283" spans="1:14" ht="16" x14ac:dyDescent="0.2">
      <c r="A283" s="250"/>
      <c r="B283" s="250"/>
      <c r="C283" s="75" t="s">
        <v>123</v>
      </c>
      <c r="D283" s="81" t="s">
        <v>546</v>
      </c>
      <c r="E283" s="252"/>
      <c r="F283" s="240"/>
      <c r="G283" s="41"/>
      <c r="H283" s="308"/>
      <c r="I283" s="308"/>
      <c r="J283" s="77" t="s">
        <v>123</v>
      </c>
      <c r="K283" s="82" t="s">
        <v>773</v>
      </c>
      <c r="L283" s="332"/>
      <c r="M283" s="317"/>
      <c r="N283" s="374"/>
    </row>
    <row r="284" spans="1:14" x14ac:dyDescent="0.2">
      <c r="A284" s="251"/>
      <c r="B284" s="251"/>
      <c r="C284" s="79" t="s">
        <v>124</v>
      </c>
      <c r="D284" s="57"/>
      <c r="E284" s="252"/>
      <c r="F284" s="240"/>
      <c r="G284" s="41"/>
      <c r="H284" s="309"/>
      <c r="I284" s="309"/>
      <c r="J284" s="80" t="s">
        <v>124</v>
      </c>
      <c r="K284" s="58"/>
      <c r="L284" s="332"/>
      <c r="M284" s="317"/>
      <c r="N284" s="374"/>
    </row>
    <row r="285" spans="1:14" ht="32" customHeight="1" x14ac:dyDescent="0.2">
      <c r="A285" s="249">
        <v>19</v>
      </c>
      <c r="B285" s="249" t="s">
        <v>262</v>
      </c>
      <c r="C285" s="69" t="s">
        <v>121</v>
      </c>
      <c r="D285" s="81" t="s">
        <v>248</v>
      </c>
      <c r="E285" s="252" t="s">
        <v>520</v>
      </c>
      <c r="F285" s="240" t="s">
        <v>45</v>
      </c>
      <c r="G285" s="41"/>
      <c r="H285" s="307">
        <v>19</v>
      </c>
      <c r="I285" s="307" t="s">
        <v>262</v>
      </c>
      <c r="J285" s="71" t="s">
        <v>121</v>
      </c>
      <c r="K285" s="82" t="s">
        <v>248</v>
      </c>
      <c r="L285" s="332" t="s">
        <v>520</v>
      </c>
      <c r="M285" s="317" t="s">
        <v>45</v>
      </c>
      <c r="N285" s="374" t="s">
        <v>1075</v>
      </c>
    </row>
    <row r="286" spans="1:14" ht="48" customHeight="1" x14ac:dyDescent="0.2">
      <c r="A286" s="250"/>
      <c r="B286" s="250"/>
      <c r="C286" s="75" t="s">
        <v>122</v>
      </c>
      <c r="D286" s="73" t="s">
        <v>588</v>
      </c>
      <c r="E286" s="252"/>
      <c r="F286" s="240"/>
      <c r="G286" s="41"/>
      <c r="H286" s="308"/>
      <c r="I286" s="308"/>
      <c r="J286" s="77" t="s">
        <v>122</v>
      </c>
      <c r="K286" s="74" t="s">
        <v>588</v>
      </c>
      <c r="L286" s="332"/>
      <c r="M286" s="317"/>
      <c r="N286" s="374"/>
    </row>
    <row r="287" spans="1:14" ht="16" x14ac:dyDescent="0.2">
      <c r="A287" s="250"/>
      <c r="B287" s="250"/>
      <c r="C287" s="75" t="s">
        <v>123</v>
      </c>
      <c r="D287" s="81" t="s">
        <v>546</v>
      </c>
      <c r="E287" s="252"/>
      <c r="F287" s="240"/>
      <c r="G287" s="41"/>
      <c r="H287" s="308"/>
      <c r="I287" s="308"/>
      <c r="J287" s="77" t="s">
        <v>123</v>
      </c>
      <c r="K287" s="82" t="s">
        <v>773</v>
      </c>
      <c r="L287" s="332"/>
      <c r="M287" s="317"/>
      <c r="N287" s="374"/>
    </row>
    <row r="288" spans="1:14" x14ac:dyDescent="0.2">
      <c r="A288" s="251"/>
      <c r="B288" s="251"/>
      <c r="C288" s="79" t="s">
        <v>124</v>
      </c>
      <c r="D288" s="57"/>
      <c r="E288" s="252"/>
      <c r="F288" s="240"/>
      <c r="G288" s="41"/>
      <c r="H288" s="309"/>
      <c r="I288" s="309"/>
      <c r="J288" s="80" t="s">
        <v>124</v>
      </c>
      <c r="K288" s="58"/>
      <c r="L288" s="332"/>
      <c r="M288" s="317"/>
      <c r="N288" s="374"/>
    </row>
    <row r="289" spans="1:14" ht="32" customHeight="1" x14ac:dyDescent="0.2">
      <c r="A289" s="249">
        <v>19</v>
      </c>
      <c r="B289" s="249" t="s">
        <v>263</v>
      </c>
      <c r="C289" s="69" t="s">
        <v>121</v>
      </c>
      <c r="D289" s="81" t="s">
        <v>248</v>
      </c>
      <c r="E289" s="252" t="s">
        <v>520</v>
      </c>
      <c r="F289" s="240" t="s">
        <v>45</v>
      </c>
      <c r="G289" s="41"/>
      <c r="H289" s="307">
        <v>19</v>
      </c>
      <c r="I289" s="307" t="s">
        <v>263</v>
      </c>
      <c r="J289" s="71" t="s">
        <v>121</v>
      </c>
      <c r="K289" s="82" t="s">
        <v>248</v>
      </c>
      <c r="L289" s="332" t="s">
        <v>520</v>
      </c>
      <c r="M289" s="317" t="s">
        <v>45</v>
      </c>
      <c r="N289" s="374" t="s">
        <v>1075</v>
      </c>
    </row>
    <row r="290" spans="1:14" ht="64" customHeight="1" x14ac:dyDescent="0.2">
      <c r="A290" s="250"/>
      <c r="B290" s="250"/>
      <c r="C290" s="75" t="s">
        <v>122</v>
      </c>
      <c r="D290" s="73" t="s">
        <v>589</v>
      </c>
      <c r="E290" s="252"/>
      <c r="F290" s="240"/>
      <c r="G290" s="41"/>
      <c r="H290" s="308"/>
      <c r="I290" s="308"/>
      <c r="J290" s="77" t="s">
        <v>122</v>
      </c>
      <c r="K290" s="74" t="s">
        <v>589</v>
      </c>
      <c r="L290" s="332"/>
      <c r="M290" s="317"/>
      <c r="N290" s="374"/>
    </row>
    <row r="291" spans="1:14" ht="16" x14ac:dyDescent="0.2">
      <c r="A291" s="250"/>
      <c r="B291" s="250"/>
      <c r="C291" s="75" t="s">
        <v>123</v>
      </c>
      <c r="D291" s="81" t="s">
        <v>546</v>
      </c>
      <c r="E291" s="252"/>
      <c r="F291" s="240"/>
      <c r="G291" s="41"/>
      <c r="H291" s="308"/>
      <c r="I291" s="308"/>
      <c r="J291" s="77" t="s">
        <v>123</v>
      </c>
      <c r="K291" s="82" t="s">
        <v>773</v>
      </c>
      <c r="L291" s="332"/>
      <c r="M291" s="317"/>
      <c r="N291" s="374"/>
    </row>
    <row r="292" spans="1:14" x14ac:dyDescent="0.2">
      <c r="A292" s="251"/>
      <c r="B292" s="251"/>
      <c r="C292" s="79" t="s">
        <v>124</v>
      </c>
      <c r="D292" s="57"/>
      <c r="E292" s="252"/>
      <c r="F292" s="240"/>
      <c r="G292" s="41"/>
      <c r="H292" s="309"/>
      <c r="I292" s="309"/>
      <c r="J292" s="80" t="s">
        <v>124</v>
      </c>
      <c r="K292" s="58"/>
      <c r="L292" s="332"/>
      <c r="M292" s="317"/>
      <c r="N292" s="374"/>
    </row>
    <row r="293" spans="1:14" ht="32" customHeight="1" x14ac:dyDescent="0.2">
      <c r="A293" s="249">
        <v>19</v>
      </c>
      <c r="B293" s="249" t="s">
        <v>264</v>
      </c>
      <c r="C293" s="69" t="s">
        <v>121</v>
      </c>
      <c r="D293" s="81" t="s">
        <v>248</v>
      </c>
      <c r="E293" s="252" t="s">
        <v>520</v>
      </c>
      <c r="F293" s="240" t="s">
        <v>45</v>
      </c>
      <c r="G293" s="41"/>
      <c r="H293" s="307">
        <v>19</v>
      </c>
      <c r="I293" s="307" t="s">
        <v>264</v>
      </c>
      <c r="J293" s="71" t="s">
        <v>121</v>
      </c>
      <c r="K293" s="82" t="s">
        <v>248</v>
      </c>
      <c r="L293" s="332" t="s">
        <v>520</v>
      </c>
      <c r="M293" s="317" t="s">
        <v>45</v>
      </c>
      <c r="N293" s="374" t="s">
        <v>1075</v>
      </c>
    </row>
    <row r="294" spans="1:14" ht="48" customHeight="1" x14ac:dyDescent="0.2">
      <c r="A294" s="250"/>
      <c r="B294" s="250"/>
      <c r="C294" s="75" t="s">
        <v>122</v>
      </c>
      <c r="D294" s="73" t="s">
        <v>590</v>
      </c>
      <c r="E294" s="252"/>
      <c r="F294" s="240"/>
      <c r="G294" s="41"/>
      <c r="H294" s="308"/>
      <c r="I294" s="308"/>
      <c r="J294" s="77" t="s">
        <v>122</v>
      </c>
      <c r="K294" s="74" t="s">
        <v>590</v>
      </c>
      <c r="L294" s="332"/>
      <c r="M294" s="317"/>
      <c r="N294" s="374"/>
    </row>
    <row r="295" spans="1:14" ht="16" x14ac:dyDescent="0.2">
      <c r="A295" s="250"/>
      <c r="B295" s="250"/>
      <c r="C295" s="75" t="s">
        <v>123</v>
      </c>
      <c r="D295" s="81" t="s">
        <v>546</v>
      </c>
      <c r="E295" s="252"/>
      <c r="F295" s="240"/>
      <c r="G295" s="41"/>
      <c r="H295" s="308"/>
      <c r="I295" s="308"/>
      <c r="J295" s="77" t="s">
        <v>123</v>
      </c>
      <c r="K295" s="82" t="s">
        <v>773</v>
      </c>
      <c r="L295" s="332"/>
      <c r="M295" s="317"/>
      <c r="N295" s="374"/>
    </row>
    <row r="296" spans="1:14" x14ac:dyDescent="0.2">
      <c r="A296" s="251"/>
      <c r="B296" s="251"/>
      <c r="C296" s="79" t="s">
        <v>124</v>
      </c>
      <c r="D296" s="57"/>
      <c r="E296" s="252"/>
      <c r="F296" s="240"/>
      <c r="G296" s="41"/>
      <c r="H296" s="309"/>
      <c r="I296" s="309"/>
      <c r="J296" s="80" t="s">
        <v>124</v>
      </c>
      <c r="K296" s="58"/>
      <c r="L296" s="332"/>
      <c r="M296" s="317"/>
      <c r="N296" s="374"/>
    </row>
    <row r="297" spans="1:14" ht="32" customHeight="1" x14ac:dyDescent="0.2">
      <c r="A297" s="249">
        <v>19</v>
      </c>
      <c r="B297" s="249" t="s">
        <v>265</v>
      </c>
      <c r="C297" s="69" t="s">
        <v>121</v>
      </c>
      <c r="D297" s="81" t="s">
        <v>248</v>
      </c>
      <c r="E297" s="252" t="s">
        <v>520</v>
      </c>
      <c r="F297" s="240" t="s">
        <v>45</v>
      </c>
      <c r="G297" s="41"/>
      <c r="H297" s="307">
        <v>19</v>
      </c>
      <c r="I297" s="307" t="s">
        <v>265</v>
      </c>
      <c r="J297" s="71" t="s">
        <v>121</v>
      </c>
      <c r="K297" s="82" t="s">
        <v>248</v>
      </c>
      <c r="L297" s="332" t="s">
        <v>520</v>
      </c>
      <c r="M297" s="317" t="s">
        <v>45</v>
      </c>
      <c r="N297" s="374" t="s">
        <v>1075</v>
      </c>
    </row>
    <row r="298" spans="1:14" ht="64" customHeight="1" x14ac:dyDescent="0.2">
      <c r="A298" s="250"/>
      <c r="B298" s="250"/>
      <c r="C298" s="75" t="s">
        <v>122</v>
      </c>
      <c r="D298" s="73" t="s">
        <v>591</v>
      </c>
      <c r="E298" s="252"/>
      <c r="F298" s="240"/>
      <c r="G298" s="41"/>
      <c r="H298" s="308"/>
      <c r="I298" s="308"/>
      <c r="J298" s="77" t="s">
        <v>122</v>
      </c>
      <c r="K298" s="74" t="s">
        <v>591</v>
      </c>
      <c r="L298" s="332"/>
      <c r="M298" s="317"/>
      <c r="N298" s="374"/>
    </row>
    <row r="299" spans="1:14" ht="16" x14ac:dyDescent="0.2">
      <c r="A299" s="250"/>
      <c r="B299" s="250"/>
      <c r="C299" s="75" t="s">
        <v>123</v>
      </c>
      <c r="D299" s="81" t="s">
        <v>546</v>
      </c>
      <c r="E299" s="252"/>
      <c r="F299" s="240"/>
      <c r="G299" s="41"/>
      <c r="H299" s="308"/>
      <c r="I299" s="308"/>
      <c r="J299" s="77" t="s">
        <v>123</v>
      </c>
      <c r="K299" s="82" t="s">
        <v>773</v>
      </c>
      <c r="L299" s="332"/>
      <c r="M299" s="317"/>
      <c r="N299" s="374"/>
    </row>
    <row r="300" spans="1:14" x14ac:dyDescent="0.2">
      <c r="A300" s="251"/>
      <c r="B300" s="251"/>
      <c r="C300" s="79" t="s">
        <v>124</v>
      </c>
      <c r="D300" s="57"/>
      <c r="E300" s="252"/>
      <c r="F300" s="240"/>
      <c r="G300" s="41"/>
      <c r="H300" s="309"/>
      <c r="I300" s="309"/>
      <c r="J300" s="80" t="s">
        <v>124</v>
      </c>
      <c r="K300" s="58"/>
      <c r="L300" s="332"/>
      <c r="M300" s="317"/>
      <c r="N300" s="374"/>
    </row>
    <row r="301" spans="1:14" ht="32" customHeight="1" x14ac:dyDescent="0.2">
      <c r="A301" s="249">
        <v>19</v>
      </c>
      <c r="B301" s="249" t="s">
        <v>266</v>
      </c>
      <c r="C301" s="69" t="s">
        <v>121</v>
      </c>
      <c r="D301" s="81" t="s">
        <v>248</v>
      </c>
      <c r="E301" s="252" t="s">
        <v>520</v>
      </c>
      <c r="F301" s="240" t="s">
        <v>45</v>
      </c>
      <c r="G301" s="41"/>
      <c r="H301" s="307">
        <v>19</v>
      </c>
      <c r="I301" s="307" t="s">
        <v>266</v>
      </c>
      <c r="J301" s="71" t="s">
        <v>121</v>
      </c>
      <c r="K301" s="82" t="s">
        <v>248</v>
      </c>
      <c r="L301" s="332" t="s">
        <v>520</v>
      </c>
      <c r="M301" s="317" t="s">
        <v>45</v>
      </c>
      <c r="N301" s="374" t="s">
        <v>1075</v>
      </c>
    </row>
    <row r="302" spans="1:14" ht="64" customHeight="1" x14ac:dyDescent="0.2">
      <c r="A302" s="250"/>
      <c r="B302" s="250"/>
      <c r="C302" s="75" t="s">
        <v>122</v>
      </c>
      <c r="D302" s="73" t="s">
        <v>592</v>
      </c>
      <c r="E302" s="252"/>
      <c r="F302" s="240"/>
      <c r="G302" s="41"/>
      <c r="H302" s="308"/>
      <c r="I302" s="308"/>
      <c r="J302" s="77" t="s">
        <v>122</v>
      </c>
      <c r="K302" s="74" t="s">
        <v>592</v>
      </c>
      <c r="L302" s="332"/>
      <c r="M302" s="317"/>
      <c r="N302" s="374"/>
    </row>
    <row r="303" spans="1:14" ht="16" x14ac:dyDescent="0.2">
      <c r="A303" s="250"/>
      <c r="B303" s="250"/>
      <c r="C303" s="75" t="s">
        <v>123</v>
      </c>
      <c r="D303" s="81" t="s">
        <v>546</v>
      </c>
      <c r="E303" s="252"/>
      <c r="F303" s="240"/>
      <c r="G303" s="41"/>
      <c r="H303" s="308"/>
      <c r="I303" s="308"/>
      <c r="J303" s="77" t="s">
        <v>123</v>
      </c>
      <c r="K303" s="82" t="s">
        <v>773</v>
      </c>
      <c r="L303" s="332"/>
      <c r="M303" s="317"/>
      <c r="N303" s="374"/>
    </row>
    <row r="304" spans="1:14" x14ac:dyDescent="0.2">
      <c r="A304" s="251"/>
      <c r="B304" s="251"/>
      <c r="C304" s="79" t="s">
        <v>124</v>
      </c>
      <c r="D304" s="57"/>
      <c r="E304" s="252"/>
      <c r="F304" s="240"/>
      <c r="G304" s="41"/>
      <c r="H304" s="309"/>
      <c r="I304" s="309"/>
      <c r="J304" s="80" t="s">
        <v>124</v>
      </c>
      <c r="K304" s="58"/>
      <c r="L304" s="332"/>
      <c r="M304" s="317"/>
      <c r="N304" s="374"/>
    </row>
    <row r="305" spans="1:14" ht="32" customHeight="1" x14ac:dyDescent="0.2">
      <c r="A305" s="249">
        <v>19</v>
      </c>
      <c r="B305" s="249" t="s">
        <v>267</v>
      </c>
      <c r="C305" s="69" t="s">
        <v>121</v>
      </c>
      <c r="D305" s="81" t="s">
        <v>248</v>
      </c>
      <c r="E305" s="252" t="s">
        <v>520</v>
      </c>
      <c r="F305" s="240" t="s">
        <v>45</v>
      </c>
      <c r="G305" s="41"/>
      <c r="H305" s="307">
        <v>19</v>
      </c>
      <c r="I305" s="307" t="s">
        <v>267</v>
      </c>
      <c r="J305" s="71" t="s">
        <v>121</v>
      </c>
      <c r="K305" s="82" t="s">
        <v>248</v>
      </c>
      <c r="L305" s="332" t="s">
        <v>520</v>
      </c>
      <c r="M305" s="317" t="s">
        <v>45</v>
      </c>
      <c r="N305" s="374" t="s">
        <v>1075</v>
      </c>
    </row>
    <row r="306" spans="1:14" ht="48" customHeight="1" x14ac:dyDescent="0.2">
      <c r="A306" s="250"/>
      <c r="B306" s="250"/>
      <c r="C306" s="75" t="s">
        <v>122</v>
      </c>
      <c r="D306" s="73" t="s">
        <v>593</v>
      </c>
      <c r="E306" s="252"/>
      <c r="F306" s="240"/>
      <c r="G306" s="41"/>
      <c r="H306" s="308"/>
      <c r="I306" s="308"/>
      <c r="J306" s="77" t="s">
        <v>122</v>
      </c>
      <c r="K306" s="74" t="s">
        <v>593</v>
      </c>
      <c r="L306" s="332"/>
      <c r="M306" s="317"/>
      <c r="N306" s="374"/>
    </row>
    <row r="307" spans="1:14" ht="16" x14ac:dyDescent="0.2">
      <c r="A307" s="250"/>
      <c r="B307" s="250"/>
      <c r="C307" s="75" t="s">
        <v>123</v>
      </c>
      <c r="D307" s="81" t="s">
        <v>546</v>
      </c>
      <c r="E307" s="252"/>
      <c r="F307" s="240"/>
      <c r="G307" s="41"/>
      <c r="H307" s="308"/>
      <c r="I307" s="308"/>
      <c r="J307" s="77" t="s">
        <v>123</v>
      </c>
      <c r="K307" s="82" t="s">
        <v>773</v>
      </c>
      <c r="L307" s="332"/>
      <c r="M307" s="317"/>
      <c r="N307" s="374"/>
    </row>
    <row r="308" spans="1:14" x14ac:dyDescent="0.2">
      <c r="A308" s="251"/>
      <c r="B308" s="251"/>
      <c r="C308" s="79" t="s">
        <v>124</v>
      </c>
      <c r="D308" s="57"/>
      <c r="E308" s="252"/>
      <c r="F308" s="240"/>
      <c r="G308" s="41"/>
      <c r="H308" s="309"/>
      <c r="I308" s="309"/>
      <c r="J308" s="80" t="s">
        <v>124</v>
      </c>
      <c r="K308" s="58"/>
      <c r="L308" s="332"/>
      <c r="M308" s="317"/>
      <c r="N308" s="374"/>
    </row>
    <row r="309" spans="1:14" ht="32" customHeight="1" x14ac:dyDescent="0.2">
      <c r="A309" s="249">
        <v>19</v>
      </c>
      <c r="B309" s="249" t="s">
        <v>268</v>
      </c>
      <c r="C309" s="69" t="s">
        <v>121</v>
      </c>
      <c r="D309" s="70" t="s">
        <v>248</v>
      </c>
      <c r="E309" s="252" t="s">
        <v>520</v>
      </c>
      <c r="F309" s="240" t="s">
        <v>135</v>
      </c>
      <c r="G309" s="41"/>
      <c r="H309" s="307">
        <v>19</v>
      </c>
      <c r="I309" s="307" t="s">
        <v>268</v>
      </c>
      <c r="J309" s="71" t="s">
        <v>121</v>
      </c>
      <c r="K309" s="72" t="s">
        <v>248</v>
      </c>
      <c r="L309" s="332" t="s">
        <v>520</v>
      </c>
      <c r="M309" s="317" t="s">
        <v>45</v>
      </c>
      <c r="N309" s="374" t="s">
        <v>1075</v>
      </c>
    </row>
    <row r="310" spans="1:14" ht="48" customHeight="1" x14ac:dyDescent="0.2">
      <c r="A310" s="250"/>
      <c r="B310" s="250"/>
      <c r="C310" s="75" t="s">
        <v>122</v>
      </c>
      <c r="D310" s="73" t="s">
        <v>563</v>
      </c>
      <c r="E310" s="252"/>
      <c r="F310" s="240"/>
      <c r="G310" s="41"/>
      <c r="H310" s="308"/>
      <c r="I310" s="308"/>
      <c r="J310" s="77" t="s">
        <v>122</v>
      </c>
      <c r="K310" s="74" t="s">
        <v>563</v>
      </c>
      <c r="L310" s="332"/>
      <c r="M310" s="317"/>
      <c r="N310" s="374"/>
    </row>
    <row r="311" spans="1:14" ht="16" x14ac:dyDescent="0.2">
      <c r="A311" s="250"/>
      <c r="B311" s="250"/>
      <c r="C311" s="75" t="s">
        <v>123</v>
      </c>
      <c r="D311" s="81" t="s">
        <v>546</v>
      </c>
      <c r="E311" s="252"/>
      <c r="F311" s="240"/>
      <c r="G311" s="41"/>
      <c r="H311" s="308"/>
      <c r="I311" s="308"/>
      <c r="J311" s="77" t="s">
        <v>123</v>
      </c>
      <c r="K311" s="82" t="s">
        <v>773</v>
      </c>
      <c r="L311" s="332"/>
      <c r="M311" s="317"/>
      <c r="N311" s="374"/>
    </row>
    <row r="312" spans="1:14" x14ac:dyDescent="0.2">
      <c r="A312" s="251"/>
      <c r="B312" s="251"/>
      <c r="C312" s="79" t="s">
        <v>124</v>
      </c>
      <c r="D312" s="57"/>
      <c r="E312" s="252"/>
      <c r="F312" s="240"/>
      <c r="G312" s="41"/>
      <c r="H312" s="309"/>
      <c r="I312" s="309"/>
      <c r="J312" s="80" t="s">
        <v>124</v>
      </c>
      <c r="K312" s="58"/>
      <c r="L312" s="332"/>
      <c r="M312" s="317"/>
      <c r="N312" s="374"/>
    </row>
    <row r="313" spans="1:14" ht="16" customHeight="1" x14ac:dyDescent="0.2">
      <c r="A313" s="249" t="s">
        <v>432</v>
      </c>
      <c r="B313" s="249" t="s">
        <v>433</v>
      </c>
      <c r="C313" s="69" t="s">
        <v>121</v>
      </c>
      <c r="D313" s="81" t="s">
        <v>310</v>
      </c>
      <c r="E313" s="252" t="s">
        <v>431</v>
      </c>
      <c r="F313" s="240" t="s">
        <v>45</v>
      </c>
      <c r="G313" s="41"/>
      <c r="H313" s="307" t="s">
        <v>432</v>
      </c>
      <c r="I313" s="307" t="s">
        <v>433</v>
      </c>
      <c r="J313" s="71" t="s">
        <v>121</v>
      </c>
      <c r="K313" s="82" t="s">
        <v>310</v>
      </c>
      <c r="L313" s="332" t="s">
        <v>431</v>
      </c>
      <c r="M313" s="317" t="s">
        <v>135</v>
      </c>
      <c r="N313" s="374" t="s">
        <v>1075</v>
      </c>
    </row>
    <row r="314" spans="1:14" ht="96" customHeight="1" x14ac:dyDescent="0.2">
      <c r="A314" s="250"/>
      <c r="B314" s="250"/>
      <c r="C314" s="75" t="s">
        <v>122</v>
      </c>
      <c r="D314" s="81" t="s">
        <v>594</v>
      </c>
      <c r="E314" s="252"/>
      <c r="F314" s="240"/>
      <c r="G314" s="41"/>
      <c r="H314" s="308"/>
      <c r="I314" s="308"/>
      <c r="J314" s="77" t="s">
        <v>122</v>
      </c>
      <c r="K314" s="82" t="s">
        <v>594</v>
      </c>
      <c r="L314" s="332"/>
      <c r="M314" s="317"/>
      <c r="N314" s="374"/>
    </row>
    <row r="315" spans="1:14" ht="16" x14ac:dyDescent="0.2">
      <c r="A315" s="250"/>
      <c r="B315" s="250"/>
      <c r="C315" s="75" t="s">
        <v>123</v>
      </c>
      <c r="D315" s="81" t="s">
        <v>495</v>
      </c>
      <c r="E315" s="252"/>
      <c r="F315" s="240"/>
      <c r="G315" s="41"/>
      <c r="H315" s="308"/>
      <c r="I315" s="308"/>
      <c r="J315" s="77" t="s">
        <v>123</v>
      </c>
      <c r="K315" s="82" t="s">
        <v>495</v>
      </c>
      <c r="L315" s="332"/>
      <c r="M315" s="317"/>
      <c r="N315" s="374"/>
    </row>
    <row r="316" spans="1:14" x14ac:dyDescent="0.2">
      <c r="A316" s="251"/>
      <c r="B316" s="251"/>
      <c r="C316" s="79" t="s">
        <v>124</v>
      </c>
      <c r="D316" s="57"/>
      <c r="E316" s="252"/>
      <c r="F316" s="240"/>
      <c r="G316" s="41"/>
      <c r="H316" s="309"/>
      <c r="I316" s="309"/>
      <c r="J316" s="80" t="s">
        <v>124</v>
      </c>
      <c r="K316" s="58"/>
      <c r="L316" s="332"/>
      <c r="M316" s="317"/>
      <c r="N316" s="374"/>
    </row>
    <row r="317" spans="1:14" ht="16" customHeight="1" x14ac:dyDescent="0.2">
      <c r="A317" s="249" t="s">
        <v>458</v>
      </c>
      <c r="B317" s="249" t="s">
        <v>312</v>
      </c>
      <c r="C317" s="69" t="s">
        <v>121</v>
      </c>
      <c r="D317" s="70" t="s">
        <v>320</v>
      </c>
      <c r="E317" s="252" t="s">
        <v>438</v>
      </c>
      <c r="F317" s="240" t="s">
        <v>45</v>
      </c>
      <c r="G317" s="41"/>
      <c r="H317" s="307" t="s">
        <v>458</v>
      </c>
      <c r="I317" s="307" t="s">
        <v>774</v>
      </c>
      <c r="J317" s="71" t="s">
        <v>121</v>
      </c>
      <c r="K317" s="82" t="s">
        <v>775</v>
      </c>
      <c r="L317" s="332" t="s">
        <v>776</v>
      </c>
      <c r="M317" s="317" t="s">
        <v>134</v>
      </c>
      <c r="N317" s="374" t="s">
        <v>1075</v>
      </c>
    </row>
    <row r="318" spans="1:14" ht="64" customHeight="1" x14ac:dyDescent="0.2">
      <c r="A318" s="250"/>
      <c r="B318" s="250"/>
      <c r="C318" s="75" t="s">
        <v>122</v>
      </c>
      <c r="D318" s="94" t="s">
        <v>595</v>
      </c>
      <c r="E318" s="252"/>
      <c r="F318" s="240"/>
      <c r="G318" s="41"/>
      <c r="H318" s="308"/>
      <c r="I318" s="308"/>
      <c r="J318" s="77" t="s">
        <v>122</v>
      </c>
      <c r="K318" s="94" t="s">
        <v>551</v>
      </c>
      <c r="L318" s="332"/>
      <c r="M318" s="317"/>
      <c r="N318" s="374"/>
    </row>
    <row r="319" spans="1:14" ht="16" x14ac:dyDescent="0.2">
      <c r="A319" s="250"/>
      <c r="B319" s="250"/>
      <c r="C319" s="75" t="s">
        <v>123</v>
      </c>
      <c r="D319" s="81" t="s">
        <v>495</v>
      </c>
      <c r="E319" s="252"/>
      <c r="F319" s="240"/>
      <c r="G319" s="41"/>
      <c r="H319" s="308"/>
      <c r="I319" s="308"/>
      <c r="J319" s="77" t="s">
        <v>123</v>
      </c>
      <c r="K319" s="82" t="s">
        <v>495</v>
      </c>
      <c r="L319" s="332"/>
      <c r="M319" s="317"/>
      <c r="N319" s="374"/>
    </row>
    <row r="320" spans="1:14" x14ac:dyDescent="0.2">
      <c r="A320" s="251"/>
      <c r="B320" s="251"/>
      <c r="C320" s="79" t="s">
        <v>124</v>
      </c>
      <c r="D320" s="57"/>
      <c r="E320" s="252"/>
      <c r="F320" s="240"/>
      <c r="G320" s="41"/>
      <c r="H320" s="309"/>
      <c r="I320" s="309"/>
      <c r="J320" s="80" t="s">
        <v>124</v>
      </c>
      <c r="K320" s="58"/>
      <c r="L320" s="332"/>
      <c r="M320" s="317"/>
      <c r="N320" s="374"/>
    </row>
    <row r="321" spans="1:14" ht="16" customHeight="1" x14ac:dyDescent="0.2">
      <c r="A321" s="249" t="s">
        <v>458</v>
      </c>
      <c r="B321" s="249" t="s">
        <v>313</v>
      </c>
      <c r="C321" s="69" t="s">
        <v>121</v>
      </c>
      <c r="D321" s="81" t="s">
        <v>320</v>
      </c>
      <c r="E321" s="252" t="s">
        <v>438</v>
      </c>
      <c r="F321" s="240" t="s">
        <v>45</v>
      </c>
      <c r="G321" s="41"/>
      <c r="H321" s="307" t="s">
        <v>458</v>
      </c>
      <c r="I321" s="307" t="s">
        <v>777</v>
      </c>
      <c r="J321" s="71" t="s">
        <v>121</v>
      </c>
      <c r="K321" s="82" t="s">
        <v>775</v>
      </c>
      <c r="L321" s="332" t="s">
        <v>778</v>
      </c>
      <c r="M321" s="317" t="s">
        <v>134</v>
      </c>
      <c r="N321" s="374" t="s">
        <v>1075</v>
      </c>
    </row>
    <row r="322" spans="1:14" ht="64" customHeight="1" x14ac:dyDescent="0.2">
      <c r="A322" s="250"/>
      <c r="B322" s="250"/>
      <c r="C322" s="75" t="s">
        <v>122</v>
      </c>
      <c r="D322" s="94" t="s">
        <v>596</v>
      </c>
      <c r="E322" s="252"/>
      <c r="F322" s="240"/>
      <c r="G322" s="41"/>
      <c r="H322" s="308"/>
      <c r="I322" s="308"/>
      <c r="J322" s="77" t="s">
        <v>122</v>
      </c>
      <c r="K322" s="94" t="s">
        <v>551</v>
      </c>
      <c r="L322" s="332"/>
      <c r="M322" s="317"/>
      <c r="N322" s="374"/>
    </row>
    <row r="323" spans="1:14" ht="16" x14ac:dyDescent="0.2">
      <c r="A323" s="250"/>
      <c r="B323" s="250"/>
      <c r="C323" s="75" t="s">
        <v>123</v>
      </c>
      <c r="D323" s="81" t="s">
        <v>495</v>
      </c>
      <c r="E323" s="252"/>
      <c r="F323" s="240"/>
      <c r="G323" s="41"/>
      <c r="H323" s="308"/>
      <c r="I323" s="308"/>
      <c r="J323" s="77" t="s">
        <v>123</v>
      </c>
      <c r="K323" s="82" t="s">
        <v>495</v>
      </c>
      <c r="L323" s="332"/>
      <c r="M323" s="317"/>
      <c r="N323" s="374"/>
    </row>
    <row r="324" spans="1:14" x14ac:dyDescent="0.2">
      <c r="A324" s="251"/>
      <c r="B324" s="251"/>
      <c r="C324" s="79" t="s">
        <v>124</v>
      </c>
      <c r="D324" s="57"/>
      <c r="E324" s="252"/>
      <c r="F324" s="240"/>
      <c r="G324" s="41"/>
      <c r="H324" s="309"/>
      <c r="I324" s="309"/>
      <c r="J324" s="80" t="s">
        <v>124</v>
      </c>
      <c r="K324" s="58"/>
      <c r="L324" s="332"/>
      <c r="M324" s="317"/>
      <c r="N324" s="374"/>
    </row>
    <row r="325" spans="1:14" ht="16" customHeight="1" x14ac:dyDescent="0.2">
      <c r="A325" s="249" t="s">
        <v>458</v>
      </c>
      <c r="B325" s="249" t="s">
        <v>314</v>
      </c>
      <c r="C325" s="69" t="s">
        <v>121</v>
      </c>
      <c r="D325" s="81" t="s">
        <v>320</v>
      </c>
      <c r="E325" s="252" t="s">
        <v>438</v>
      </c>
      <c r="F325" s="240" t="s">
        <v>45</v>
      </c>
      <c r="G325" s="41"/>
      <c r="H325" s="307" t="s">
        <v>458</v>
      </c>
      <c r="I325" s="307" t="s">
        <v>779</v>
      </c>
      <c r="J325" s="71" t="s">
        <v>121</v>
      </c>
      <c r="K325" s="82" t="s">
        <v>775</v>
      </c>
      <c r="L325" s="332" t="s">
        <v>780</v>
      </c>
      <c r="M325" s="317" t="s">
        <v>134</v>
      </c>
      <c r="N325" s="374" t="s">
        <v>1075</v>
      </c>
    </row>
    <row r="326" spans="1:14" ht="64" customHeight="1" x14ac:dyDescent="0.2">
      <c r="A326" s="250"/>
      <c r="B326" s="250"/>
      <c r="C326" s="75" t="s">
        <v>122</v>
      </c>
      <c r="D326" s="94" t="s">
        <v>597</v>
      </c>
      <c r="E326" s="252"/>
      <c r="F326" s="240"/>
      <c r="G326" s="41"/>
      <c r="H326" s="308"/>
      <c r="I326" s="308"/>
      <c r="J326" s="77" t="s">
        <v>122</v>
      </c>
      <c r="K326" s="94" t="s">
        <v>551</v>
      </c>
      <c r="L326" s="332"/>
      <c r="M326" s="317"/>
      <c r="N326" s="374"/>
    </row>
    <row r="327" spans="1:14" ht="16" x14ac:dyDescent="0.2">
      <c r="A327" s="250"/>
      <c r="B327" s="250"/>
      <c r="C327" s="75" t="s">
        <v>123</v>
      </c>
      <c r="D327" s="81" t="s">
        <v>495</v>
      </c>
      <c r="E327" s="252"/>
      <c r="F327" s="240"/>
      <c r="G327" s="41"/>
      <c r="H327" s="308"/>
      <c r="I327" s="308"/>
      <c r="J327" s="77" t="s">
        <v>123</v>
      </c>
      <c r="K327" s="82" t="s">
        <v>495</v>
      </c>
      <c r="L327" s="332"/>
      <c r="M327" s="317"/>
      <c r="N327" s="374"/>
    </row>
    <row r="328" spans="1:14" x14ac:dyDescent="0.2">
      <c r="A328" s="251"/>
      <c r="B328" s="251"/>
      <c r="C328" s="79" t="s">
        <v>124</v>
      </c>
      <c r="D328" s="57"/>
      <c r="E328" s="252"/>
      <c r="F328" s="240"/>
      <c r="G328" s="41"/>
      <c r="H328" s="308"/>
      <c r="I328" s="308"/>
      <c r="J328" s="77" t="s">
        <v>124</v>
      </c>
      <c r="K328" s="82"/>
      <c r="L328" s="339"/>
      <c r="M328" s="340"/>
      <c r="N328" s="374"/>
    </row>
    <row r="329" spans="1:14" ht="16" customHeight="1" x14ac:dyDescent="0.2">
      <c r="A329" s="266" t="s">
        <v>458</v>
      </c>
      <c r="B329" s="266" t="s">
        <v>315</v>
      </c>
      <c r="C329" s="95" t="s">
        <v>121</v>
      </c>
      <c r="D329" s="98" t="s">
        <v>320</v>
      </c>
      <c r="E329" s="267" t="s">
        <v>438</v>
      </c>
      <c r="F329" s="268" t="s">
        <v>45</v>
      </c>
      <c r="H329" s="89"/>
      <c r="I329" s="89"/>
      <c r="J329" s="90"/>
      <c r="K329" s="91"/>
      <c r="L329" s="92"/>
      <c r="M329" s="93"/>
      <c r="N329" s="374" t="s">
        <v>1075</v>
      </c>
    </row>
    <row r="330" spans="1:14" ht="64" customHeight="1" x14ac:dyDescent="0.2">
      <c r="A330" s="264"/>
      <c r="B330" s="264"/>
      <c r="C330" s="97" t="s">
        <v>122</v>
      </c>
      <c r="D330" s="98" t="s">
        <v>598</v>
      </c>
      <c r="E330" s="267"/>
      <c r="F330" s="268"/>
      <c r="H330" s="89"/>
      <c r="I330" s="89"/>
      <c r="J330" s="90"/>
      <c r="K330" s="91"/>
      <c r="L330" s="92"/>
      <c r="M330" s="93"/>
      <c r="N330" s="374"/>
    </row>
    <row r="331" spans="1:14" ht="16" x14ac:dyDescent="0.2">
      <c r="A331" s="264"/>
      <c r="B331" s="264"/>
      <c r="C331" s="97" t="s">
        <v>123</v>
      </c>
      <c r="D331" s="98" t="s">
        <v>495</v>
      </c>
      <c r="E331" s="267"/>
      <c r="F331" s="268"/>
      <c r="H331" s="89"/>
      <c r="I331" s="89"/>
      <c r="J331" s="90"/>
      <c r="K331" s="91"/>
      <c r="L331" s="92"/>
      <c r="M331" s="93"/>
      <c r="N331" s="374"/>
    </row>
    <row r="332" spans="1:14" x14ac:dyDescent="0.2">
      <c r="A332" s="265"/>
      <c r="B332" s="265"/>
      <c r="C332" s="99" t="s">
        <v>124</v>
      </c>
      <c r="D332" s="100"/>
      <c r="E332" s="267"/>
      <c r="F332" s="268"/>
      <c r="H332" s="89"/>
      <c r="I332" s="89"/>
      <c r="J332" s="90"/>
      <c r="K332" s="91"/>
      <c r="L332" s="92"/>
      <c r="M332" s="93"/>
      <c r="N332" s="374"/>
    </row>
    <row r="333" spans="1:14" ht="16" customHeight="1" x14ac:dyDescent="0.2">
      <c r="A333" s="249" t="s">
        <v>458</v>
      </c>
      <c r="B333" s="249" t="s">
        <v>316</v>
      </c>
      <c r="C333" s="69" t="s">
        <v>121</v>
      </c>
      <c r="D333" s="81" t="s">
        <v>320</v>
      </c>
      <c r="E333" s="252" t="s">
        <v>438</v>
      </c>
      <c r="F333" s="240" t="s">
        <v>45</v>
      </c>
      <c r="G333" s="41"/>
      <c r="H333" s="307" t="s">
        <v>810</v>
      </c>
      <c r="I333" s="307" t="s">
        <v>811</v>
      </c>
      <c r="J333" s="71" t="s">
        <v>121</v>
      </c>
      <c r="K333" s="82" t="s">
        <v>812</v>
      </c>
      <c r="L333" s="332" t="s">
        <v>813</v>
      </c>
      <c r="M333" s="317" t="s">
        <v>192</v>
      </c>
      <c r="N333" s="374" t="s">
        <v>1075</v>
      </c>
    </row>
    <row r="334" spans="1:14" ht="80" customHeight="1" x14ac:dyDescent="0.2">
      <c r="A334" s="250"/>
      <c r="B334" s="250"/>
      <c r="C334" s="75" t="s">
        <v>122</v>
      </c>
      <c r="D334" s="81" t="s">
        <v>599</v>
      </c>
      <c r="E334" s="252"/>
      <c r="F334" s="240"/>
      <c r="G334" s="41"/>
      <c r="H334" s="308"/>
      <c r="I334" s="308"/>
      <c r="J334" s="77" t="s">
        <v>122</v>
      </c>
      <c r="K334" s="94" t="s">
        <v>814</v>
      </c>
      <c r="L334" s="332"/>
      <c r="M334" s="317"/>
      <c r="N334" s="374"/>
    </row>
    <row r="335" spans="1:14" ht="16" x14ac:dyDescent="0.2">
      <c r="A335" s="250"/>
      <c r="B335" s="250"/>
      <c r="C335" s="75" t="s">
        <v>123</v>
      </c>
      <c r="D335" s="81" t="s">
        <v>495</v>
      </c>
      <c r="E335" s="252"/>
      <c r="F335" s="240"/>
      <c r="G335" s="41"/>
      <c r="H335" s="308"/>
      <c r="I335" s="308"/>
      <c r="J335" s="77" t="s">
        <v>123</v>
      </c>
      <c r="K335" s="82" t="s">
        <v>495</v>
      </c>
      <c r="L335" s="332"/>
      <c r="M335" s="317"/>
      <c r="N335" s="374"/>
    </row>
    <row r="336" spans="1:14" x14ac:dyDescent="0.2">
      <c r="A336" s="251"/>
      <c r="B336" s="251"/>
      <c r="C336" s="79" t="s">
        <v>124</v>
      </c>
      <c r="D336" s="57"/>
      <c r="E336" s="252"/>
      <c r="F336" s="240"/>
      <c r="G336" s="41"/>
      <c r="H336" s="309"/>
      <c r="I336" s="309"/>
      <c r="J336" s="80" t="s">
        <v>124</v>
      </c>
      <c r="K336" s="58"/>
      <c r="L336" s="332"/>
      <c r="M336" s="317"/>
      <c r="N336" s="374"/>
    </row>
    <row r="337" spans="1:14" ht="16" customHeight="1" x14ac:dyDescent="0.2">
      <c r="A337" s="266" t="s">
        <v>458</v>
      </c>
      <c r="B337" s="266" t="s">
        <v>317</v>
      </c>
      <c r="C337" s="95" t="s">
        <v>121</v>
      </c>
      <c r="D337" s="98" t="s">
        <v>320</v>
      </c>
      <c r="E337" s="267" t="s">
        <v>438</v>
      </c>
      <c r="F337" s="268" t="s">
        <v>45</v>
      </c>
      <c r="G337" s="101"/>
      <c r="H337" s="270" t="s">
        <v>781</v>
      </c>
      <c r="I337" s="270" t="s">
        <v>782</v>
      </c>
      <c r="J337" s="104" t="s">
        <v>121</v>
      </c>
      <c r="K337" s="105" t="s">
        <v>783</v>
      </c>
      <c r="L337" s="277" t="s">
        <v>784</v>
      </c>
      <c r="M337" s="274" t="s">
        <v>134</v>
      </c>
      <c r="N337" s="374" t="s">
        <v>1075</v>
      </c>
    </row>
    <row r="338" spans="1:14" ht="64" customHeight="1" x14ac:dyDescent="0.2">
      <c r="A338" s="264"/>
      <c r="B338" s="264"/>
      <c r="C338" s="97" t="s">
        <v>122</v>
      </c>
      <c r="D338" s="98" t="s">
        <v>600</v>
      </c>
      <c r="E338" s="267"/>
      <c r="F338" s="268"/>
      <c r="G338" s="101"/>
      <c r="H338" s="270"/>
      <c r="I338" s="270"/>
      <c r="J338" s="104" t="s">
        <v>122</v>
      </c>
      <c r="K338" s="105" t="s">
        <v>551</v>
      </c>
      <c r="L338" s="278"/>
      <c r="M338" s="275"/>
      <c r="N338" s="374"/>
    </row>
    <row r="339" spans="1:14" ht="16" x14ac:dyDescent="0.2">
      <c r="A339" s="264"/>
      <c r="B339" s="264"/>
      <c r="C339" s="97" t="s">
        <v>123</v>
      </c>
      <c r="D339" s="98" t="s">
        <v>495</v>
      </c>
      <c r="E339" s="267"/>
      <c r="F339" s="268"/>
      <c r="G339" s="101"/>
      <c r="H339" s="270"/>
      <c r="I339" s="270"/>
      <c r="J339" s="104" t="s">
        <v>123</v>
      </c>
      <c r="K339" s="105" t="s">
        <v>495</v>
      </c>
      <c r="L339" s="278"/>
      <c r="M339" s="275"/>
      <c r="N339" s="374"/>
    </row>
    <row r="340" spans="1:14" x14ac:dyDescent="0.2">
      <c r="A340" s="265"/>
      <c r="B340" s="265"/>
      <c r="C340" s="99" t="s">
        <v>124</v>
      </c>
      <c r="D340" s="100"/>
      <c r="E340" s="267"/>
      <c r="F340" s="268"/>
      <c r="G340" s="101"/>
      <c r="H340" s="270"/>
      <c r="I340" s="270"/>
      <c r="J340" s="104" t="s">
        <v>124</v>
      </c>
      <c r="K340" s="105"/>
      <c r="L340" s="279"/>
      <c r="M340" s="276"/>
      <c r="N340" s="374"/>
    </row>
    <row r="341" spans="1:14" ht="16" customHeight="1" x14ac:dyDescent="0.2">
      <c r="A341" s="266" t="s">
        <v>458</v>
      </c>
      <c r="B341" s="266" t="s">
        <v>318</v>
      </c>
      <c r="C341" s="95" t="s">
        <v>121</v>
      </c>
      <c r="D341" s="98" t="s">
        <v>320</v>
      </c>
      <c r="E341" s="267" t="s">
        <v>438</v>
      </c>
      <c r="F341" s="268" t="s">
        <v>45</v>
      </c>
      <c r="H341" s="89"/>
      <c r="I341" s="89"/>
      <c r="J341" s="90"/>
      <c r="K341" s="91"/>
      <c r="L341" s="92"/>
      <c r="M341" s="93"/>
      <c r="N341" s="374" t="s">
        <v>1075</v>
      </c>
    </row>
    <row r="342" spans="1:14" ht="48" x14ac:dyDescent="0.2">
      <c r="A342" s="264"/>
      <c r="B342" s="264"/>
      <c r="C342" s="97" t="s">
        <v>122</v>
      </c>
      <c r="D342" s="98" t="s">
        <v>601</v>
      </c>
      <c r="E342" s="267"/>
      <c r="F342" s="268"/>
      <c r="H342" s="89"/>
      <c r="I342" s="89"/>
      <c r="J342" s="90"/>
      <c r="K342" s="91"/>
      <c r="L342" s="92"/>
      <c r="M342" s="93"/>
      <c r="N342" s="374"/>
    </row>
    <row r="343" spans="1:14" ht="16" x14ac:dyDescent="0.2">
      <c r="A343" s="264"/>
      <c r="B343" s="264"/>
      <c r="C343" s="97" t="s">
        <v>123</v>
      </c>
      <c r="D343" s="98" t="s">
        <v>495</v>
      </c>
      <c r="E343" s="267"/>
      <c r="F343" s="268"/>
      <c r="H343" s="89"/>
      <c r="I343" s="89"/>
      <c r="J343" s="90"/>
      <c r="K343" s="91"/>
      <c r="L343" s="92"/>
      <c r="M343" s="93"/>
      <c r="N343" s="374"/>
    </row>
    <row r="344" spans="1:14" x14ac:dyDescent="0.2">
      <c r="A344" s="265"/>
      <c r="B344" s="265"/>
      <c r="C344" s="99" t="s">
        <v>124</v>
      </c>
      <c r="D344" s="100"/>
      <c r="E344" s="267"/>
      <c r="F344" s="268"/>
      <c r="H344" s="89"/>
      <c r="I344" s="89"/>
      <c r="J344" s="90"/>
      <c r="K344" s="91"/>
      <c r="L344" s="92"/>
      <c r="M344" s="93"/>
      <c r="N344" s="374"/>
    </row>
    <row r="345" spans="1:14" ht="16" customHeight="1" x14ac:dyDescent="0.2">
      <c r="A345" s="266" t="s">
        <v>458</v>
      </c>
      <c r="B345" s="266" t="s">
        <v>319</v>
      </c>
      <c r="C345" s="95" t="s">
        <v>121</v>
      </c>
      <c r="D345" s="96" t="s">
        <v>320</v>
      </c>
      <c r="E345" s="267" t="s">
        <v>438</v>
      </c>
      <c r="F345" s="268" t="s">
        <v>45</v>
      </c>
      <c r="G345" s="101"/>
      <c r="H345" s="270" t="s">
        <v>781</v>
      </c>
      <c r="I345" s="270" t="s">
        <v>785</v>
      </c>
      <c r="J345" s="104" t="s">
        <v>121</v>
      </c>
      <c r="K345" s="105" t="s">
        <v>783</v>
      </c>
      <c r="L345" s="277" t="s">
        <v>786</v>
      </c>
      <c r="M345" s="274" t="s">
        <v>134</v>
      </c>
      <c r="N345" s="374" t="s">
        <v>1075</v>
      </c>
    </row>
    <row r="346" spans="1:14" ht="64" customHeight="1" x14ac:dyDescent="0.2">
      <c r="A346" s="264"/>
      <c r="B346" s="264"/>
      <c r="C346" s="97" t="s">
        <v>122</v>
      </c>
      <c r="D346" s="98" t="s">
        <v>602</v>
      </c>
      <c r="E346" s="267"/>
      <c r="F346" s="268"/>
      <c r="G346" s="101"/>
      <c r="H346" s="270"/>
      <c r="I346" s="270"/>
      <c r="J346" s="104" t="s">
        <v>122</v>
      </c>
      <c r="K346" s="109" t="s">
        <v>551</v>
      </c>
      <c r="L346" s="278"/>
      <c r="M346" s="275"/>
      <c r="N346" s="374"/>
    </row>
    <row r="347" spans="1:14" ht="16" x14ac:dyDescent="0.2">
      <c r="A347" s="264"/>
      <c r="B347" s="264"/>
      <c r="C347" s="97" t="s">
        <v>123</v>
      </c>
      <c r="D347" s="98" t="s">
        <v>495</v>
      </c>
      <c r="E347" s="267"/>
      <c r="F347" s="268"/>
      <c r="G347" s="101"/>
      <c r="H347" s="270"/>
      <c r="I347" s="270"/>
      <c r="J347" s="104" t="s">
        <v>123</v>
      </c>
      <c r="K347" s="105" t="s">
        <v>495</v>
      </c>
      <c r="L347" s="278"/>
      <c r="M347" s="275"/>
      <c r="N347" s="374"/>
    </row>
    <row r="348" spans="1:14" x14ac:dyDescent="0.2">
      <c r="A348" s="265"/>
      <c r="B348" s="265"/>
      <c r="C348" s="99" t="s">
        <v>124</v>
      </c>
      <c r="D348" s="100"/>
      <c r="E348" s="267"/>
      <c r="F348" s="268"/>
      <c r="G348" s="101"/>
      <c r="H348" s="270"/>
      <c r="I348" s="270"/>
      <c r="J348" s="104" t="s">
        <v>124</v>
      </c>
      <c r="K348" s="105"/>
      <c r="L348" s="279"/>
      <c r="M348" s="276"/>
      <c r="N348" s="374"/>
    </row>
    <row r="349" spans="1:14" ht="16" customHeight="1" x14ac:dyDescent="0.2">
      <c r="A349" s="266" t="s">
        <v>458</v>
      </c>
      <c r="B349" s="266" t="s">
        <v>435</v>
      </c>
      <c r="C349" s="95" t="s">
        <v>121</v>
      </c>
      <c r="D349" s="98" t="s">
        <v>320</v>
      </c>
      <c r="E349" s="267" t="s">
        <v>438</v>
      </c>
      <c r="F349" s="268" t="s">
        <v>45</v>
      </c>
      <c r="H349" s="89"/>
      <c r="I349" s="89"/>
      <c r="J349" s="90"/>
      <c r="K349" s="91"/>
      <c r="L349" s="92"/>
      <c r="M349" s="93"/>
      <c r="N349" s="374" t="s">
        <v>1075</v>
      </c>
    </row>
    <row r="350" spans="1:14" ht="64" x14ac:dyDescent="0.2">
      <c r="A350" s="264"/>
      <c r="B350" s="264"/>
      <c r="C350" s="97" t="s">
        <v>122</v>
      </c>
      <c r="D350" s="98" t="s">
        <v>603</v>
      </c>
      <c r="E350" s="267"/>
      <c r="F350" s="268"/>
      <c r="H350" s="89"/>
      <c r="I350" s="89"/>
      <c r="J350" s="90"/>
      <c r="K350" s="91"/>
      <c r="L350" s="92"/>
      <c r="M350" s="93"/>
      <c r="N350" s="374"/>
    </row>
    <row r="351" spans="1:14" ht="16" x14ac:dyDescent="0.2">
      <c r="A351" s="264"/>
      <c r="B351" s="264"/>
      <c r="C351" s="97" t="s">
        <v>123</v>
      </c>
      <c r="D351" s="98" t="s">
        <v>495</v>
      </c>
      <c r="E351" s="267"/>
      <c r="F351" s="268"/>
      <c r="H351" s="89"/>
      <c r="I351" s="89"/>
      <c r="J351" s="90"/>
      <c r="K351" s="91"/>
      <c r="L351" s="92"/>
      <c r="M351" s="93"/>
      <c r="N351" s="374"/>
    </row>
    <row r="352" spans="1:14" x14ac:dyDescent="0.2">
      <c r="A352" s="265"/>
      <c r="B352" s="265"/>
      <c r="C352" s="99" t="s">
        <v>124</v>
      </c>
      <c r="D352" s="100"/>
      <c r="E352" s="267"/>
      <c r="F352" s="268"/>
      <c r="H352" s="89"/>
      <c r="I352" s="89"/>
      <c r="J352" s="90"/>
      <c r="K352" s="91"/>
      <c r="L352" s="92"/>
      <c r="M352" s="93"/>
      <c r="N352" s="374"/>
    </row>
    <row r="353" spans="1:14" ht="44" customHeight="1" x14ac:dyDescent="0.2">
      <c r="A353" s="256" t="s">
        <v>458</v>
      </c>
      <c r="B353" s="256" t="s">
        <v>436</v>
      </c>
      <c r="C353" s="4" t="s">
        <v>121</v>
      </c>
      <c r="D353" s="9" t="s">
        <v>320</v>
      </c>
      <c r="E353" s="258" t="s">
        <v>438</v>
      </c>
      <c r="F353" s="254" t="s">
        <v>45</v>
      </c>
      <c r="H353" s="325" t="s">
        <v>781</v>
      </c>
      <c r="I353" s="325" t="s">
        <v>787</v>
      </c>
      <c r="J353" s="34" t="s">
        <v>121</v>
      </c>
      <c r="K353" s="36" t="s">
        <v>783</v>
      </c>
      <c r="L353" s="342" t="s">
        <v>788</v>
      </c>
      <c r="M353" s="344" t="s">
        <v>134</v>
      </c>
      <c r="N353" s="374" t="s">
        <v>1075</v>
      </c>
    </row>
    <row r="354" spans="1:14" ht="90" customHeight="1" x14ac:dyDescent="0.2">
      <c r="A354" s="257"/>
      <c r="B354" s="257"/>
      <c r="C354" s="5" t="s">
        <v>122</v>
      </c>
      <c r="D354" s="9" t="s">
        <v>604</v>
      </c>
      <c r="E354" s="258"/>
      <c r="F354" s="254"/>
      <c r="H354" s="325"/>
      <c r="I354" s="325"/>
      <c r="J354" s="34" t="s">
        <v>122</v>
      </c>
      <c r="K354" s="36" t="s">
        <v>551</v>
      </c>
      <c r="L354" s="341"/>
      <c r="M354" s="331"/>
      <c r="N354" s="374"/>
    </row>
    <row r="355" spans="1:14" ht="16" x14ac:dyDescent="0.2">
      <c r="A355" s="257"/>
      <c r="B355" s="257"/>
      <c r="C355" s="5" t="s">
        <v>123</v>
      </c>
      <c r="D355" s="9" t="s">
        <v>495</v>
      </c>
      <c r="E355" s="258"/>
      <c r="F355" s="254"/>
      <c r="H355" s="325"/>
      <c r="I355" s="325"/>
      <c r="J355" s="34" t="s">
        <v>123</v>
      </c>
      <c r="K355" s="36" t="s">
        <v>495</v>
      </c>
      <c r="L355" s="341"/>
      <c r="M355" s="331"/>
      <c r="N355" s="374"/>
    </row>
    <row r="356" spans="1:14" x14ac:dyDescent="0.2">
      <c r="A356" s="302"/>
      <c r="B356" s="302"/>
      <c r="C356" s="6" t="s">
        <v>124</v>
      </c>
      <c r="D356" s="10"/>
      <c r="E356" s="258"/>
      <c r="F356" s="254"/>
      <c r="H356" s="325"/>
      <c r="I356" s="325"/>
      <c r="J356" s="34" t="s">
        <v>124</v>
      </c>
      <c r="K356" s="36"/>
      <c r="L356" s="343"/>
      <c r="M356" s="345"/>
      <c r="N356" s="374"/>
    </row>
    <row r="357" spans="1:14" ht="16" customHeight="1" x14ac:dyDescent="0.2">
      <c r="A357" s="256" t="s">
        <v>458</v>
      </c>
      <c r="B357" s="256" t="s">
        <v>437</v>
      </c>
      <c r="C357" s="4" t="s">
        <v>121</v>
      </c>
      <c r="D357" s="9" t="s">
        <v>320</v>
      </c>
      <c r="E357" s="258" t="s">
        <v>438</v>
      </c>
      <c r="F357" s="254" t="s">
        <v>45</v>
      </c>
      <c r="H357" s="89"/>
      <c r="I357" s="89"/>
      <c r="J357" s="90"/>
      <c r="K357" s="91"/>
      <c r="L357" s="92"/>
      <c r="M357" s="93"/>
      <c r="N357" s="374" t="s">
        <v>1075</v>
      </c>
    </row>
    <row r="358" spans="1:14" ht="64" x14ac:dyDescent="0.2">
      <c r="A358" s="257"/>
      <c r="B358" s="257"/>
      <c r="C358" s="5" t="s">
        <v>122</v>
      </c>
      <c r="D358" s="9" t="s">
        <v>605</v>
      </c>
      <c r="E358" s="258"/>
      <c r="F358" s="254"/>
      <c r="H358" s="89"/>
      <c r="I358" s="89"/>
      <c r="J358" s="90"/>
      <c r="K358" s="91"/>
      <c r="L358" s="92"/>
      <c r="M358" s="93"/>
      <c r="N358" s="374"/>
    </row>
    <row r="359" spans="1:14" ht="16" x14ac:dyDescent="0.2">
      <c r="A359" s="257"/>
      <c r="B359" s="257"/>
      <c r="C359" s="5" t="s">
        <v>123</v>
      </c>
      <c r="D359" s="9" t="s">
        <v>495</v>
      </c>
      <c r="E359" s="258"/>
      <c r="F359" s="254"/>
      <c r="H359" s="89"/>
      <c r="I359" s="89"/>
      <c r="J359" s="90"/>
      <c r="K359" s="91"/>
      <c r="L359" s="92"/>
      <c r="M359" s="93"/>
      <c r="N359" s="374"/>
    </row>
    <row r="360" spans="1:14" x14ac:dyDescent="0.2">
      <c r="A360" s="302"/>
      <c r="B360" s="302"/>
      <c r="C360" s="6" t="s">
        <v>124</v>
      </c>
      <c r="D360" s="10"/>
      <c r="E360" s="258"/>
      <c r="F360" s="254"/>
      <c r="H360" s="89"/>
      <c r="I360" s="89"/>
      <c r="J360" s="90"/>
      <c r="K360" s="91"/>
      <c r="L360" s="92"/>
      <c r="M360" s="93"/>
      <c r="N360" s="374"/>
    </row>
    <row r="361" spans="1:14" ht="16" customHeight="1" x14ac:dyDescent="0.2">
      <c r="A361" s="256" t="s">
        <v>458</v>
      </c>
      <c r="B361" s="256" t="s">
        <v>434</v>
      </c>
      <c r="C361" s="4" t="s">
        <v>121</v>
      </c>
      <c r="D361" s="9" t="s">
        <v>320</v>
      </c>
      <c r="E361" s="258" t="s">
        <v>438</v>
      </c>
      <c r="F361" s="254" t="s">
        <v>45</v>
      </c>
      <c r="H361" s="325" t="s">
        <v>789</v>
      </c>
      <c r="I361" s="325" t="s">
        <v>790</v>
      </c>
      <c r="J361" s="34" t="s">
        <v>121</v>
      </c>
      <c r="K361" s="36" t="s">
        <v>791</v>
      </c>
      <c r="L361" s="342" t="s">
        <v>792</v>
      </c>
      <c r="M361" s="344" t="s">
        <v>134</v>
      </c>
      <c r="N361" s="374" t="s">
        <v>1075</v>
      </c>
    </row>
    <row r="362" spans="1:14" ht="64" customHeight="1" x14ac:dyDescent="0.2">
      <c r="A362" s="257"/>
      <c r="B362" s="257"/>
      <c r="C362" s="5" t="s">
        <v>122</v>
      </c>
      <c r="D362" s="9" t="s">
        <v>606</v>
      </c>
      <c r="E362" s="258"/>
      <c r="F362" s="254"/>
      <c r="H362" s="325"/>
      <c r="I362" s="325"/>
      <c r="J362" s="34" t="s">
        <v>122</v>
      </c>
      <c r="K362" s="36" t="s">
        <v>793</v>
      </c>
      <c r="L362" s="341"/>
      <c r="M362" s="331"/>
      <c r="N362" s="374"/>
    </row>
    <row r="363" spans="1:14" ht="16" x14ac:dyDescent="0.2">
      <c r="A363" s="257"/>
      <c r="B363" s="257"/>
      <c r="C363" s="5" t="s">
        <v>123</v>
      </c>
      <c r="D363" s="9" t="s">
        <v>495</v>
      </c>
      <c r="E363" s="258"/>
      <c r="F363" s="254"/>
      <c r="H363" s="325"/>
      <c r="I363" s="325"/>
      <c r="J363" s="34" t="s">
        <v>123</v>
      </c>
      <c r="K363" s="36" t="s">
        <v>794</v>
      </c>
      <c r="L363" s="341"/>
      <c r="M363" s="331"/>
      <c r="N363" s="374"/>
    </row>
    <row r="364" spans="1:14" x14ac:dyDescent="0.2">
      <c r="A364" s="257"/>
      <c r="B364" s="257"/>
      <c r="C364" s="5" t="s">
        <v>124</v>
      </c>
      <c r="D364" s="9"/>
      <c r="E364" s="259"/>
      <c r="F364" s="271"/>
      <c r="H364" s="326"/>
      <c r="I364" s="326"/>
      <c r="J364" s="35" t="s">
        <v>124</v>
      </c>
      <c r="K364" s="31"/>
      <c r="L364" s="341"/>
      <c r="M364" s="331"/>
      <c r="N364" s="374"/>
    </row>
    <row r="365" spans="1:14" ht="16" customHeight="1" x14ac:dyDescent="0.2">
      <c r="A365" s="64"/>
      <c r="B365" s="64"/>
      <c r="C365" s="65"/>
      <c r="D365" s="62"/>
      <c r="E365" s="66"/>
      <c r="F365" s="83"/>
      <c r="H365" s="324" t="s">
        <v>789</v>
      </c>
      <c r="I365" s="324" t="s">
        <v>795</v>
      </c>
      <c r="J365" s="32" t="s">
        <v>121</v>
      </c>
      <c r="K365" s="36" t="s">
        <v>791</v>
      </c>
      <c r="L365" s="341" t="s">
        <v>796</v>
      </c>
      <c r="M365" s="331" t="s">
        <v>134</v>
      </c>
      <c r="N365" s="374" t="s">
        <v>1075</v>
      </c>
    </row>
    <row r="366" spans="1:14" ht="64" customHeight="1" x14ac:dyDescent="0.2">
      <c r="A366" s="64"/>
      <c r="B366" s="64"/>
      <c r="C366" s="65"/>
      <c r="D366" s="62"/>
      <c r="E366" s="66"/>
      <c r="F366" s="83"/>
      <c r="H366" s="325"/>
      <c r="I366" s="325"/>
      <c r="J366" s="34" t="s">
        <v>122</v>
      </c>
      <c r="K366" s="36" t="s">
        <v>793</v>
      </c>
      <c r="L366" s="341"/>
      <c r="M366" s="331"/>
      <c r="N366" s="374"/>
    </row>
    <row r="367" spans="1:14" ht="16" x14ac:dyDescent="0.2">
      <c r="A367" s="64"/>
      <c r="B367" s="64"/>
      <c r="C367" s="65"/>
      <c r="D367" s="62"/>
      <c r="E367" s="66"/>
      <c r="F367" s="83"/>
      <c r="H367" s="325"/>
      <c r="I367" s="325"/>
      <c r="J367" s="34" t="s">
        <v>123</v>
      </c>
      <c r="K367" s="36" t="s">
        <v>797</v>
      </c>
      <c r="L367" s="341"/>
      <c r="M367" s="331"/>
      <c r="N367" s="374"/>
    </row>
    <row r="368" spans="1:14" x14ac:dyDescent="0.2">
      <c r="A368" s="64"/>
      <c r="B368" s="64"/>
      <c r="C368" s="65"/>
      <c r="D368" s="62"/>
      <c r="E368" s="66"/>
      <c r="F368" s="83"/>
      <c r="H368" s="326"/>
      <c r="I368" s="326"/>
      <c r="J368" s="35" t="s">
        <v>124</v>
      </c>
      <c r="K368" s="31"/>
      <c r="L368" s="341"/>
      <c r="M368" s="331"/>
      <c r="N368" s="374"/>
    </row>
    <row r="369" spans="1:14" ht="16" customHeight="1" x14ac:dyDescent="0.2">
      <c r="A369" s="64"/>
      <c r="B369" s="64"/>
      <c r="C369" s="65"/>
      <c r="D369" s="62"/>
      <c r="E369" s="66"/>
      <c r="F369" s="83"/>
      <c r="H369" s="324" t="s">
        <v>789</v>
      </c>
      <c r="I369" s="324" t="s">
        <v>798</v>
      </c>
      <c r="J369" s="32" t="s">
        <v>121</v>
      </c>
      <c r="K369" s="36" t="s">
        <v>791</v>
      </c>
      <c r="L369" s="341" t="s">
        <v>799</v>
      </c>
      <c r="M369" s="331" t="s">
        <v>134</v>
      </c>
      <c r="N369" s="374" t="s">
        <v>1075</v>
      </c>
    </row>
    <row r="370" spans="1:14" ht="64" customHeight="1" x14ac:dyDescent="0.2">
      <c r="A370" s="64"/>
      <c r="B370" s="64"/>
      <c r="C370" s="65"/>
      <c r="D370" s="62"/>
      <c r="E370" s="66"/>
      <c r="F370" s="83"/>
      <c r="H370" s="325"/>
      <c r="I370" s="325"/>
      <c r="J370" s="34" t="s">
        <v>122</v>
      </c>
      <c r="K370" s="36" t="s">
        <v>793</v>
      </c>
      <c r="L370" s="341"/>
      <c r="M370" s="331"/>
      <c r="N370" s="374"/>
    </row>
    <row r="371" spans="1:14" ht="16" x14ac:dyDescent="0.2">
      <c r="A371" s="64"/>
      <c r="B371" s="64"/>
      <c r="C371" s="65"/>
      <c r="D371" s="62"/>
      <c r="E371" s="66"/>
      <c r="F371" s="83"/>
      <c r="H371" s="325"/>
      <c r="I371" s="325"/>
      <c r="J371" s="34" t="s">
        <v>123</v>
      </c>
      <c r="K371" s="36" t="s">
        <v>800</v>
      </c>
      <c r="L371" s="341"/>
      <c r="M371" s="331"/>
      <c r="N371" s="374"/>
    </row>
    <row r="372" spans="1:14" x14ac:dyDescent="0.2">
      <c r="A372" s="64"/>
      <c r="B372" s="64"/>
      <c r="C372" s="65"/>
      <c r="D372" s="62"/>
      <c r="E372" s="66"/>
      <c r="F372" s="83"/>
      <c r="H372" s="326"/>
      <c r="I372" s="326"/>
      <c r="J372" s="35" t="s">
        <v>124</v>
      </c>
      <c r="K372" s="31"/>
      <c r="L372" s="341"/>
      <c r="M372" s="331"/>
      <c r="N372" s="374"/>
    </row>
    <row r="373" spans="1:14" ht="16" customHeight="1" x14ac:dyDescent="0.2">
      <c r="A373" s="64"/>
      <c r="B373" s="64"/>
      <c r="C373" s="65"/>
      <c r="D373" s="62"/>
      <c r="E373" s="66"/>
      <c r="F373" s="83"/>
      <c r="H373" s="324" t="s">
        <v>789</v>
      </c>
      <c r="I373" s="324" t="s">
        <v>801</v>
      </c>
      <c r="J373" s="32" t="s">
        <v>121</v>
      </c>
      <c r="K373" s="36" t="s">
        <v>791</v>
      </c>
      <c r="L373" s="341" t="s">
        <v>802</v>
      </c>
      <c r="M373" s="331" t="s">
        <v>134</v>
      </c>
      <c r="N373" s="374" t="s">
        <v>1075</v>
      </c>
    </row>
    <row r="374" spans="1:14" ht="64" customHeight="1" x14ac:dyDescent="0.2">
      <c r="A374" s="64"/>
      <c r="B374" s="64"/>
      <c r="C374" s="65"/>
      <c r="D374" s="62"/>
      <c r="E374" s="66"/>
      <c r="F374" s="83"/>
      <c r="H374" s="325"/>
      <c r="I374" s="325"/>
      <c r="J374" s="34" t="s">
        <v>122</v>
      </c>
      <c r="K374" s="36" t="s">
        <v>793</v>
      </c>
      <c r="L374" s="341"/>
      <c r="M374" s="331"/>
      <c r="N374" s="374"/>
    </row>
    <row r="375" spans="1:14" ht="16" x14ac:dyDescent="0.2">
      <c r="A375" s="64"/>
      <c r="B375" s="64"/>
      <c r="C375" s="65"/>
      <c r="D375" s="62"/>
      <c r="E375" s="66"/>
      <c r="F375" s="83"/>
      <c r="H375" s="325"/>
      <c r="I375" s="325"/>
      <c r="J375" s="34" t="s">
        <v>123</v>
      </c>
      <c r="K375" s="36" t="s">
        <v>803</v>
      </c>
      <c r="L375" s="341"/>
      <c r="M375" s="331"/>
      <c r="N375" s="374"/>
    </row>
    <row r="376" spans="1:14" x14ac:dyDescent="0.2">
      <c r="A376" s="64"/>
      <c r="B376" s="64"/>
      <c r="C376" s="65"/>
      <c r="D376" s="62"/>
      <c r="E376" s="66"/>
      <c r="F376" s="83"/>
      <c r="H376" s="326"/>
      <c r="I376" s="326"/>
      <c r="J376" s="35" t="s">
        <v>124</v>
      </c>
      <c r="K376" s="31"/>
      <c r="L376" s="341"/>
      <c r="M376" s="331"/>
      <c r="N376" s="374"/>
    </row>
    <row r="377" spans="1:14" ht="16" customHeight="1" x14ac:dyDescent="0.2">
      <c r="A377" s="64"/>
      <c r="B377" s="64"/>
      <c r="C377" s="65"/>
      <c r="D377" s="62"/>
      <c r="E377" s="66"/>
      <c r="F377" s="83"/>
      <c r="H377" s="324" t="s">
        <v>789</v>
      </c>
      <c r="I377" s="324" t="s">
        <v>804</v>
      </c>
      <c r="J377" s="32" t="s">
        <v>121</v>
      </c>
      <c r="K377" s="36" t="s">
        <v>791</v>
      </c>
      <c r="L377" s="341" t="s">
        <v>805</v>
      </c>
      <c r="M377" s="331" t="s">
        <v>134</v>
      </c>
      <c r="N377" s="374" t="s">
        <v>1075</v>
      </c>
    </row>
    <row r="378" spans="1:14" ht="64" customHeight="1" x14ac:dyDescent="0.2">
      <c r="A378" s="64"/>
      <c r="B378" s="64"/>
      <c r="C378" s="65"/>
      <c r="D378" s="62"/>
      <c r="E378" s="66"/>
      <c r="F378" s="83"/>
      <c r="H378" s="325"/>
      <c r="I378" s="325"/>
      <c r="J378" s="34" t="s">
        <v>122</v>
      </c>
      <c r="K378" s="36" t="s">
        <v>793</v>
      </c>
      <c r="L378" s="341"/>
      <c r="M378" s="331"/>
      <c r="N378" s="374"/>
    </row>
    <row r="379" spans="1:14" ht="16" x14ac:dyDescent="0.2">
      <c r="A379" s="64"/>
      <c r="B379" s="64"/>
      <c r="C379" s="65"/>
      <c r="D379" s="62"/>
      <c r="E379" s="66"/>
      <c r="F379" s="83"/>
      <c r="H379" s="325"/>
      <c r="I379" s="325"/>
      <c r="J379" s="34" t="s">
        <v>123</v>
      </c>
      <c r="K379" s="36" t="s">
        <v>806</v>
      </c>
      <c r="L379" s="341"/>
      <c r="M379" s="331"/>
      <c r="N379" s="374"/>
    </row>
    <row r="380" spans="1:14" x14ac:dyDescent="0.2">
      <c r="A380" s="64"/>
      <c r="B380" s="64"/>
      <c r="C380" s="65"/>
      <c r="D380" s="62"/>
      <c r="E380" s="66"/>
      <c r="F380" s="83"/>
      <c r="H380" s="326"/>
      <c r="I380" s="326"/>
      <c r="J380" s="35" t="s">
        <v>124</v>
      </c>
      <c r="K380" s="31"/>
      <c r="L380" s="341"/>
      <c r="M380" s="331"/>
      <c r="N380" s="374"/>
    </row>
    <row r="381" spans="1:14" ht="16" customHeight="1" x14ac:dyDescent="0.2">
      <c r="A381" s="64"/>
      <c r="B381" s="64"/>
      <c r="C381" s="65"/>
      <c r="D381" s="62"/>
      <c r="E381" s="66"/>
      <c r="F381" s="83"/>
      <c r="H381" s="324" t="s">
        <v>789</v>
      </c>
      <c r="I381" s="324" t="s">
        <v>807</v>
      </c>
      <c r="J381" s="32" t="s">
        <v>121</v>
      </c>
      <c r="K381" s="36" t="s">
        <v>791</v>
      </c>
      <c r="L381" s="341" t="s">
        <v>808</v>
      </c>
      <c r="M381" s="331" t="s">
        <v>134</v>
      </c>
      <c r="N381" s="374" t="s">
        <v>1075</v>
      </c>
    </row>
    <row r="382" spans="1:14" ht="64" customHeight="1" x14ac:dyDescent="0.2">
      <c r="A382" s="64"/>
      <c r="B382" s="64"/>
      <c r="C382" s="65"/>
      <c r="D382" s="62"/>
      <c r="E382" s="66"/>
      <c r="F382" s="83"/>
      <c r="H382" s="325"/>
      <c r="I382" s="325"/>
      <c r="J382" s="34" t="s">
        <v>122</v>
      </c>
      <c r="K382" s="36" t="s">
        <v>793</v>
      </c>
      <c r="L382" s="341"/>
      <c r="M382" s="331"/>
      <c r="N382" s="374"/>
    </row>
    <row r="383" spans="1:14" ht="16" x14ac:dyDescent="0.2">
      <c r="A383" s="64"/>
      <c r="B383" s="64"/>
      <c r="C383" s="65"/>
      <c r="D383" s="62"/>
      <c r="E383" s="66"/>
      <c r="F383" s="83"/>
      <c r="H383" s="325"/>
      <c r="I383" s="325"/>
      <c r="J383" s="34" t="s">
        <v>123</v>
      </c>
      <c r="K383" s="36" t="s">
        <v>809</v>
      </c>
      <c r="L383" s="341"/>
      <c r="M383" s="331"/>
      <c r="N383" s="374"/>
    </row>
    <row r="384" spans="1:14" x14ac:dyDescent="0.2">
      <c r="A384" s="64"/>
      <c r="B384" s="64"/>
      <c r="C384" s="65"/>
      <c r="D384" s="62"/>
      <c r="E384" s="66"/>
      <c r="F384" s="83"/>
      <c r="H384" s="326"/>
      <c r="I384" s="326"/>
      <c r="J384" s="35" t="s">
        <v>124</v>
      </c>
      <c r="K384" s="31"/>
      <c r="L384" s="341"/>
      <c r="M384" s="331"/>
      <c r="N384" s="374"/>
    </row>
    <row r="385" spans="1:14" ht="16" customHeight="1" x14ac:dyDescent="0.2">
      <c r="A385" s="250" t="s">
        <v>459</v>
      </c>
      <c r="B385" s="250" t="s">
        <v>440</v>
      </c>
      <c r="C385" s="75" t="s">
        <v>121</v>
      </c>
      <c r="D385" s="81" t="s">
        <v>453</v>
      </c>
      <c r="E385" s="273" t="s">
        <v>439</v>
      </c>
      <c r="F385" s="269" t="s">
        <v>45</v>
      </c>
      <c r="G385" s="41"/>
      <c r="H385" s="307" t="s">
        <v>459</v>
      </c>
      <c r="I385" s="307" t="s">
        <v>440</v>
      </c>
      <c r="J385" s="71" t="s">
        <v>121</v>
      </c>
      <c r="K385" s="82" t="s">
        <v>453</v>
      </c>
      <c r="L385" s="332" t="s">
        <v>439</v>
      </c>
      <c r="M385" s="317" t="s">
        <v>45</v>
      </c>
      <c r="N385" s="374" t="s">
        <v>1075</v>
      </c>
    </row>
    <row r="386" spans="1:14" ht="96" customHeight="1" x14ac:dyDescent="0.2">
      <c r="A386" s="250"/>
      <c r="B386" s="250"/>
      <c r="C386" s="75" t="s">
        <v>122</v>
      </c>
      <c r="D386" s="81" t="s">
        <v>607</v>
      </c>
      <c r="E386" s="252"/>
      <c r="F386" s="240"/>
      <c r="G386" s="41"/>
      <c r="H386" s="308"/>
      <c r="I386" s="308"/>
      <c r="J386" s="77" t="s">
        <v>122</v>
      </c>
      <c r="K386" s="82" t="s">
        <v>607</v>
      </c>
      <c r="L386" s="332"/>
      <c r="M386" s="317"/>
      <c r="N386" s="374"/>
    </row>
    <row r="387" spans="1:14" ht="112" x14ac:dyDescent="0.2">
      <c r="A387" s="250"/>
      <c r="B387" s="250"/>
      <c r="C387" s="75" t="s">
        <v>123</v>
      </c>
      <c r="D387" s="81" t="s">
        <v>547</v>
      </c>
      <c r="E387" s="252"/>
      <c r="F387" s="240"/>
      <c r="G387" s="41"/>
      <c r="H387" s="308"/>
      <c r="I387" s="308"/>
      <c r="J387" s="77" t="s">
        <v>123</v>
      </c>
      <c r="K387" s="82" t="s">
        <v>815</v>
      </c>
      <c r="L387" s="332"/>
      <c r="M387" s="317"/>
      <c r="N387" s="374"/>
    </row>
    <row r="388" spans="1:14" x14ac:dyDescent="0.2">
      <c r="A388" s="251"/>
      <c r="B388" s="251"/>
      <c r="C388" s="79" t="s">
        <v>124</v>
      </c>
      <c r="D388" s="57"/>
      <c r="E388" s="252"/>
      <c r="F388" s="240"/>
      <c r="G388" s="41"/>
      <c r="H388" s="309"/>
      <c r="I388" s="309"/>
      <c r="J388" s="80" t="s">
        <v>124</v>
      </c>
      <c r="K388" s="58"/>
      <c r="L388" s="332"/>
      <c r="M388" s="317"/>
      <c r="N388" s="374"/>
    </row>
    <row r="389" spans="1:14" ht="16" customHeight="1" x14ac:dyDescent="0.2">
      <c r="A389" s="249" t="s">
        <v>459</v>
      </c>
      <c r="B389" s="249" t="s">
        <v>441</v>
      </c>
      <c r="C389" s="69" t="s">
        <v>121</v>
      </c>
      <c r="D389" s="70" t="s">
        <v>453</v>
      </c>
      <c r="E389" s="252" t="s">
        <v>439</v>
      </c>
      <c r="F389" s="240" t="s">
        <v>45</v>
      </c>
      <c r="G389" s="41"/>
      <c r="H389" s="307" t="s">
        <v>459</v>
      </c>
      <c r="I389" s="307" t="s">
        <v>441</v>
      </c>
      <c r="J389" s="71" t="s">
        <v>121</v>
      </c>
      <c r="K389" s="72" t="s">
        <v>453</v>
      </c>
      <c r="L389" s="332" t="s">
        <v>439</v>
      </c>
      <c r="M389" s="317" t="s">
        <v>45</v>
      </c>
      <c r="N389" s="374" t="s">
        <v>1075</v>
      </c>
    </row>
    <row r="390" spans="1:14" ht="64" customHeight="1" x14ac:dyDescent="0.2">
      <c r="A390" s="250"/>
      <c r="B390" s="250"/>
      <c r="C390" s="75" t="s">
        <v>122</v>
      </c>
      <c r="D390" s="81" t="s">
        <v>608</v>
      </c>
      <c r="E390" s="252"/>
      <c r="F390" s="240"/>
      <c r="G390" s="41"/>
      <c r="H390" s="308"/>
      <c r="I390" s="308"/>
      <c r="J390" s="77" t="s">
        <v>122</v>
      </c>
      <c r="K390" s="82" t="s">
        <v>608</v>
      </c>
      <c r="L390" s="332"/>
      <c r="M390" s="317"/>
      <c r="N390" s="374"/>
    </row>
    <row r="391" spans="1:14" ht="112" x14ac:dyDescent="0.2">
      <c r="A391" s="250"/>
      <c r="B391" s="250"/>
      <c r="C391" s="75" t="s">
        <v>123</v>
      </c>
      <c r="D391" s="81" t="s">
        <v>547</v>
      </c>
      <c r="E391" s="252"/>
      <c r="F391" s="240"/>
      <c r="G391" s="41"/>
      <c r="H391" s="308"/>
      <c r="I391" s="308"/>
      <c r="J391" s="77" t="s">
        <v>123</v>
      </c>
      <c r="K391" s="82" t="s">
        <v>815</v>
      </c>
      <c r="L391" s="332"/>
      <c r="M391" s="317"/>
      <c r="N391" s="374"/>
    </row>
    <row r="392" spans="1:14" x14ac:dyDescent="0.2">
      <c r="A392" s="251"/>
      <c r="B392" s="251"/>
      <c r="C392" s="79" t="s">
        <v>124</v>
      </c>
      <c r="D392" s="57"/>
      <c r="E392" s="252"/>
      <c r="F392" s="240"/>
      <c r="G392" s="41"/>
      <c r="H392" s="309"/>
      <c r="I392" s="309"/>
      <c r="J392" s="80" t="s">
        <v>124</v>
      </c>
      <c r="K392" s="58"/>
      <c r="L392" s="332"/>
      <c r="M392" s="317"/>
      <c r="N392" s="374"/>
    </row>
    <row r="393" spans="1:14" ht="16" customHeight="1" x14ac:dyDescent="0.2">
      <c r="A393" s="249" t="s">
        <v>459</v>
      </c>
      <c r="B393" s="249" t="s">
        <v>442</v>
      </c>
      <c r="C393" s="69" t="s">
        <v>121</v>
      </c>
      <c r="D393" s="81" t="s">
        <v>453</v>
      </c>
      <c r="E393" s="252" t="s">
        <v>439</v>
      </c>
      <c r="F393" s="240" t="s">
        <v>45</v>
      </c>
      <c r="G393" s="41"/>
      <c r="H393" s="307" t="s">
        <v>459</v>
      </c>
      <c r="I393" s="307" t="s">
        <v>442</v>
      </c>
      <c r="J393" s="71" t="s">
        <v>121</v>
      </c>
      <c r="K393" s="82" t="s">
        <v>453</v>
      </c>
      <c r="L393" s="332" t="s">
        <v>439</v>
      </c>
      <c r="M393" s="317" t="s">
        <v>45</v>
      </c>
      <c r="N393" s="374" t="s">
        <v>1075</v>
      </c>
    </row>
    <row r="394" spans="1:14" ht="80" customHeight="1" x14ac:dyDescent="0.2">
      <c r="A394" s="250"/>
      <c r="B394" s="250"/>
      <c r="C394" s="75" t="s">
        <v>122</v>
      </c>
      <c r="D394" s="81" t="s">
        <v>609</v>
      </c>
      <c r="E394" s="252"/>
      <c r="F394" s="240"/>
      <c r="G394" s="41"/>
      <c r="H394" s="308"/>
      <c r="I394" s="308"/>
      <c r="J394" s="77" t="s">
        <v>122</v>
      </c>
      <c r="K394" s="82" t="s">
        <v>609</v>
      </c>
      <c r="L394" s="332"/>
      <c r="M394" s="317"/>
      <c r="N394" s="374"/>
    </row>
    <row r="395" spans="1:14" ht="112" x14ac:dyDescent="0.2">
      <c r="A395" s="250"/>
      <c r="B395" s="250"/>
      <c r="C395" s="75" t="s">
        <v>123</v>
      </c>
      <c r="D395" s="81" t="s">
        <v>547</v>
      </c>
      <c r="E395" s="252"/>
      <c r="F395" s="240"/>
      <c r="G395" s="41"/>
      <c r="H395" s="308"/>
      <c r="I395" s="308"/>
      <c r="J395" s="77" t="s">
        <v>123</v>
      </c>
      <c r="K395" s="82" t="s">
        <v>815</v>
      </c>
      <c r="L395" s="332"/>
      <c r="M395" s="317"/>
      <c r="N395" s="374"/>
    </row>
    <row r="396" spans="1:14" x14ac:dyDescent="0.2">
      <c r="A396" s="251"/>
      <c r="B396" s="251"/>
      <c r="C396" s="79" t="s">
        <v>124</v>
      </c>
      <c r="D396" s="57"/>
      <c r="E396" s="252"/>
      <c r="F396" s="240"/>
      <c r="G396" s="41"/>
      <c r="H396" s="309"/>
      <c r="I396" s="309"/>
      <c r="J396" s="80" t="s">
        <v>124</v>
      </c>
      <c r="K396" s="58"/>
      <c r="L396" s="332"/>
      <c r="M396" s="317"/>
      <c r="N396" s="374"/>
    </row>
    <row r="397" spans="1:14" ht="16" customHeight="1" x14ac:dyDescent="0.2">
      <c r="A397" s="249" t="s">
        <v>459</v>
      </c>
      <c r="B397" s="249" t="s">
        <v>443</v>
      </c>
      <c r="C397" s="69" t="s">
        <v>121</v>
      </c>
      <c r="D397" s="81" t="s">
        <v>453</v>
      </c>
      <c r="E397" s="252" t="s">
        <v>439</v>
      </c>
      <c r="F397" s="240" t="s">
        <v>45</v>
      </c>
      <c r="G397" s="41"/>
      <c r="H397" s="307" t="s">
        <v>459</v>
      </c>
      <c r="I397" s="307" t="s">
        <v>443</v>
      </c>
      <c r="J397" s="71" t="s">
        <v>121</v>
      </c>
      <c r="K397" s="82" t="s">
        <v>453</v>
      </c>
      <c r="L397" s="332" t="s">
        <v>439</v>
      </c>
      <c r="M397" s="317" t="s">
        <v>45</v>
      </c>
      <c r="N397" s="374" t="s">
        <v>1075</v>
      </c>
    </row>
    <row r="398" spans="1:14" ht="80" customHeight="1" x14ac:dyDescent="0.2">
      <c r="A398" s="250"/>
      <c r="B398" s="250"/>
      <c r="C398" s="75" t="s">
        <v>122</v>
      </c>
      <c r="D398" s="81" t="s">
        <v>610</v>
      </c>
      <c r="E398" s="252"/>
      <c r="F398" s="240"/>
      <c r="G398" s="41"/>
      <c r="H398" s="308"/>
      <c r="I398" s="308"/>
      <c r="J398" s="77" t="s">
        <v>122</v>
      </c>
      <c r="K398" s="94" t="s">
        <v>816</v>
      </c>
      <c r="L398" s="332"/>
      <c r="M398" s="317"/>
      <c r="N398" s="374"/>
    </row>
    <row r="399" spans="1:14" ht="112" x14ac:dyDescent="0.2">
      <c r="A399" s="250"/>
      <c r="B399" s="250"/>
      <c r="C399" s="75" t="s">
        <v>123</v>
      </c>
      <c r="D399" s="81" t="s">
        <v>547</v>
      </c>
      <c r="E399" s="252"/>
      <c r="F399" s="240"/>
      <c r="G399" s="41"/>
      <c r="H399" s="308"/>
      <c r="I399" s="308"/>
      <c r="J399" s="77" t="s">
        <v>123</v>
      </c>
      <c r="K399" s="82" t="s">
        <v>815</v>
      </c>
      <c r="L399" s="332"/>
      <c r="M399" s="317"/>
      <c r="N399" s="374"/>
    </row>
    <row r="400" spans="1:14" x14ac:dyDescent="0.2">
      <c r="A400" s="251"/>
      <c r="B400" s="251"/>
      <c r="C400" s="79" t="s">
        <v>124</v>
      </c>
      <c r="D400" s="57"/>
      <c r="E400" s="252"/>
      <c r="F400" s="240"/>
      <c r="G400" s="41"/>
      <c r="H400" s="309"/>
      <c r="I400" s="309"/>
      <c r="J400" s="80" t="s">
        <v>124</v>
      </c>
      <c r="K400" s="58"/>
      <c r="L400" s="332"/>
      <c r="M400" s="317"/>
      <c r="N400" s="374"/>
    </row>
    <row r="401" spans="1:14" ht="16" customHeight="1" x14ac:dyDescent="0.2">
      <c r="A401" s="249" t="s">
        <v>459</v>
      </c>
      <c r="B401" s="249" t="s">
        <v>444</v>
      </c>
      <c r="C401" s="69" t="s">
        <v>121</v>
      </c>
      <c r="D401" s="81" t="s">
        <v>453</v>
      </c>
      <c r="E401" s="252" t="s">
        <v>439</v>
      </c>
      <c r="F401" s="240" t="s">
        <v>45</v>
      </c>
      <c r="G401" s="41"/>
      <c r="H401" s="307" t="s">
        <v>459</v>
      </c>
      <c r="I401" s="307" t="s">
        <v>444</v>
      </c>
      <c r="J401" s="71" t="s">
        <v>121</v>
      </c>
      <c r="K401" s="82" t="s">
        <v>453</v>
      </c>
      <c r="L401" s="332" t="s">
        <v>439</v>
      </c>
      <c r="M401" s="317" t="s">
        <v>45</v>
      </c>
      <c r="N401" s="374" t="s">
        <v>1075</v>
      </c>
    </row>
    <row r="402" spans="1:14" ht="48" customHeight="1" x14ac:dyDescent="0.2">
      <c r="A402" s="250"/>
      <c r="B402" s="250"/>
      <c r="C402" s="75" t="s">
        <v>122</v>
      </c>
      <c r="D402" s="81" t="s">
        <v>611</v>
      </c>
      <c r="E402" s="252"/>
      <c r="F402" s="240"/>
      <c r="G402" s="41"/>
      <c r="H402" s="308"/>
      <c r="I402" s="308"/>
      <c r="J402" s="77" t="s">
        <v>122</v>
      </c>
      <c r="K402" s="82" t="s">
        <v>611</v>
      </c>
      <c r="L402" s="332"/>
      <c r="M402" s="317"/>
      <c r="N402" s="374"/>
    </row>
    <row r="403" spans="1:14" ht="112" x14ac:dyDescent="0.2">
      <c r="A403" s="250"/>
      <c r="B403" s="250"/>
      <c r="C403" s="75" t="s">
        <v>123</v>
      </c>
      <c r="D403" s="81" t="s">
        <v>547</v>
      </c>
      <c r="E403" s="252"/>
      <c r="F403" s="240"/>
      <c r="G403" s="41"/>
      <c r="H403" s="308"/>
      <c r="I403" s="308"/>
      <c r="J403" s="77" t="s">
        <v>123</v>
      </c>
      <c r="K403" s="82" t="s">
        <v>815</v>
      </c>
      <c r="L403" s="332"/>
      <c r="M403" s="317"/>
      <c r="N403" s="374"/>
    </row>
    <row r="404" spans="1:14" x14ac:dyDescent="0.2">
      <c r="A404" s="251"/>
      <c r="B404" s="251"/>
      <c r="C404" s="79" t="s">
        <v>124</v>
      </c>
      <c r="D404" s="57"/>
      <c r="E404" s="252"/>
      <c r="F404" s="240"/>
      <c r="G404" s="41"/>
      <c r="H404" s="309"/>
      <c r="I404" s="309"/>
      <c r="J404" s="80" t="s">
        <v>124</v>
      </c>
      <c r="K404" s="58"/>
      <c r="L404" s="332"/>
      <c r="M404" s="317"/>
      <c r="N404" s="374"/>
    </row>
    <row r="405" spans="1:14" ht="16" customHeight="1" x14ac:dyDescent="0.2">
      <c r="A405" s="249" t="s">
        <v>459</v>
      </c>
      <c r="B405" s="249" t="s">
        <v>445</v>
      </c>
      <c r="C405" s="69" t="s">
        <v>121</v>
      </c>
      <c r="D405" s="81" t="s">
        <v>453</v>
      </c>
      <c r="E405" s="252" t="s">
        <v>439</v>
      </c>
      <c r="F405" s="240" t="s">
        <v>45</v>
      </c>
      <c r="G405" s="41"/>
      <c r="H405" s="307" t="s">
        <v>459</v>
      </c>
      <c r="I405" s="307" t="s">
        <v>445</v>
      </c>
      <c r="J405" s="71" t="s">
        <v>121</v>
      </c>
      <c r="K405" s="82" t="s">
        <v>453</v>
      </c>
      <c r="L405" s="332" t="s">
        <v>439</v>
      </c>
      <c r="M405" s="317" t="s">
        <v>45</v>
      </c>
      <c r="N405" s="374" t="s">
        <v>1075</v>
      </c>
    </row>
    <row r="406" spans="1:14" ht="48" customHeight="1" x14ac:dyDescent="0.2">
      <c r="A406" s="250"/>
      <c r="B406" s="250"/>
      <c r="C406" s="75" t="s">
        <v>122</v>
      </c>
      <c r="D406" s="81" t="s">
        <v>612</v>
      </c>
      <c r="E406" s="252"/>
      <c r="F406" s="240"/>
      <c r="G406" s="41"/>
      <c r="H406" s="308"/>
      <c r="I406" s="308"/>
      <c r="J406" s="77" t="s">
        <v>122</v>
      </c>
      <c r="K406" s="82" t="s">
        <v>612</v>
      </c>
      <c r="L406" s="332"/>
      <c r="M406" s="317"/>
      <c r="N406" s="374"/>
    </row>
    <row r="407" spans="1:14" ht="112" x14ac:dyDescent="0.2">
      <c r="A407" s="250"/>
      <c r="B407" s="250"/>
      <c r="C407" s="75" t="s">
        <v>123</v>
      </c>
      <c r="D407" s="81" t="s">
        <v>547</v>
      </c>
      <c r="E407" s="252"/>
      <c r="F407" s="240"/>
      <c r="G407" s="41"/>
      <c r="H407" s="308"/>
      <c r="I407" s="308"/>
      <c r="J407" s="77" t="s">
        <v>123</v>
      </c>
      <c r="K407" s="82" t="s">
        <v>815</v>
      </c>
      <c r="L407" s="332"/>
      <c r="M407" s="317"/>
      <c r="N407" s="374"/>
    </row>
    <row r="408" spans="1:14" x14ac:dyDescent="0.2">
      <c r="A408" s="251"/>
      <c r="B408" s="251"/>
      <c r="C408" s="79" t="s">
        <v>124</v>
      </c>
      <c r="D408" s="57"/>
      <c r="E408" s="252"/>
      <c r="F408" s="240"/>
      <c r="G408" s="41"/>
      <c r="H408" s="309"/>
      <c r="I408" s="309"/>
      <c r="J408" s="80" t="s">
        <v>124</v>
      </c>
      <c r="K408" s="58"/>
      <c r="L408" s="332"/>
      <c r="M408" s="317"/>
      <c r="N408" s="374"/>
    </row>
    <row r="409" spans="1:14" ht="16" customHeight="1" x14ac:dyDescent="0.2">
      <c r="A409" s="249" t="s">
        <v>459</v>
      </c>
      <c r="B409" s="249" t="s">
        <v>446</v>
      </c>
      <c r="C409" s="69" t="s">
        <v>121</v>
      </c>
      <c r="D409" s="70" t="s">
        <v>453</v>
      </c>
      <c r="E409" s="252" t="s">
        <v>439</v>
      </c>
      <c r="F409" s="240" t="s">
        <v>45</v>
      </c>
      <c r="G409" s="41"/>
      <c r="H409" s="307" t="s">
        <v>459</v>
      </c>
      <c r="I409" s="307" t="s">
        <v>446</v>
      </c>
      <c r="J409" s="71" t="s">
        <v>121</v>
      </c>
      <c r="K409" s="72" t="s">
        <v>453</v>
      </c>
      <c r="L409" s="332" t="s">
        <v>439</v>
      </c>
      <c r="M409" s="317" t="s">
        <v>45</v>
      </c>
      <c r="N409" s="374" t="s">
        <v>1075</v>
      </c>
    </row>
    <row r="410" spans="1:14" ht="64" customHeight="1" x14ac:dyDescent="0.2">
      <c r="A410" s="250"/>
      <c r="B410" s="250"/>
      <c r="C410" s="75" t="s">
        <v>122</v>
      </c>
      <c r="D410" s="81" t="s">
        <v>613</v>
      </c>
      <c r="E410" s="252"/>
      <c r="F410" s="240"/>
      <c r="G410" s="41"/>
      <c r="H410" s="308"/>
      <c r="I410" s="308"/>
      <c r="J410" s="77" t="s">
        <v>122</v>
      </c>
      <c r="K410" s="82" t="s">
        <v>817</v>
      </c>
      <c r="L410" s="332"/>
      <c r="M410" s="317"/>
      <c r="N410" s="374"/>
    </row>
    <row r="411" spans="1:14" ht="112" x14ac:dyDescent="0.2">
      <c r="A411" s="250"/>
      <c r="B411" s="250"/>
      <c r="C411" s="75" t="s">
        <v>123</v>
      </c>
      <c r="D411" s="81" t="s">
        <v>547</v>
      </c>
      <c r="E411" s="252"/>
      <c r="F411" s="240"/>
      <c r="G411" s="41"/>
      <c r="H411" s="308"/>
      <c r="I411" s="308"/>
      <c r="J411" s="77" t="s">
        <v>123</v>
      </c>
      <c r="K411" s="82" t="s">
        <v>815</v>
      </c>
      <c r="L411" s="332"/>
      <c r="M411" s="317"/>
      <c r="N411" s="374"/>
    </row>
    <row r="412" spans="1:14" x14ac:dyDescent="0.2">
      <c r="A412" s="251"/>
      <c r="B412" s="251"/>
      <c r="C412" s="79" t="s">
        <v>124</v>
      </c>
      <c r="D412" s="57"/>
      <c r="E412" s="252"/>
      <c r="F412" s="240"/>
      <c r="G412" s="41"/>
      <c r="H412" s="309"/>
      <c r="I412" s="309"/>
      <c r="J412" s="80" t="s">
        <v>124</v>
      </c>
      <c r="K412" s="58"/>
      <c r="L412" s="332"/>
      <c r="M412" s="317"/>
      <c r="N412" s="374"/>
    </row>
    <row r="413" spans="1:14" ht="16" customHeight="1" x14ac:dyDescent="0.2">
      <c r="A413" s="249" t="s">
        <v>459</v>
      </c>
      <c r="B413" s="249" t="s">
        <v>447</v>
      </c>
      <c r="C413" s="69" t="s">
        <v>121</v>
      </c>
      <c r="D413" s="81" t="s">
        <v>453</v>
      </c>
      <c r="E413" s="252" t="s">
        <v>439</v>
      </c>
      <c r="F413" s="240" t="s">
        <v>45</v>
      </c>
      <c r="G413" s="41"/>
      <c r="H413" s="307" t="s">
        <v>459</v>
      </c>
      <c r="I413" s="307" t="s">
        <v>447</v>
      </c>
      <c r="J413" s="71" t="s">
        <v>121</v>
      </c>
      <c r="K413" s="82" t="s">
        <v>453</v>
      </c>
      <c r="L413" s="332" t="s">
        <v>439</v>
      </c>
      <c r="M413" s="317" t="s">
        <v>45</v>
      </c>
      <c r="N413" s="374" t="s">
        <v>1075</v>
      </c>
    </row>
    <row r="414" spans="1:14" ht="64" customHeight="1" x14ac:dyDescent="0.2">
      <c r="A414" s="250"/>
      <c r="B414" s="250"/>
      <c r="C414" s="75" t="s">
        <v>122</v>
      </c>
      <c r="D414" s="81" t="s">
        <v>614</v>
      </c>
      <c r="E414" s="252"/>
      <c r="F414" s="240"/>
      <c r="G414" s="41"/>
      <c r="H414" s="308"/>
      <c r="I414" s="308"/>
      <c r="J414" s="77" t="s">
        <v>122</v>
      </c>
      <c r="K414" s="94" t="s">
        <v>818</v>
      </c>
      <c r="L414" s="332"/>
      <c r="M414" s="317"/>
      <c r="N414" s="374"/>
    </row>
    <row r="415" spans="1:14" ht="112" x14ac:dyDescent="0.2">
      <c r="A415" s="250"/>
      <c r="B415" s="250"/>
      <c r="C415" s="75" t="s">
        <v>123</v>
      </c>
      <c r="D415" s="81" t="s">
        <v>547</v>
      </c>
      <c r="E415" s="252"/>
      <c r="F415" s="240"/>
      <c r="G415" s="41"/>
      <c r="H415" s="308"/>
      <c r="I415" s="308"/>
      <c r="J415" s="77" t="s">
        <v>123</v>
      </c>
      <c r="K415" s="82" t="s">
        <v>815</v>
      </c>
      <c r="L415" s="332"/>
      <c r="M415" s="317"/>
      <c r="N415" s="374"/>
    </row>
    <row r="416" spans="1:14" x14ac:dyDescent="0.2">
      <c r="A416" s="251"/>
      <c r="B416" s="251"/>
      <c r="C416" s="79" t="s">
        <v>124</v>
      </c>
      <c r="D416" s="57"/>
      <c r="E416" s="252"/>
      <c r="F416" s="240"/>
      <c r="G416" s="41"/>
      <c r="H416" s="309"/>
      <c r="I416" s="309"/>
      <c r="J416" s="80" t="s">
        <v>124</v>
      </c>
      <c r="K416" s="58"/>
      <c r="L416" s="332"/>
      <c r="M416" s="317"/>
      <c r="N416" s="374"/>
    </row>
    <row r="417" spans="1:14" ht="16" customHeight="1" x14ac:dyDescent="0.2">
      <c r="A417" s="249" t="s">
        <v>459</v>
      </c>
      <c r="B417" s="249" t="s">
        <v>448</v>
      </c>
      <c r="C417" s="69" t="s">
        <v>121</v>
      </c>
      <c r="D417" s="81" t="s">
        <v>453</v>
      </c>
      <c r="E417" s="252" t="s">
        <v>439</v>
      </c>
      <c r="F417" s="240" t="s">
        <v>45</v>
      </c>
      <c r="G417" s="41"/>
      <c r="H417" s="307" t="s">
        <v>459</v>
      </c>
      <c r="I417" s="307" t="s">
        <v>448</v>
      </c>
      <c r="J417" s="71" t="s">
        <v>121</v>
      </c>
      <c r="K417" s="82" t="s">
        <v>453</v>
      </c>
      <c r="L417" s="332" t="s">
        <v>439</v>
      </c>
      <c r="M417" s="317" t="s">
        <v>45</v>
      </c>
      <c r="N417" s="374" t="s">
        <v>1075</v>
      </c>
    </row>
    <row r="418" spans="1:14" ht="48" customHeight="1" x14ac:dyDescent="0.2">
      <c r="A418" s="250"/>
      <c r="B418" s="250"/>
      <c r="C418" s="75" t="s">
        <v>122</v>
      </c>
      <c r="D418" s="81" t="s">
        <v>615</v>
      </c>
      <c r="E418" s="252"/>
      <c r="F418" s="240"/>
      <c r="G418" s="41"/>
      <c r="H418" s="308"/>
      <c r="I418" s="308"/>
      <c r="J418" s="77" t="s">
        <v>122</v>
      </c>
      <c r="K418" s="82" t="s">
        <v>615</v>
      </c>
      <c r="L418" s="332"/>
      <c r="M418" s="317"/>
      <c r="N418" s="374"/>
    </row>
    <row r="419" spans="1:14" ht="112" x14ac:dyDescent="0.2">
      <c r="A419" s="250"/>
      <c r="B419" s="250"/>
      <c r="C419" s="75" t="s">
        <v>123</v>
      </c>
      <c r="D419" s="81" t="s">
        <v>547</v>
      </c>
      <c r="E419" s="252"/>
      <c r="F419" s="240"/>
      <c r="G419" s="41"/>
      <c r="H419" s="308"/>
      <c r="I419" s="308"/>
      <c r="J419" s="77" t="s">
        <v>123</v>
      </c>
      <c r="K419" s="82" t="s">
        <v>815</v>
      </c>
      <c r="L419" s="332"/>
      <c r="M419" s="317"/>
      <c r="N419" s="374"/>
    </row>
    <row r="420" spans="1:14" x14ac:dyDescent="0.2">
      <c r="A420" s="251"/>
      <c r="B420" s="251"/>
      <c r="C420" s="79" t="s">
        <v>124</v>
      </c>
      <c r="D420" s="57"/>
      <c r="E420" s="252"/>
      <c r="F420" s="240"/>
      <c r="G420" s="41"/>
      <c r="H420" s="309"/>
      <c r="I420" s="309"/>
      <c r="J420" s="80" t="s">
        <v>124</v>
      </c>
      <c r="K420" s="58"/>
      <c r="L420" s="332"/>
      <c r="M420" s="317"/>
      <c r="N420" s="374"/>
    </row>
    <row r="421" spans="1:14" ht="16" customHeight="1" x14ac:dyDescent="0.2">
      <c r="A421" s="249" t="s">
        <v>459</v>
      </c>
      <c r="B421" s="249" t="s">
        <v>449</v>
      </c>
      <c r="C421" s="69" t="s">
        <v>121</v>
      </c>
      <c r="D421" s="81" t="s">
        <v>453</v>
      </c>
      <c r="E421" s="252" t="s">
        <v>439</v>
      </c>
      <c r="F421" s="240" t="s">
        <v>45</v>
      </c>
      <c r="G421" s="41"/>
      <c r="H421" s="307" t="s">
        <v>459</v>
      </c>
      <c r="I421" s="307" t="s">
        <v>449</v>
      </c>
      <c r="J421" s="71" t="s">
        <v>121</v>
      </c>
      <c r="K421" s="82" t="s">
        <v>453</v>
      </c>
      <c r="L421" s="332" t="s">
        <v>439</v>
      </c>
      <c r="M421" s="317" t="s">
        <v>45</v>
      </c>
      <c r="N421" s="374" t="s">
        <v>1075</v>
      </c>
    </row>
    <row r="422" spans="1:14" ht="48" customHeight="1" x14ac:dyDescent="0.2">
      <c r="A422" s="250"/>
      <c r="B422" s="250"/>
      <c r="C422" s="75" t="s">
        <v>122</v>
      </c>
      <c r="D422" s="81" t="s">
        <v>616</v>
      </c>
      <c r="E422" s="252"/>
      <c r="F422" s="240"/>
      <c r="G422" s="41"/>
      <c r="H422" s="308"/>
      <c r="I422" s="308"/>
      <c r="J422" s="77" t="s">
        <v>122</v>
      </c>
      <c r="K422" s="82" t="s">
        <v>616</v>
      </c>
      <c r="L422" s="332"/>
      <c r="M422" s="317"/>
      <c r="N422" s="374"/>
    </row>
    <row r="423" spans="1:14" ht="112" x14ac:dyDescent="0.2">
      <c r="A423" s="250"/>
      <c r="B423" s="250"/>
      <c r="C423" s="75" t="s">
        <v>123</v>
      </c>
      <c r="D423" s="81" t="s">
        <v>547</v>
      </c>
      <c r="E423" s="252"/>
      <c r="F423" s="240"/>
      <c r="G423" s="41"/>
      <c r="H423" s="308"/>
      <c r="I423" s="308"/>
      <c r="J423" s="77" t="s">
        <v>123</v>
      </c>
      <c r="K423" s="82" t="s">
        <v>815</v>
      </c>
      <c r="L423" s="332"/>
      <c r="M423" s="317"/>
      <c r="N423" s="374"/>
    </row>
    <row r="424" spans="1:14" x14ac:dyDescent="0.2">
      <c r="A424" s="251"/>
      <c r="B424" s="251"/>
      <c r="C424" s="79" t="s">
        <v>124</v>
      </c>
      <c r="D424" s="57"/>
      <c r="E424" s="252"/>
      <c r="F424" s="240"/>
      <c r="G424" s="41"/>
      <c r="H424" s="309"/>
      <c r="I424" s="309"/>
      <c r="J424" s="80" t="s">
        <v>124</v>
      </c>
      <c r="K424" s="58"/>
      <c r="L424" s="332"/>
      <c r="M424" s="317"/>
      <c r="N424" s="374"/>
    </row>
    <row r="425" spans="1:14" ht="16" customHeight="1" x14ac:dyDescent="0.2">
      <c r="A425" s="249" t="s">
        <v>459</v>
      </c>
      <c r="B425" s="249" t="s">
        <v>450</v>
      </c>
      <c r="C425" s="69" t="s">
        <v>121</v>
      </c>
      <c r="D425" s="81" t="s">
        <v>453</v>
      </c>
      <c r="E425" s="252" t="s">
        <v>439</v>
      </c>
      <c r="F425" s="240" t="s">
        <v>45</v>
      </c>
      <c r="G425" s="41"/>
      <c r="H425" s="307" t="s">
        <v>459</v>
      </c>
      <c r="I425" s="307" t="s">
        <v>450</v>
      </c>
      <c r="J425" s="71" t="s">
        <v>121</v>
      </c>
      <c r="K425" s="82" t="s">
        <v>453</v>
      </c>
      <c r="L425" s="332" t="s">
        <v>439</v>
      </c>
      <c r="M425" s="317" t="s">
        <v>45</v>
      </c>
      <c r="N425" s="374" t="s">
        <v>1075</v>
      </c>
    </row>
    <row r="426" spans="1:14" ht="48" customHeight="1" x14ac:dyDescent="0.2">
      <c r="A426" s="250"/>
      <c r="B426" s="250"/>
      <c r="C426" s="75" t="s">
        <v>122</v>
      </c>
      <c r="D426" s="81" t="s">
        <v>617</v>
      </c>
      <c r="E426" s="252"/>
      <c r="F426" s="240"/>
      <c r="G426" s="41"/>
      <c r="H426" s="308"/>
      <c r="I426" s="308"/>
      <c r="J426" s="77" t="s">
        <v>122</v>
      </c>
      <c r="K426" s="82" t="s">
        <v>617</v>
      </c>
      <c r="L426" s="332"/>
      <c r="M426" s="317"/>
      <c r="N426" s="374"/>
    </row>
    <row r="427" spans="1:14" ht="112" x14ac:dyDescent="0.2">
      <c r="A427" s="250"/>
      <c r="B427" s="250"/>
      <c r="C427" s="75" t="s">
        <v>123</v>
      </c>
      <c r="D427" s="81" t="s">
        <v>547</v>
      </c>
      <c r="E427" s="252"/>
      <c r="F427" s="240"/>
      <c r="G427" s="41"/>
      <c r="H427" s="308"/>
      <c r="I427" s="308"/>
      <c r="J427" s="77" t="s">
        <v>123</v>
      </c>
      <c r="K427" s="82" t="s">
        <v>815</v>
      </c>
      <c r="L427" s="332"/>
      <c r="M427" s="317"/>
      <c r="N427" s="374"/>
    </row>
    <row r="428" spans="1:14" x14ac:dyDescent="0.2">
      <c r="A428" s="251"/>
      <c r="B428" s="251"/>
      <c r="C428" s="79" t="s">
        <v>124</v>
      </c>
      <c r="D428" s="57"/>
      <c r="E428" s="252"/>
      <c r="F428" s="240"/>
      <c r="G428" s="41"/>
      <c r="H428" s="309"/>
      <c r="I428" s="309"/>
      <c r="J428" s="80" t="s">
        <v>124</v>
      </c>
      <c r="K428" s="58"/>
      <c r="L428" s="332"/>
      <c r="M428" s="317"/>
      <c r="N428" s="374"/>
    </row>
    <row r="429" spans="1:14" ht="16" customHeight="1" x14ac:dyDescent="0.2">
      <c r="A429" s="249" t="s">
        <v>459</v>
      </c>
      <c r="B429" s="249" t="s">
        <v>451</v>
      </c>
      <c r="C429" s="69" t="s">
        <v>121</v>
      </c>
      <c r="D429" s="81" t="s">
        <v>453</v>
      </c>
      <c r="E429" s="252" t="s">
        <v>439</v>
      </c>
      <c r="F429" s="240" t="s">
        <v>45</v>
      </c>
      <c r="G429" s="41"/>
      <c r="H429" s="307" t="s">
        <v>459</v>
      </c>
      <c r="I429" s="307" t="s">
        <v>451</v>
      </c>
      <c r="J429" s="71" t="s">
        <v>121</v>
      </c>
      <c r="K429" s="82" t="s">
        <v>453</v>
      </c>
      <c r="L429" s="332" t="s">
        <v>439</v>
      </c>
      <c r="M429" s="317" t="s">
        <v>45</v>
      </c>
      <c r="N429" s="374" t="s">
        <v>1075</v>
      </c>
    </row>
    <row r="430" spans="1:14" ht="48" customHeight="1" x14ac:dyDescent="0.2">
      <c r="A430" s="250"/>
      <c r="B430" s="250"/>
      <c r="C430" s="75" t="s">
        <v>122</v>
      </c>
      <c r="D430" s="81" t="s">
        <v>618</v>
      </c>
      <c r="E430" s="252"/>
      <c r="F430" s="240"/>
      <c r="G430" s="41"/>
      <c r="H430" s="308"/>
      <c r="I430" s="308"/>
      <c r="J430" s="77" t="s">
        <v>122</v>
      </c>
      <c r="K430" s="82" t="s">
        <v>618</v>
      </c>
      <c r="L430" s="332"/>
      <c r="M430" s="317"/>
      <c r="N430" s="374"/>
    </row>
    <row r="431" spans="1:14" ht="112" x14ac:dyDescent="0.2">
      <c r="A431" s="250"/>
      <c r="B431" s="250"/>
      <c r="C431" s="75" t="s">
        <v>123</v>
      </c>
      <c r="D431" s="81" t="s">
        <v>547</v>
      </c>
      <c r="E431" s="252"/>
      <c r="F431" s="240"/>
      <c r="G431" s="41"/>
      <c r="H431" s="308"/>
      <c r="I431" s="308"/>
      <c r="J431" s="77" t="s">
        <v>123</v>
      </c>
      <c r="K431" s="82" t="s">
        <v>815</v>
      </c>
      <c r="L431" s="332"/>
      <c r="M431" s="317"/>
      <c r="N431" s="374"/>
    </row>
    <row r="432" spans="1:14" x14ac:dyDescent="0.2">
      <c r="A432" s="251"/>
      <c r="B432" s="251"/>
      <c r="C432" s="79" t="s">
        <v>124</v>
      </c>
      <c r="D432" s="57"/>
      <c r="E432" s="252"/>
      <c r="F432" s="240"/>
      <c r="G432" s="41"/>
      <c r="H432" s="309"/>
      <c r="I432" s="309"/>
      <c r="J432" s="80" t="s">
        <v>124</v>
      </c>
      <c r="K432" s="58"/>
      <c r="L432" s="332"/>
      <c r="M432" s="317"/>
      <c r="N432" s="374"/>
    </row>
    <row r="433" spans="1:15" ht="16" customHeight="1" x14ac:dyDescent="0.2">
      <c r="A433" s="249" t="s">
        <v>459</v>
      </c>
      <c r="B433" s="249" t="s">
        <v>452</v>
      </c>
      <c r="C433" s="69" t="s">
        <v>121</v>
      </c>
      <c r="D433" s="81" t="s">
        <v>453</v>
      </c>
      <c r="E433" s="252" t="s">
        <v>439</v>
      </c>
      <c r="F433" s="246" t="s">
        <v>45</v>
      </c>
      <c r="G433" s="41"/>
      <c r="H433" s="307" t="s">
        <v>459</v>
      </c>
      <c r="I433" s="307" t="s">
        <v>452</v>
      </c>
      <c r="J433" s="71" t="s">
        <v>121</v>
      </c>
      <c r="K433" s="82" t="s">
        <v>453</v>
      </c>
      <c r="L433" s="332" t="s">
        <v>439</v>
      </c>
      <c r="M433" s="317" t="s">
        <v>45</v>
      </c>
      <c r="N433" s="374" t="s">
        <v>1075</v>
      </c>
    </row>
    <row r="434" spans="1:15" ht="48" customHeight="1" x14ac:dyDescent="0.2">
      <c r="A434" s="250"/>
      <c r="B434" s="250"/>
      <c r="C434" s="75" t="s">
        <v>122</v>
      </c>
      <c r="D434" s="81" t="s">
        <v>619</v>
      </c>
      <c r="E434" s="252"/>
      <c r="F434" s="247"/>
      <c r="G434" s="41"/>
      <c r="H434" s="308"/>
      <c r="I434" s="308"/>
      <c r="J434" s="77" t="s">
        <v>122</v>
      </c>
      <c r="K434" s="82" t="s">
        <v>619</v>
      </c>
      <c r="L434" s="332"/>
      <c r="M434" s="317"/>
      <c r="N434" s="374"/>
    </row>
    <row r="435" spans="1:15" ht="112" x14ac:dyDescent="0.2">
      <c r="A435" s="250"/>
      <c r="B435" s="250"/>
      <c r="C435" s="75" t="s">
        <v>123</v>
      </c>
      <c r="D435" s="81" t="s">
        <v>547</v>
      </c>
      <c r="E435" s="252"/>
      <c r="F435" s="247"/>
      <c r="G435" s="41"/>
      <c r="H435" s="308"/>
      <c r="I435" s="308"/>
      <c r="J435" s="77" t="s">
        <v>123</v>
      </c>
      <c r="K435" s="82" t="s">
        <v>815</v>
      </c>
      <c r="L435" s="332"/>
      <c r="M435" s="317"/>
      <c r="N435" s="374"/>
    </row>
    <row r="436" spans="1:15" x14ac:dyDescent="0.2">
      <c r="A436" s="251"/>
      <c r="B436" s="251"/>
      <c r="C436" s="79" t="s">
        <v>124</v>
      </c>
      <c r="D436" s="57"/>
      <c r="E436" s="252"/>
      <c r="F436" s="248"/>
      <c r="G436" s="41"/>
      <c r="H436" s="309"/>
      <c r="I436" s="309"/>
      <c r="J436" s="80" t="s">
        <v>124</v>
      </c>
      <c r="K436" s="58"/>
      <c r="L436" s="332"/>
      <c r="M436" s="317"/>
      <c r="N436" s="374"/>
    </row>
    <row r="437" spans="1:15" ht="32" x14ac:dyDescent="0.2">
      <c r="A437" s="249">
        <v>20</v>
      </c>
      <c r="B437" s="249" t="s">
        <v>234</v>
      </c>
      <c r="C437" s="69" t="s">
        <v>121</v>
      </c>
      <c r="D437" s="81" t="s">
        <v>249</v>
      </c>
      <c r="E437" s="255" t="s">
        <v>454</v>
      </c>
      <c r="F437" s="246" t="s">
        <v>45</v>
      </c>
      <c r="G437" s="41"/>
      <c r="H437" s="307">
        <v>20</v>
      </c>
      <c r="I437" s="307" t="s">
        <v>234</v>
      </c>
      <c r="J437" s="71" t="s">
        <v>121</v>
      </c>
      <c r="K437" s="82" t="s">
        <v>249</v>
      </c>
      <c r="L437" s="339" t="s">
        <v>454</v>
      </c>
      <c r="M437" s="348" t="s">
        <v>45</v>
      </c>
      <c r="N437" s="374" t="s">
        <v>1075</v>
      </c>
      <c r="O437" s="377" t="s">
        <v>1065</v>
      </c>
    </row>
    <row r="438" spans="1:15" ht="64" customHeight="1" x14ac:dyDescent="0.2">
      <c r="A438" s="250"/>
      <c r="B438" s="250"/>
      <c r="C438" s="75" t="s">
        <v>122</v>
      </c>
      <c r="D438" s="81" t="s">
        <v>620</v>
      </c>
      <c r="E438" s="280"/>
      <c r="F438" s="247"/>
      <c r="G438" s="41"/>
      <c r="H438" s="308"/>
      <c r="I438" s="308"/>
      <c r="J438" s="77" t="s">
        <v>122</v>
      </c>
      <c r="K438" s="82" t="s">
        <v>620</v>
      </c>
      <c r="L438" s="346"/>
      <c r="M438" s="349"/>
      <c r="N438" s="374"/>
      <c r="O438" s="377"/>
    </row>
    <row r="439" spans="1:15" ht="16" customHeight="1" x14ac:dyDescent="0.2">
      <c r="A439" s="250"/>
      <c r="B439" s="250"/>
      <c r="C439" s="75" t="s">
        <v>123</v>
      </c>
      <c r="D439" s="81" t="s">
        <v>495</v>
      </c>
      <c r="E439" s="280"/>
      <c r="F439" s="247"/>
      <c r="G439" s="41"/>
      <c r="H439" s="308"/>
      <c r="I439" s="308"/>
      <c r="J439" s="77" t="s">
        <v>123</v>
      </c>
      <c r="K439" s="82" t="s">
        <v>495</v>
      </c>
      <c r="L439" s="346"/>
      <c r="M439" s="349"/>
      <c r="N439" s="374"/>
      <c r="O439" s="377"/>
    </row>
    <row r="440" spans="1:15" ht="15" customHeight="1" x14ac:dyDescent="0.2">
      <c r="A440" s="251"/>
      <c r="B440" s="251"/>
      <c r="C440" s="79" t="s">
        <v>124</v>
      </c>
      <c r="D440" s="57"/>
      <c r="E440" s="273"/>
      <c r="F440" s="248"/>
      <c r="G440" s="41"/>
      <c r="H440" s="309"/>
      <c r="I440" s="309"/>
      <c r="J440" s="80" t="s">
        <v>124</v>
      </c>
      <c r="K440" s="58"/>
      <c r="L440" s="347"/>
      <c r="M440" s="350"/>
      <c r="N440" s="374"/>
      <c r="O440" s="377"/>
    </row>
    <row r="441" spans="1:15" ht="32" x14ac:dyDescent="0.2">
      <c r="A441" s="249">
        <v>20</v>
      </c>
      <c r="B441" s="249" t="s">
        <v>235</v>
      </c>
      <c r="C441" s="69" t="s">
        <v>121</v>
      </c>
      <c r="D441" s="70" t="s">
        <v>249</v>
      </c>
      <c r="E441" s="255" t="s">
        <v>454</v>
      </c>
      <c r="F441" s="246" t="s">
        <v>45</v>
      </c>
      <c r="G441" s="41"/>
      <c r="H441" s="307">
        <v>20</v>
      </c>
      <c r="I441" s="307" t="s">
        <v>235</v>
      </c>
      <c r="J441" s="71" t="s">
        <v>121</v>
      </c>
      <c r="K441" s="72" t="s">
        <v>249</v>
      </c>
      <c r="L441" s="339" t="s">
        <v>454</v>
      </c>
      <c r="M441" s="348" t="s">
        <v>45</v>
      </c>
      <c r="N441" s="374" t="s">
        <v>1075</v>
      </c>
      <c r="O441" s="377" t="s">
        <v>1065</v>
      </c>
    </row>
    <row r="442" spans="1:15" ht="48" customHeight="1" x14ac:dyDescent="0.2">
      <c r="A442" s="250"/>
      <c r="B442" s="250"/>
      <c r="C442" s="75" t="s">
        <v>122</v>
      </c>
      <c r="D442" s="81" t="s">
        <v>621</v>
      </c>
      <c r="E442" s="280"/>
      <c r="F442" s="247"/>
      <c r="G442" s="41"/>
      <c r="H442" s="308"/>
      <c r="I442" s="308"/>
      <c r="J442" s="77" t="s">
        <v>122</v>
      </c>
      <c r="K442" s="82" t="s">
        <v>621</v>
      </c>
      <c r="L442" s="346"/>
      <c r="M442" s="349"/>
      <c r="N442" s="374"/>
      <c r="O442" s="377"/>
    </row>
    <row r="443" spans="1:15" ht="16" x14ac:dyDescent="0.2">
      <c r="A443" s="250"/>
      <c r="B443" s="250"/>
      <c r="C443" s="75" t="s">
        <v>123</v>
      </c>
      <c r="D443" s="81" t="s">
        <v>495</v>
      </c>
      <c r="E443" s="280"/>
      <c r="F443" s="247"/>
      <c r="G443" s="41"/>
      <c r="H443" s="308"/>
      <c r="I443" s="308"/>
      <c r="J443" s="77" t="s">
        <v>123</v>
      </c>
      <c r="K443" s="82" t="s">
        <v>495</v>
      </c>
      <c r="L443" s="346"/>
      <c r="M443" s="349"/>
      <c r="N443" s="374"/>
      <c r="O443" s="377"/>
    </row>
    <row r="444" spans="1:15" x14ac:dyDescent="0.2">
      <c r="A444" s="251"/>
      <c r="B444" s="251"/>
      <c r="C444" s="79" t="s">
        <v>124</v>
      </c>
      <c r="D444" s="57"/>
      <c r="E444" s="273"/>
      <c r="F444" s="248"/>
      <c r="G444" s="41"/>
      <c r="H444" s="309"/>
      <c r="I444" s="309"/>
      <c r="J444" s="80" t="s">
        <v>124</v>
      </c>
      <c r="K444" s="58"/>
      <c r="L444" s="347"/>
      <c r="M444" s="350"/>
      <c r="N444" s="374"/>
      <c r="O444" s="377"/>
    </row>
    <row r="445" spans="1:15" ht="32" x14ac:dyDescent="0.2">
      <c r="A445" s="249">
        <v>20</v>
      </c>
      <c r="B445" s="249" t="s">
        <v>236</v>
      </c>
      <c r="C445" s="69" t="s">
        <v>121</v>
      </c>
      <c r="D445" s="81" t="s">
        <v>249</v>
      </c>
      <c r="E445" s="255" t="s">
        <v>454</v>
      </c>
      <c r="F445" s="246" t="s">
        <v>45</v>
      </c>
      <c r="G445" s="41"/>
      <c r="H445" s="307">
        <v>20</v>
      </c>
      <c r="I445" s="307" t="s">
        <v>236</v>
      </c>
      <c r="J445" s="71" t="s">
        <v>121</v>
      </c>
      <c r="K445" s="82" t="s">
        <v>249</v>
      </c>
      <c r="L445" s="339" t="s">
        <v>454</v>
      </c>
      <c r="M445" s="348" t="s">
        <v>45</v>
      </c>
      <c r="N445" s="374" t="s">
        <v>1075</v>
      </c>
      <c r="O445" s="377" t="s">
        <v>1065</v>
      </c>
    </row>
    <row r="446" spans="1:15" ht="48" customHeight="1" x14ac:dyDescent="0.2">
      <c r="A446" s="250"/>
      <c r="B446" s="250"/>
      <c r="C446" s="75" t="s">
        <v>122</v>
      </c>
      <c r="D446" s="81" t="s">
        <v>622</v>
      </c>
      <c r="E446" s="280"/>
      <c r="F446" s="247"/>
      <c r="G446" s="41"/>
      <c r="H446" s="308"/>
      <c r="I446" s="308"/>
      <c r="J446" s="77" t="s">
        <v>122</v>
      </c>
      <c r="K446" s="82" t="s">
        <v>622</v>
      </c>
      <c r="L446" s="346"/>
      <c r="M446" s="349"/>
      <c r="N446" s="374"/>
      <c r="O446" s="377"/>
    </row>
    <row r="447" spans="1:15" ht="16" x14ac:dyDescent="0.2">
      <c r="A447" s="250"/>
      <c r="B447" s="250"/>
      <c r="C447" s="75" t="s">
        <v>123</v>
      </c>
      <c r="D447" s="81" t="s">
        <v>495</v>
      </c>
      <c r="E447" s="280"/>
      <c r="F447" s="247"/>
      <c r="G447" s="41"/>
      <c r="H447" s="308"/>
      <c r="I447" s="308"/>
      <c r="J447" s="77" t="s">
        <v>123</v>
      </c>
      <c r="K447" s="82" t="s">
        <v>495</v>
      </c>
      <c r="L447" s="346"/>
      <c r="M447" s="349"/>
      <c r="N447" s="374"/>
      <c r="O447" s="377"/>
    </row>
    <row r="448" spans="1:15" x14ac:dyDescent="0.2">
      <c r="A448" s="251"/>
      <c r="B448" s="251"/>
      <c r="C448" s="79" t="s">
        <v>124</v>
      </c>
      <c r="D448" s="57"/>
      <c r="E448" s="273"/>
      <c r="F448" s="248"/>
      <c r="G448" s="41"/>
      <c r="H448" s="309"/>
      <c r="I448" s="309"/>
      <c r="J448" s="80" t="s">
        <v>124</v>
      </c>
      <c r="K448" s="58"/>
      <c r="L448" s="347"/>
      <c r="M448" s="350"/>
      <c r="N448" s="374"/>
      <c r="O448" s="377"/>
    </row>
    <row r="449" spans="1:15" ht="32" x14ac:dyDescent="0.2">
      <c r="A449" s="249">
        <v>20</v>
      </c>
      <c r="B449" s="249" t="s">
        <v>237</v>
      </c>
      <c r="C449" s="69" t="s">
        <v>121</v>
      </c>
      <c r="D449" s="81" t="s">
        <v>249</v>
      </c>
      <c r="E449" s="255" t="s">
        <v>454</v>
      </c>
      <c r="F449" s="246" t="s">
        <v>45</v>
      </c>
      <c r="G449" s="41"/>
      <c r="H449" s="307">
        <v>20</v>
      </c>
      <c r="I449" s="307" t="s">
        <v>237</v>
      </c>
      <c r="J449" s="71" t="s">
        <v>121</v>
      </c>
      <c r="K449" s="82" t="s">
        <v>249</v>
      </c>
      <c r="L449" s="339" t="s">
        <v>454</v>
      </c>
      <c r="M449" s="348" t="s">
        <v>45</v>
      </c>
      <c r="N449" s="374" t="s">
        <v>1075</v>
      </c>
      <c r="O449" s="377" t="s">
        <v>1065</v>
      </c>
    </row>
    <row r="450" spans="1:15" ht="48" customHeight="1" x14ac:dyDescent="0.2">
      <c r="A450" s="250"/>
      <c r="B450" s="250"/>
      <c r="C450" s="75" t="s">
        <v>122</v>
      </c>
      <c r="D450" s="81" t="s">
        <v>623</v>
      </c>
      <c r="E450" s="280"/>
      <c r="F450" s="247"/>
      <c r="G450" s="41"/>
      <c r="H450" s="308"/>
      <c r="I450" s="308"/>
      <c r="J450" s="77" t="s">
        <v>122</v>
      </c>
      <c r="K450" s="82" t="s">
        <v>623</v>
      </c>
      <c r="L450" s="346"/>
      <c r="M450" s="349"/>
      <c r="N450" s="374"/>
      <c r="O450" s="377"/>
    </row>
    <row r="451" spans="1:15" ht="16" x14ac:dyDescent="0.2">
      <c r="A451" s="250"/>
      <c r="B451" s="250"/>
      <c r="C451" s="75" t="s">
        <v>123</v>
      </c>
      <c r="D451" s="81" t="s">
        <v>495</v>
      </c>
      <c r="E451" s="280"/>
      <c r="F451" s="247"/>
      <c r="G451" s="41"/>
      <c r="H451" s="308"/>
      <c r="I451" s="308"/>
      <c r="J451" s="77" t="s">
        <v>123</v>
      </c>
      <c r="K451" s="82" t="s">
        <v>495</v>
      </c>
      <c r="L451" s="346"/>
      <c r="M451" s="349"/>
      <c r="N451" s="374"/>
      <c r="O451" s="377"/>
    </row>
    <row r="452" spans="1:15" x14ac:dyDescent="0.2">
      <c r="A452" s="251"/>
      <c r="B452" s="251"/>
      <c r="C452" s="79" t="s">
        <v>124</v>
      </c>
      <c r="D452" s="57"/>
      <c r="E452" s="273"/>
      <c r="F452" s="248"/>
      <c r="G452" s="41"/>
      <c r="H452" s="309"/>
      <c r="I452" s="309"/>
      <c r="J452" s="80" t="s">
        <v>124</v>
      </c>
      <c r="K452" s="58"/>
      <c r="L452" s="347"/>
      <c r="M452" s="350"/>
      <c r="N452" s="374"/>
      <c r="O452" s="377"/>
    </row>
    <row r="453" spans="1:15" ht="32" x14ac:dyDescent="0.2">
      <c r="A453" s="249">
        <v>20</v>
      </c>
      <c r="B453" s="249" t="s">
        <v>238</v>
      </c>
      <c r="C453" s="69" t="s">
        <v>121</v>
      </c>
      <c r="D453" s="81" t="s">
        <v>249</v>
      </c>
      <c r="E453" s="255" t="s">
        <v>454</v>
      </c>
      <c r="F453" s="246" t="s">
        <v>45</v>
      </c>
      <c r="G453" s="41"/>
      <c r="H453" s="307">
        <v>20</v>
      </c>
      <c r="I453" s="307" t="s">
        <v>238</v>
      </c>
      <c r="J453" s="71" t="s">
        <v>121</v>
      </c>
      <c r="K453" s="82" t="s">
        <v>249</v>
      </c>
      <c r="L453" s="339" t="s">
        <v>454</v>
      </c>
      <c r="M453" s="348" t="s">
        <v>45</v>
      </c>
      <c r="N453" s="374" t="s">
        <v>1075</v>
      </c>
      <c r="O453" s="377" t="s">
        <v>1065</v>
      </c>
    </row>
    <row r="454" spans="1:15" ht="64" customHeight="1" x14ac:dyDescent="0.2">
      <c r="A454" s="250"/>
      <c r="B454" s="250"/>
      <c r="C454" s="75" t="s">
        <v>122</v>
      </c>
      <c r="D454" s="81" t="s">
        <v>624</v>
      </c>
      <c r="E454" s="280"/>
      <c r="F454" s="247"/>
      <c r="G454" s="41"/>
      <c r="H454" s="308"/>
      <c r="I454" s="308"/>
      <c r="J454" s="77" t="s">
        <v>122</v>
      </c>
      <c r="K454" s="82" t="s">
        <v>624</v>
      </c>
      <c r="L454" s="346"/>
      <c r="M454" s="349"/>
      <c r="N454" s="374"/>
      <c r="O454" s="377"/>
    </row>
    <row r="455" spans="1:15" ht="16" x14ac:dyDescent="0.2">
      <c r="A455" s="250"/>
      <c r="B455" s="250"/>
      <c r="C455" s="75" t="s">
        <v>123</v>
      </c>
      <c r="D455" s="81" t="s">
        <v>495</v>
      </c>
      <c r="E455" s="280"/>
      <c r="F455" s="247"/>
      <c r="G455" s="41"/>
      <c r="H455" s="308"/>
      <c r="I455" s="308"/>
      <c r="J455" s="77" t="s">
        <v>123</v>
      </c>
      <c r="K455" s="82" t="s">
        <v>495</v>
      </c>
      <c r="L455" s="346"/>
      <c r="M455" s="349"/>
      <c r="N455" s="374"/>
      <c r="O455" s="377"/>
    </row>
    <row r="456" spans="1:15" x14ac:dyDescent="0.2">
      <c r="A456" s="251"/>
      <c r="B456" s="251"/>
      <c r="C456" s="79" t="s">
        <v>124</v>
      </c>
      <c r="D456" s="57"/>
      <c r="E456" s="273"/>
      <c r="F456" s="248"/>
      <c r="G456" s="41"/>
      <c r="H456" s="309"/>
      <c r="I456" s="309"/>
      <c r="J456" s="80" t="s">
        <v>124</v>
      </c>
      <c r="K456" s="58"/>
      <c r="L456" s="347"/>
      <c r="M456" s="350"/>
      <c r="N456" s="374"/>
      <c r="O456" s="377"/>
    </row>
    <row r="457" spans="1:15" ht="32" x14ac:dyDescent="0.2">
      <c r="A457" s="249">
        <v>20</v>
      </c>
      <c r="B457" s="249" t="s">
        <v>239</v>
      </c>
      <c r="C457" s="69" t="s">
        <v>121</v>
      </c>
      <c r="D457" s="81" t="s">
        <v>249</v>
      </c>
      <c r="E457" s="255" t="s">
        <v>454</v>
      </c>
      <c r="F457" s="246" t="s">
        <v>45</v>
      </c>
      <c r="G457" s="41"/>
      <c r="H457" s="307">
        <v>20</v>
      </c>
      <c r="I457" s="307" t="s">
        <v>239</v>
      </c>
      <c r="J457" s="71" t="s">
        <v>121</v>
      </c>
      <c r="K457" s="82" t="s">
        <v>249</v>
      </c>
      <c r="L457" s="339" t="s">
        <v>454</v>
      </c>
      <c r="M457" s="348" t="s">
        <v>45</v>
      </c>
      <c r="N457" s="374" t="s">
        <v>1075</v>
      </c>
      <c r="O457" s="377" t="s">
        <v>1065</v>
      </c>
    </row>
    <row r="458" spans="1:15" ht="48" customHeight="1" x14ac:dyDescent="0.2">
      <c r="A458" s="250"/>
      <c r="B458" s="250"/>
      <c r="C458" s="75" t="s">
        <v>122</v>
      </c>
      <c r="D458" s="81" t="s">
        <v>625</v>
      </c>
      <c r="E458" s="280"/>
      <c r="F458" s="247"/>
      <c r="G458" s="41"/>
      <c r="H458" s="308"/>
      <c r="I458" s="308"/>
      <c r="J458" s="77" t="s">
        <v>122</v>
      </c>
      <c r="K458" s="82" t="s">
        <v>625</v>
      </c>
      <c r="L458" s="346"/>
      <c r="M458" s="349"/>
      <c r="N458" s="374"/>
      <c r="O458" s="377"/>
    </row>
    <row r="459" spans="1:15" ht="16" x14ac:dyDescent="0.2">
      <c r="A459" s="250"/>
      <c r="B459" s="250"/>
      <c r="C459" s="75" t="s">
        <v>123</v>
      </c>
      <c r="D459" s="81" t="s">
        <v>495</v>
      </c>
      <c r="E459" s="280"/>
      <c r="F459" s="247"/>
      <c r="G459" s="41"/>
      <c r="H459" s="308"/>
      <c r="I459" s="308"/>
      <c r="J459" s="77" t="s">
        <v>123</v>
      </c>
      <c r="K459" s="82" t="s">
        <v>495</v>
      </c>
      <c r="L459" s="346"/>
      <c r="M459" s="349"/>
      <c r="N459" s="374"/>
      <c r="O459" s="377"/>
    </row>
    <row r="460" spans="1:15" x14ac:dyDescent="0.2">
      <c r="A460" s="251"/>
      <c r="B460" s="251"/>
      <c r="C460" s="79" t="s">
        <v>124</v>
      </c>
      <c r="D460" s="57"/>
      <c r="E460" s="273"/>
      <c r="F460" s="248"/>
      <c r="G460" s="41"/>
      <c r="H460" s="309"/>
      <c r="I460" s="309"/>
      <c r="J460" s="80" t="s">
        <v>124</v>
      </c>
      <c r="K460" s="58"/>
      <c r="L460" s="347"/>
      <c r="M460" s="350"/>
      <c r="N460" s="374"/>
      <c r="O460" s="377"/>
    </row>
    <row r="461" spans="1:15" ht="32" x14ac:dyDescent="0.2">
      <c r="A461" s="249">
        <v>20</v>
      </c>
      <c r="B461" s="249" t="s">
        <v>240</v>
      </c>
      <c r="C461" s="69" t="s">
        <v>121</v>
      </c>
      <c r="D461" s="81" t="s">
        <v>249</v>
      </c>
      <c r="E461" s="255" t="s">
        <v>454</v>
      </c>
      <c r="F461" s="246" t="s">
        <v>45</v>
      </c>
      <c r="G461" s="41"/>
      <c r="H461" s="307">
        <v>20</v>
      </c>
      <c r="I461" s="307" t="s">
        <v>240</v>
      </c>
      <c r="J461" s="71" t="s">
        <v>121</v>
      </c>
      <c r="K461" s="82" t="s">
        <v>249</v>
      </c>
      <c r="L461" s="339" t="s">
        <v>454</v>
      </c>
      <c r="M461" s="348" t="s">
        <v>45</v>
      </c>
      <c r="N461" s="374" t="s">
        <v>1075</v>
      </c>
      <c r="O461" s="377" t="s">
        <v>1065</v>
      </c>
    </row>
    <row r="462" spans="1:15" ht="64" customHeight="1" x14ac:dyDescent="0.2">
      <c r="A462" s="250"/>
      <c r="B462" s="250"/>
      <c r="C462" s="75" t="s">
        <v>122</v>
      </c>
      <c r="D462" s="81" t="s">
        <v>626</v>
      </c>
      <c r="E462" s="280"/>
      <c r="F462" s="247"/>
      <c r="G462" s="41"/>
      <c r="H462" s="308"/>
      <c r="I462" s="308"/>
      <c r="J462" s="77" t="s">
        <v>122</v>
      </c>
      <c r="K462" s="82" t="s">
        <v>626</v>
      </c>
      <c r="L462" s="346"/>
      <c r="M462" s="349"/>
      <c r="N462" s="374"/>
      <c r="O462" s="377"/>
    </row>
    <row r="463" spans="1:15" ht="16" x14ac:dyDescent="0.2">
      <c r="A463" s="250"/>
      <c r="B463" s="250"/>
      <c r="C463" s="75" t="s">
        <v>123</v>
      </c>
      <c r="D463" s="81" t="s">
        <v>495</v>
      </c>
      <c r="E463" s="280"/>
      <c r="F463" s="247"/>
      <c r="G463" s="41"/>
      <c r="H463" s="308"/>
      <c r="I463" s="308"/>
      <c r="J463" s="77" t="s">
        <v>123</v>
      </c>
      <c r="K463" s="82" t="s">
        <v>495</v>
      </c>
      <c r="L463" s="346"/>
      <c r="M463" s="349"/>
      <c r="N463" s="374"/>
      <c r="O463" s="377"/>
    </row>
    <row r="464" spans="1:15" x14ac:dyDescent="0.2">
      <c r="A464" s="251"/>
      <c r="B464" s="251"/>
      <c r="C464" s="79" t="s">
        <v>124</v>
      </c>
      <c r="D464" s="57"/>
      <c r="E464" s="273"/>
      <c r="F464" s="248"/>
      <c r="G464" s="41"/>
      <c r="H464" s="309"/>
      <c r="I464" s="309"/>
      <c r="J464" s="80" t="s">
        <v>124</v>
      </c>
      <c r="K464" s="58"/>
      <c r="L464" s="347"/>
      <c r="M464" s="350"/>
      <c r="N464" s="374"/>
      <c r="O464" s="377"/>
    </row>
    <row r="465" spans="1:15" ht="32" x14ac:dyDescent="0.2">
      <c r="A465" s="249">
        <v>20</v>
      </c>
      <c r="B465" s="249" t="s">
        <v>455</v>
      </c>
      <c r="C465" s="69" t="s">
        <v>121</v>
      </c>
      <c r="D465" s="81" t="s">
        <v>249</v>
      </c>
      <c r="E465" s="255" t="s">
        <v>454</v>
      </c>
      <c r="F465" s="240" t="s">
        <v>134</v>
      </c>
      <c r="G465" s="41"/>
      <c r="H465" s="307">
        <v>20</v>
      </c>
      <c r="I465" s="307" t="s">
        <v>455</v>
      </c>
      <c r="J465" s="71" t="s">
        <v>121</v>
      </c>
      <c r="K465" s="82" t="s">
        <v>249</v>
      </c>
      <c r="L465" s="339" t="s">
        <v>454</v>
      </c>
      <c r="M465" s="348" t="s">
        <v>45</v>
      </c>
      <c r="N465" s="374" t="s">
        <v>1075</v>
      </c>
      <c r="O465" s="377" t="s">
        <v>1065</v>
      </c>
    </row>
    <row r="466" spans="1:15" ht="64" customHeight="1" x14ac:dyDescent="0.2">
      <c r="A466" s="250"/>
      <c r="B466" s="250"/>
      <c r="C466" s="75" t="s">
        <v>122</v>
      </c>
      <c r="D466" s="81" t="s">
        <v>627</v>
      </c>
      <c r="E466" s="280"/>
      <c r="F466" s="240"/>
      <c r="G466" s="41"/>
      <c r="H466" s="308"/>
      <c r="I466" s="308"/>
      <c r="J466" s="77" t="s">
        <v>122</v>
      </c>
      <c r="K466" s="82" t="s">
        <v>627</v>
      </c>
      <c r="L466" s="346"/>
      <c r="M466" s="349"/>
      <c r="N466" s="374"/>
      <c r="O466" s="377"/>
    </row>
    <row r="467" spans="1:15" ht="16" x14ac:dyDescent="0.2">
      <c r="A467" s="250"/>
      <c r="B467" s="250"/>
      <c r="C467" s="75" t="s">
        <v>123</v>
      </c>
      <c r="D467" s="81" t="s">
        <v>495</v>
      </c>
      <c r="E467" s="280"/>
      <c r="F467" s="240"/>
      <c r="G467" s="41"/>
      <c r="H467" s="308"/>
      <c r="I467" s="308"/>
      <c r="J467" s="77" t="s">
        <v>123</v>
      </c>
      <c r="K467" s="82" t="s">
        <v>495</v>
      </c>
      <c r="L467" s="346"/>
      <c r="M467" s="349"/>
      <c r="N467" s="374"/>
      <c r="O467" s="377"/>
    </row>
    <row r="468" spans="1:15" x14ac:dyDescent="0.2">
      <c r="A468" s="250"/>
      <c r="B468" s="250"/>
      <c r="C468" s="75" t="s">
        <v>124</v>
      </c>
      <c r="D468" s="81"/>
      <c r="E468" s="280"/>
      <c r="F468" s="253"/>
      <c r="G468" s="41"/>
      <c r="H468" s="309"/>
      <c r="I468" s="309"/>
      <c r="J468" s="80" t="s">
        <v>124</v>
      </c>
      <c r="K468" s="58"/>
      <c r="L468" s="347"/>
      <c r="M468" s="350"/>
      <c r="N468" s="374"/>
      <c r="O468" s="377"/>
    </row>
    <row r="469" spans="1:15" ht="16" customHeight="1" x14ac:dyDescent="0.2">
      <c r="A469" s="64"/>
      <c r="B469" s="64"/>
      <c r="C469" s="65"/>
      <c r="D469" s="62"/>
      <c r="E469" s="66"/>
      <c r="F469" s="83"/>
      <c r="H469" s="324">
        <v>20</v>
      </c>
      <c r="I469" s="324" t="s">
        <v>819</v>
      </c>
      <c r="J469" s="32" t="s">
        <v>121</v>
      </c>
      <c r="K469" s="36" t="s">
        <v>249</v>
      </c>
      <c r="L469" s="343" t="s">
        <v>454</v>
      </c>
      <c r="M469" s="352" t="s">
        <v>45</v>
      </c>
      <c r="N469" s="374" t="s">
        <v>1075</v>
      </c>
      <c r="O469" s="377" t="s">
        <v>1065</v>
      </c>
    </row>
    <row r="470" spans="1:15" ht="48" customHeight="1" x14ac:dyDescent="0.2">
      <c r="A470" s="64"/>
      <c r="B470" s="64"/>
      <c r="C470" s="65"/>
      <c r="D470" s="62"/>
      <c r="E470" s="66"/>
      <c r="F470" s="83"/>
      <c r="H470" s="325"/>
      <c r="I470" s="325"/>
      <c r="J470" s="34" t="s">
        <v>122</v>
      </c>
      <c r="K470" s="36" t="s">
        <v>820</v>
      </c>
      <c r="L470" s="351"/>
      <c r="M470" s="353"/>
      <c r="N470" s="374"/>
      <c r="O470" s="377"/>
    </row>
    <row r="471" spans="1:15" ht="16" x14ac:dyDescent="0.2">
      <c r="A471" s="64"/>
      <c r="B471" s="64"/>
      <c r="C471" s="65"/>
      <c r="D471" s="62"/>
      <c r="E471" s="66"/>
      <c r="F471" s="83"/>
      <c r="H471" s="325"/>
      <c r="I471" s="325"/>
      <c r="J471" s="34" t="s">
        <v>123</v>
      </c>
      <c r="K471" s="36" t="s">
        <v>495</v>
      </c>
      <c r="L471" s="351"/>
      <c r="M471" s="353"/>
      <c r="N471" s="374"/>
      <c r="O471" s="377"/>
    </row>
    <row r="472" spans="1:15" x14ac:dyDescent="0.2">
      <c r="A472" s="64"/>
      <c r="B472" s="64"/>
      <c r="C472" s="65"/>
      <c r="D472" s="62"/>
      <c r="E472" s="66"/>
      <c r="F472" s="83"/>
      <c r="H472" s="326"/>
      <c r="I472" s="326"/>
      <c r="J472" s="35" t="s">
        <v>124</v>
      </c>
      <c r="K472" s="31"/>
      <c r="L472" s="342"/>
      <c r="M472" s="354"/>
      <c r="N472" s="374"/>
      <c r="O472" s="377"/>
    </row>
    <row r="473" spans="1:15" ht="16" customHeight="1" x14ac:dyDescent="0.2">
      <c r="A473" s="264" t="s">
        <v>308</v>
      </c>
      <c r="B473" s="264" t="s">
        <v>276</v>
      </c>
      <c r="C473" s="97" t="s">
        <v>121</v>
      </c>
      <c r="D473" s="98" t="s">
        <v>275</v>
      </c>
      <c r="E473" s="281" t="s">
        <v>343</v>
      </c>
      <c r="F473" s="272" t="s">
        <v>192</v>
      </c>
      <c r="G473" s="101"/>
      <c r="H473" s="336" t="s">
        <v>821</v>
      </c>
      <c r="I473" s="336" t="s">
        <v>822</v>
      </c>
      <c r="J473" s="102" t="s">
        <v>121</v>
      </c>
      <c r="K473" s="103" t="s">
        <v>275</v>
      </c>
      <c r="L473" s="278" t="s">
        <v>823</v>
      </c>
      <c r="M473" s="355" t="s">
        <v>45</v>
      </c>
      <c r="N473" s="378" t="s">
        <v>1074</v>
      </c>
      <c r="O473" s="379"/>
    </row>
    <row r="474" spans="1:15" ht="80" x14ac:dyDescent="0.2">
      <c r="A474" s="264"/>
      <c r="B474" s="264"/>
      <c r="C474" s="97" t="s">
        <v>122</v>
      </c>
      <c r="D474" s="98" t="s">
        <v>551</v>
      </c>
      <c r="E474" s="267"/>
      <c r="F474" s="268"/>
      <c r="G474" s="101"/>
      <c r="H474" s="270"/>
      <c r="I474" s="270"/>
      <c r="J474" s="104" t="s">
        <v>122</v>
      </c>
      <c r="K474" s="105" t="s">
        <v>824</v>
      </c>
      <c r="L474" s="278"/>
      <c r="M474" s="356"/>
      <c r="N474" s="378"/>
      <c r="O474" s="379"/>
    </row>
    <row r="475" spans="1:15" ht="16" x14ac:dyDescent="0.2">
      <c r="A475" s="264"/>
      <c r="B475" s="264"/>
      <c r="C475" s="97" t="s">
        <v>123</v>
      </c>
      <c r="D475" s="98" t="s">
        <v>495</v>
      </c>
      <c r="E475" s="267"/>
      <c r="F475" s="268"/>
      <c r="G475" s="101"/>
      <c r="H475" s="270"/>
      <c r="I475" s="270"/>
      <c r="J475" s="104" t="s">
        <v>123</v>
      </c>
      <c r="K475" s="105" t="s">
        <v>495</v>
      </c>
      <c r="L475" s="278"/>
      <c r="M475" s="356"/>
      <c r="N475" s="378"/>
      <c r="O475" s="379"/>
    </row>
    <row r="476" spans="1:15" x14ac:dyDescent="0.2">
      <c r="A476" s="264"/>
      <c r="B476" s="264"/>
      <c r="C476" s="97" t="s">
        <v>124</v>
      </c>
      <c r="D476" s="98"/>
      <c r="E476" s="282"/>
      <c r="F476" s="283"/>
      <c r="G476" s="101"/>
      <c r="H476" s="337"/>
      <c r="I476" s="337"/>
      <c r="J476" s="107" t="s">
        <v>124</v>
      </c>
      <c r="K476" s="108"/>
      <c r="L476" s="278"/>
      <c r="M476" s="357"/>
      <c r="N476" s="378"/>
      <c r="O476" s="379"/>
    </row>
    <row r="477" spans="1:15" ht="16" customHeight="1" x14ac:dyDescent="0.2">
      <c r="A477" s="64"/>
      <c r="B477" s="64"/>
      <c r="C477" s="65"/>
      <c r="D477" s="62"/>
      <c r="E477" s="66"/>
      <c r="F477" s="83"/>
      <c r="H477" s="336" t="s">
        <v>821</v>
      </c>
      <c r="I477" s="336" t="s">
        <v>825</v>
      </c>
      <c r="J477" s="102" t="s">
        <v>121</v>
      </c>
      <c r="K477" s="103" t="s">
        <v>275</v>
      </c>
      <c r="L477" s="278" t="s">
        <v>823</v>
      </c>
      <c r="M477" s="355" t="s">
        <v>45</v>
      </c>
      <c r="N477" s="378" t="s">
        <v>1074</v>
      </c>
      <c r="O477" s="379"/>
    </row>
    <row r="478" spans="1:15" ht="64" customHeight="1" x14ac:dyDescent="0.2">
      <c r="A478" s="64"/>
      <c r="B478" s="64"/>
      <c r="C478" s="65"/>
      <c r="D478" s="62"/>
      <c r="E478" s="66"/>
      <c r="F478" s="83"/>
      <c r="H478" s="270"/>
      <c r="I478" s="270"/>
      <c r="J478" s="104" t="s">
        <v>122</v>
      </c>
      <c r="K478" s="105" t="s">
        <v>826</v>
      </c>
      <c r="L478" s="278"/>
      <c r="M478" s="356"/>
      <c r="N478" s="378"/>
      <c r="O478" s="379"/>
    </row>
    <row r="479" spans="1:15" ht="16" x14ac:dyDescent="0.2">
      <c r="A479" s="64"/>
      <c r="B479" s="64"/>
      <c r="C479" s="65"/>
      <c r="D479" s="62"/>
      <c r="E479" s="66"/>
      <c r="F479" s="83"/>
      <c r="H479" s="270"/>
      <c r="I479" s="270"/>
      <c r="J479" s="104" t="s">
        <v>123</v>
      </c>
      <c r="K479" s="105" t="s">
        <v>495</v>
      </c>
      <c r="L479" s="278"/>
      <c r="M479" s="356"/>
      <c r="N479" s="378"/>
      <c r="O479" s="379"/>
    </row>
    <row r="480" spans="1:15" x14ac:dyDescent="0.2">
      <c r="A480" s="64"/>
      <c r="B480" s="64"/>
      <c r="C480" s="65"/>
      <c r="D480" s="62"/>
      <c r="E480" s="66"/>
      <c r="F480" s="83"/>
      <c r="H480" s="337"/>
      <c r="I480" s="337"/>
      <c r="J480" s="107" t="s">
        <v>124</v>
      </c>
      <c r="K480" s="108"/>
      <c r="L480" s="278"/>
      <c r="M480" s="357"/>
      <c r="N480" s="378"/>
      <c r="O480" s="379"/>
    </row>
    <row r="481" spans="1:15" ht="16" customHeight="1" x14ac:dyDescent="0.2">
      <c r="A481" s="64"/>
      <c r="B481" s="64"/>
      <c r="C481" s="65"/>
      <c r="D481" s="62"/>
      <c r="E481" s="66"/>
      <c r="F481" s="83"/>
      <c r="H481" s="336" t="s">
        <v>821</v>
      </c>
      <c r="I481" s="336" t="s">
        <v>827</v>
      </c>
      <c r="J481" s="102" t="s">
        <v>121</v>
      </c>
      <c r="K481" s="103" t="s">
        <v>275</v>
      </c>
      <c r="L481" s="278" t="s">
        <v>823</v>
      </c>
      <c r="M481" s="355" t="s">
        <v>45</v>
      </c>
      <c r="N481" s="378" t="s">
        <v>1074</v>
      </c>
      <c r="O481" s="379"/>
    </row>
    <row r="482" spans="1:15" ht="80" customHeight="1" x14ac:dyDescent="0.2">
      <c r="A482" s="64"/>
      <c r="B482" s="64"/>
      <c r="C482" s="65"/>
      <c r="D482" s="62"/>
      <c r="E482" s="66"/>
      <c r="F482" s="83"/>
      <c r="H482" s="270"/>
      <c r="I482" s="270"/>
      <c r="J482" s="104" t="s">
        <v>122</v>
      </c>
      <c r="K482" s="105" t="s">
        <v>828</v>
      </c>
      <c r="L482" s="278"/>
      <c r="M482" s="356"/>
      <c r="N482" s="378"/>
      <c r="O482" s="379"/>
    </row>
    <row r="483" spans="1:15" ht="16" x14ac:dyDescent="0.2">
      <c r="A483" s="64"/>
      <c r="B483" s="64"/>
      <c r="C483" s="65"/>
      <c r="D483" s="62"/>
      <c r="E483" s="66"/>
      <c r="F483" s="83"/>
      <c r="H483" s="270"/>
      <c r="I483" s="270"/>
      <c r="J483" s="104" t="s">
        <v>123</v>
      </c>
      <c r="K483" s="105" t="s">
        <v>829</v>
      </c>
      <c r="L483" s="278"/>
      <c r="M483" s="356"/>
      <c r="N483" s="378"/>
      <c r="O483" s="379"/>
    </row>
    <row r="484" spans="1:15" ht="16" x14ac:dyDescent="0.2">
      <c r="A484" s="64"/>
      <c r="B484" s="64"/>
      <c r="C484" s="65"/>
      <c r="D484" s="62"/>
      <c r="E484" s="66"/>
      <c r="F484" s="83"/>
      <c r="H484" s="337"/>
      <c r="I484" s="337"/>
      <c r="J484" s="107" t="s">
        <v>124</v>
      </c>
      <c r="K484" s="108" t="s">
        <v>830</v>
      </c>
      <c r="L484" s="278"/>
      <c r="M484" s="357"/>
      <c r="N484" s="378"/>
      <c r="O484" s="379"/>
    </row>
    <row r="485" spans="1:15" ht="16" customHeight="1" x14ac:dyDescent="0.2">
      <c r="A485" s="270" t="s">
        <v>309</v>
      </c>
      <c r="B485" s="270" t="s">
        <v>278</v>
      </c>
      <c r="C485" s="104" t="s">
        <v>121</v>
      </c>
      <c r="D485" s="105" t="s">
        <v>277</v>
      </c>
      <c r="E485" s="277" t="s">
        <v>344</v>
      </c>
      <c r="F485" s="274" t="s">
        <v>134</v>
      </c>
      <c r="G485" s="106"/>
      <c r="H485" s="336" t="s">
        <v>309</v>
      </c>
      <c r="I485" s="336" t="s">
        <v>831</v>
      </c>
      <c r="J485" s="102" t="s">
        <v>121</v>
      </c>
      <c r="K485" s="103" t="s">
        <v>832</v>
      </c>
      <c r="L485" s="278" t="s">
        <v>833</v>
      </c>
      <c r="M485" s="355" t="s">
        <v>134</v>
      </c>
      <c r="N485" s="378" t="s">
        <v>1074</v>
      </c>
      <c r="O485" s="388" t="s">
        <v>1066</v>
      </c>
    </row>
    <row r="486" spans="1:15" ht="80" x14ac:dyDescent="0.2">
      <c r="A486" s="270"/>
      <c r="B486" s="270"/>
      <c r="C486" s="104" t="s">
        <v>122</v>
      </c>
      <c r="D486" s="105" t="s">
        <v>628</v>
      </c>
      <c r="E486" s="278"/>
      <c r="F486" s="275"/>
      <c r="G486" s="106"/>
      <c r="H486" s="270"/>
      <c r="I486" s="270"/>
      <c r="J486" s="104" t="s">
        <v>122</v>
      </c>
      <c r="K486" s="105" t="s">
        <v>551</v>
      </c>
      <c r="L486" s="278"/>
      <c r="M486" s="356"/>
      <c r="N486" s="378"/>
      <c r="O486" s="388"/>
    </row>
    <row r="487" spans="1:15" ht="16" x14ac:dyDescent="0.2">
      <c r="A487" s="270"/>
      <c r="B487" s="270"/>
      <c r="C487" s="104" t="s">
        <v>123</v>
      </c>
      <c r="D487" s="105" t="s">
        <v>495</v>
      </c>
      <c r="E487" s="278"/>
      <c r="F487" s="275"/>
      <c r="G487" s="106"/>
      <c r="H487" s="270"/>
      <c r="I487" s="270"/>
      <c r="J487" s="104" t="s">
        <v>123</v>
      </c>
      <c r="K487" s="105" t="s">
        <v>495</v>
      </c>
      <c r="L487" s="278"/>
      <c r="M487" s="356"/>
      <c r="N487" s="378"/>
      <c r="O487" s="388"/>
    </row>
    <row r="488" spans="1:15" x14ac:dyDescent="0.2">
      <c r="A488" s="270"/>
      <c r="B488" s="270"/>
      <c r="C488" s="104" t="s">
        <v>124</v>
      </c>
      <c r="D488" s="105"/>
      <c r="E488" s="279"/>
      <c r="F488" s="276"/>
      <c r="G488" s="106"/>
      <c r="H488" s="337"/>
      <c r="I488" s="337"/>
      <c r="J488" s="107" t="s">
        <v>124</v>
      </c>
      <c r="K488" s="108"/>
      <c r="L488" s="278"/>
      <c r="M488" s="357"/>
      <c r="N488" s="378"/>
      <c r="O488" s="388"/>
    </row>
    <row r="489" spans="1:15" ht="16" customHeight="1" x14ac:dyDescent="0.2">
      <c r="A489" s="64"/>
      <c r="B489" s="64"/>
      <c r="C489" s="65"/>
      <c r="D489" s="62"/>
      <c r="E489" s="66"/>
      <c r="F489" s="83"/>
      <c r="H489" s="336" t="s">
        <v>834</v>
      </c>
      <c r="I489" s="336" t="s">
        <v>278</v>
      </c>
      <c r="J489" s="102" t="s">
        <v>121</v>
      </c>
      <c r="K489" s="103" t="s">
        <v>835</v>
      </c>
      <c r="L489" s="278" t="s">
        <v>836</v>
      </c>
      <c r="M489" s="355" t="s">
        <v>134</v>
      </c>
      <c r="N489" s="378" t="s">
        <v>1074</v>
      </c>
      <c r="O489" s="388" t="s">
        <v>1066</v>
      </c>
    </row>
    <row r="490" spans="1:15" ht="64" customHeight="1" x14ac:dyDescent="0.2">
      <c r="A490" s="64"/>
      <c r="B490" s="64"/>
      <c r="C490" s="65"/>
      <c r="D490" s="62"/>
      <c r="E490" s="66"/>
      <c r="F490" s="83"/>
      <c r="H490" s="270"/>
      <c r="I490" s="270"/>
      <c r="J490" s="104" t="s">
        <v>122</v>
      </c>
      <c r="K490" s="105" t="s">
        <v>551</v>
      </c>
      <c r="L490" s="278"/>
      <c r="M490" s="356"/>
      <c r="N490" s="378"/>
      <c r="O490" s="388"/>
    </row>
    <row r="491" spans="1:15" ht="16" x14ac:dyDescent="0.2">
      <c r="A491" s="64"/>
      <c r="B491" s="64"/>
      <c r="C491" s="65"/>
      <c r="D491" s="62"/>
      <c r="E491" s="66"/>
      <c r="F491" s="83"/>
      <c r="H491" s="270"/>
      <c r="I491" s="270"/>
      <c r="J491" s="104" t="s">
        <v>123</v>
      </c>
      <c r="K491" s="105" t="s">
        <v>837</v>
      </c>
      <c r="L491" s="278"/>
      <c r="M491" s="356"/>
      <c r="N491" s="378"/>
      <c r="O491" s="388"/>
    </row>
    <row r="492" spans="1:15" x14ac:dyDescent="0.2">
      <c r="A492" s="64"/>
      <c r="B492" s="64"/>
      <c r="C492" s="65"/>
      <c r="D492" s="62"/>
      <c r="E492" s="66"/>
      <c r="F492" s="83"/>
      <c r="H492" s="337"/>
      <c r="I492" s="337"/>
      <c r="J492" s="107" t="s">
        <v>124</v>
      </c>
      <c r="K492" s="108"/>
      <c r="L492" s="278"/>
      <c r="M492" s="357"/>
      <c r="N492" s="378"/>
      <c r="O492" s="388"/>
    </row>
    <row r="493" spans="1:15" ht="16" x14ac:dyDescent="0.2">
      <c r="A493" s="250" t="s">
        <v>311</v>
      </c>
      <c r="B493" s="250" t="s">
        <v>280</v>
      </c>
      <c r="C493" s="75" t="s">
        <v>121</v>
      </c>
      <c r="D493" s="81" t="s">
        <v>279</v>
      </c>
      <c r="E493" s="273" t="s">
        <v>345</v>
      </c>
      <c r="F493" s="247" t="s">
        <v>135</v>
      </c>
      <c r="G493" s="41"/>
      <c r="H493" s="307" t="s">
        <v>311</v>
      </c>
      <c r="I493" s="307" t="s">
        <v>280</v>
      </c>
      <c r="J493" s="71" t="s">
        <v>121</v>
      </c>
      <c r="K493" s="72" t="s">
        <v>838</v>
      </c>
      <c r="L493" s="332" t="s">
        <v>839</v>
      </c>
      <c r="M493" s="348" t="s">
        <v>134</v>
      </c>
      <c r="N493" s="378" t="s">
        <v>1074</v>
      </c>
    </row>
    <row r="494" spans="1:15" ht="80" x14ac:dyDescent="0.2">
      <c r="A494" s="250"/>
      <c r="B494" s="250"/>
      <c r="C494" s="75" t="s">
        <v>122</v>
      </c>
      <c r="D494" s="81" t="s">
        <v>551</v>
      </c>
      <c r="E494" s="252"/>
      <c r="F494" s="247"/>
      <c r="G494" s="41"/>
      <c r="H494" s="308"/>
      <c r="I494" s="308"/>
      <c r="J494" s="77" t="s">
        <v>122</v>
      </c>
      <c r="K494" s="82" t="s">
        <v>551</v>
      </c>
      <c r="L494" s="332"/>
      <c r="M494" s="349"/>
      <c r="N494" s="378"/>
    </row>
    <row r="495" spans="1:15" ht="16" x14ac:dyDescent="0.2">
      <c r="A495" s="250"/>
      <c r="B495" s="250"/>
      <c r="C495" s="75" t="s">
        <v>123</v>
      </c>
      <c r="D495" s="81" t="s">
        <v>495</v>
      </c>
      <c r="E495" s="252"/>
      <c r="F495" s="247"/>
      <c r="G495" s="41"/>
      <c r="H495" s="308"/>
      <c r="I495" s="308"/>
      <c r="J495" s="77" t="s">
        <v>123</v>
      </c>
      <c r="K495" s="82" t="s">
        <v>495</v>
      </c>
      <c r="L495" s="332"/>
      <c r="M495" s="349"/>
      <c r="N495" s="378"/>
    </row>
    <row r="496" spans="1:15" x14ac:dyDescent="0.2">
      <c r="A496" s="251"/>
      <c r="B496" s="251"/>
      <c r="C496" s="79" t="s">
        <v>124</v>
      </c>
      <c r="D496" s="57"/>
      <c r="E496" s="252"/>
      <c r="F496" s="248"/>
      <c r="G496" s="41"/>
      <c r="H496" s="309"/>
      <c r="I496" s="309"/>
      <c r="J496" s="80" t="s">
        <v>124</v>
      </c>
      <c r="K496" s="58"/>
      <c r="L496" s="332"/>
      <c r="M496" s="350"/>
      <c r="N496" s="378"/>
    </row>
    <row r="497" spans="1:15" ht="16" x14ac:dyDescent="0.2">
      <c r="A497" s="249">
        <v>24</v>
      </c>
      <c r="B497" s="249" t="s">
        <v>56</v>
      </c>
      <c r="C497" s="69" t="s">
        <v>121</v>
      </c>
      <c r="D497" s="70" t="s">
        <v>154</v>
      </c>
      <c r="E497" s="255" t="s">
        <v>9</v>
      </c>
      <c r="F497" s="246" t="s">
        <v>192</v>
      </c>
      <c r="G497" s="41"/>
      <c r="H497" s="307">
        <v>24</v>
      </c>
      <c r="I497" s="307" t="s">
        <v>56</v>
      </c>
      <c r="J497" s="71" t="s">
        <v>121</v>
      </c>
      <c r="K497" s="72" t="s">
        <v>154</v>
      </c>
      <c r="L497" s="333" t="s">
        <v>9</v>
      </c>
      <c r="M497" s="348" t="s">
        <v>135</v>
      </c>
      <c r="N497" s="369" t="s">
        <v>1076</v>
      </c>
    </row>
    <row r="498" spans="1:15" ht="144" x14ac:dyDescent="0.2">
      <c r="A498" s="250"/>
      <c r="B498" s="250"/>
      <c r="C498" s="75" t="s">
        <v>122</v>
      </c>
      <c r="D498" s="81" t="s">
        <v>629</v>
      </c>
      <c r="E498" s="280"/>
      <c r="F498" s="247"/>
      <c r="G498" s="41"/>
      <c r="H498" s="308"/>
      <c r="I498" s="308"/>
      <c r="J498" s="77" t="s">
        <v>122</v>
      </c>
      <c r="K498" s="82" t="s">
        <v>629</v>
      </c>
      <c r="L498" s="334"/>
      <c r="M498" s="349"/>
      <c r="N498" s="369"/>
    </row>
    <row r="499" spans="1:15" ht="16" x14ac:dyDescent="0.2">
      <c r="A499" s="250"/>
      <c r="B499" s="250"/>
      <c r="C499" s="75" t="s">
        <v>123</v>
      </c>
      <c r="D499" s="81" t="s">
        <v>495</v>
      </c>
      <c r="E499" s="280"/>
      <c r="F499" s="247"/>
      <c r="G499" s="41"/>
      <c r="H499" s="308"/>
      <c r="I499" s="308"/>
      <c r="J499" s="77" t="s">
        <v>123</v>
      </c>
      <c r="K499" s="82" t="s">
        <v>495</v>
      </c>
      <c r="L499" s="334"/>
      <c r="M499" s="349"/>
      <c r="N499" s="369"/>
    </row>
    <row r="500" spans="1:15" x14ac:dyDescent="0.2">
      <c r="A500" s="251"/>
      <c r="B500" s="251"/>
      <c r="C500" s="79" t="s">
        <v>124</v>
      </c>
      <c r="D500" s="57"/>
      <c r="E500" s="273"/>
      <c r="F500" s="248"/>
      <c r="G500" s="41"/>
      <c r="H500" s="309"/>
      <c r="I500" s="309"/>
      <c r="J500" s="80" t="s">
        <v>124</v>
      </c>
      <c r="K500" s="58"/>
      <c r="L500" s="335"/>
      <c r="M500" s="350"/>
      <c r="N500" s="369"/>
    </row>
    <row r="501" spans="1:15" ht="32" customHeight="1" x14ac:dyDescent="0.2">
      <c r="A501" s="249" t="s">
        <v>250</v>
      </c>
      <c r="B501" s="249" t="s">
        <v>242</v>
      </c>
      <c r="C501" s="69" t="s">
        <v>121</v>
      </c>
      <c r="D501" s="81" t="s">
        <v>251</v>
      </c>
      <c r="E501" s="255" t="s">
        <v>241</v>
      </c>
      <c r="F501" s="240" t="s">
        <v>45</v>
      </c>
      <c r="G501" s="41"/>
      <c r="H501" s="307" t="s">
        <v>250</v>
      </c>
      <c r="I501" s="307" t="s">
        <v>242</v>
      </c>
      <c r="J501" s="71" t="s">
        <v>121</v>
      </c>
      <c r="K501" s="82" t="s">
        <v>251</v>
      </c>
      <c r="L501" s="339" t="s">
        <v>241</v>
      </c>
      <c r="M501" s="348" t="s">
        <v>192</v>
      </c>
      <c r="N501" s="369" t="s">
        <v>1076</v>
      </c>
      <c r="O501" s="370" t="s">
        <v>1059</v>
      </c>
    </row>
    <row r="502" spans="1:15" ht="80" customHeight="1" x14ac:dyDescent="0.2">
      <c r="A502" s="250"/>
      <c r="B502" s="250"/>
      <c r="C502" s="75" t="s">
        <v>122</v>
      </c>
      <c r="D502" s="81" t="s">
        <v>630</v>
      </c>
      <c r="E502" s="280"/>
      <c r="F502" s="240"/>
      <c r="G502" s="41"/>
      <c r="H502" s="308"/>
      <c r="I502" s="308"/>
      <c r="J502" s="77" t="s">
        <v>122</v>
      </c>
      <c r="K502" s="82" t="s">
        <v>630</v>
      </c>
      <c r="L502" s="346"/>
      <c r="M502" s="349"/>
      <c r="N502" s="369"/>
      <c r="O502" s="370"/>
    </row>
    <row r="503" spans="1:15" ht="32" x14ac:dyDescent="0.2">
      <c r="A503" s="250"/>
      <c r="B503" s="250"/>
      <c r="C503" s="75" t="s">
        <v>123</v>
      </c>
      <c r="D503" s="81" t="s">
        <v>427</v>
      </c>
      <c r="E503" s="280"/>
      <c r="F503" s="240"/>
      <c r="G503" s="41"/>
      <c r="H503" s="308"/>
      <c r="I503" s="308"/>
      <c r="J503" s="77" t="s">
        <v>123</v>
      </c>
      <c r="K503" s="82" t="s">
        <v>427</v>
      </c>
      <c r="L503" s="346"/>
      <c r="M503" s="349"/>
      <c r="N503" s="369"/>
      <c r="O503" s="370"/>
    </row>
    <row r="504" spans="1:15" ht="15" customHeight="1" x14ac:dyDescent="0.2">
      <c r="A504" s="251"/>
      <c r="B504" s="251"/>
      <c r="C504" s="79" t="s">
        <v>124</v>
      </c>
      <c r="D504" s="57"/>
      <c r="E504" s="273"/>
      <c r="F504" s="240"/>
      <c r="G504" s="41"/>
      <c r="H504" s="309"/>
      <c r="I504" s="309"/>
      <c r="J504" s="80" t="s">
        <v>124</v>
      </c>
      <c r="K504" s="58"/>
      <c r="L504" s="347"/>
      <c r="M504" s="350"/>
      <c r="N504" s="369"/>
      <c r="O504" s="370"/>
    </row>
    <row r="505" spans="1:15" ht="32" customHeight="1" x14ac:dyDescent="0.2">
      <c r="A505" s="249">
        <v>25</v>
      </c>
      <c r="B505" s="249" t="s">
        <v>57</v>
      </c>
      <c r="C505" s="69" t="s">
        <v>121</v>
      </c>
      <c r="D505" s="81" t="s">
        <v>158</v>
      </c>
      <c r="E505" s="252" t="s">
        <v>10</v>
      </c>
      <c r="F505" s="240" t="s">
        <v>45</v>
      </c>
      <c r="G505" s="41"/>
      <c r="H505" s="307">
        <v>25</v>
      </c>
      <c r="I505" s="307" t="s">
        <v>840</v>
      </c>
      <c r="J505" s="71" t="s">
        <v>121</v>
      </c>
      <c r="K505" s="82" t="s">
        <v>158</v>
      </c>
      <c r="L505" s="332" t="s">
        <v>10</v>
      </c>
      <c r="M505" s="317" t="s">
        <v>45</v>
      </c>
      <c r="N505" s="369" t="s">
        <v>1076</v>
      </c>
    </row>
    <row r="506" spans="1:15" ht="48" customHeight="1" x14ac:dyDescent="0.2">
      <c r="A506" s="250"/>
      <c r="B506" s="250"/>
      <c r="C506" s="75" t="s">
        <v>122</v>
      </c>
      <c r="D506" s="81" t="s">
        <v>631</v>
      </c>
      <c r="E506" s="252"/>
      <c r="F506" s="240"/>
      <c r="G506" s="41"/>
      <c r="H506" s="308"/>
      <c r="I506" s="308"/>
      <c r="J506" s="77" t="s">
        <v>122</v>
      </c>
      <c r="K506" s="82" t="s">
        <v>841</v>
      </c>
      <c r="L506" s="332"/>
      <c r="M506" s="317"/>
      <c r="N506" s="369"/>
    </row>
    <row r="507" spans="1:15" ht="16" customHeight="1" x14ac:dyDescent="0.2">
      <c r="A507" s="250"/>
      <c r="B507" s="250"/>
      <c r="C507" s="75" t="s">
        <v>123</v>
      </c>
      <c r="D507" s="81" t="s">
        <v>155</v>
      </c>
      <c r="E507" s="252"/>
      <c r="F507" s="240"/>
      <c r="G507" s="41"/>
      <c r="H507" s="308"/>
      <c r="I507" s="308"/>
      <c r="J507" s="77" t="s">
        <v>123</v>
      </c>
      <c r="K507" s="82" t="s">
        <v>155</v>
      </c>
      <c r="L507" s="332"/>
      <c r="M507" s="317"/>
      <c r="N507" s="369"/>
    </row>
    <row r="508" spans="1:15" ht="15" customHeight="1" x14ac:dyDescent="0.2">
      <c r="A508" s="251"/>
      <c r="B508" s="251"/>
      <c r="C508" s="79" t="s">
        <v>124</v>
      </c>
      <c r="D508" s="57"/>
      <c r="E508" s="252"/>
      <c r="F508" s="240"/>
      <c r="G508" s="41"/>
      <c r="H508" s="309"/>
      <c r="I508" s="309"/>
      <c r="J508" s="80" t="s">
        <v>124</v>
      </c>
      <c r="K508" s="58"/>
      <c r="L508" s="332"/>
      <c r="M508" s="317"/>
      <c r="N508" s="369"/>
    </row>
    <row r="509" spans="1:15" ht="80" x14ac:dyDescent="0.2">
      <c r="A509" s="249">
        <v>25</v>
      </c>
      <c r="B509" s="249" t="s">
        <v>61</v>
      </c>
      <c r="C509" s="69" t="s">
        <v>121</v>
      </c>
      <c r="D509" s="70" t="s">
        <v>157</v>
      </c>
      <c r="E509" s="252" t="s">
        <v>11</v>
      </c>
      <c r="F509" s="240" t="s">
        <v>45</v>
      </c>
      <c r="G509" s="41"/>
      <c r="H509" s="307">
        <v>25</v>
      </c>
      <c r="I509" s="307" t="s">
        <v>842</v>
      </c>
      <c r="J509" s="71" t="s">
        <v>121</v>
      </c>
      <c r="K509" s="72" t="s">
        <v>157</v>
      </c>
      <c r="L509" s="332" t="s">
        <v>11</v>
      </c>
      <c r="M509" s="317" t="s">
        <v>45</v>
      </c>
      <c r="N509" s="369" t="s">
        <v>1076</v>
      </c>
    </row>
    <row r="510" spans="1:15" ht="96" customHeight="1" x14ac:dyDescent="0.2">
      <c r="A510" s="250"/>
      <c r="B510" s="250"/>
      <c r="C510" s="75" t="s">
        <v>122</v>
      </c>
      <c r="D510" s="81" t="s">
        <v>632</v>
      </c>
      <c r="E510" s="252"/>
      <c r="F510" s="240"/>
      <c r="G510" s="41"/>
      <c r="H510" s="308"/>
      <c r="I510" s="308"/>
      <c r="J510" s="77" t="s">
        <v>122</v>
      </c>
      <c r="K510" s="82" t="s">
        <v>843</v>
      </c>
      <c r="L510" s="332"/>
      <c r="M510" s="317"/>
      <c r="N510" s="369"/>
    </row>
    <row r="511" spans="1:15" ht="16" customHeight="1" x14ac:dyDescent="0.2">
      <c r="A511" s="250"/>
      <c r="B511" s="250"/>
      <c r="C511" s="75" t="s">
        <v>123</v>
      </c>
      <c r="D511" s="81" t="s">
        <v>155</v>
      </c>
      <c r="E511" s="252"/>
      <c r="F511" s="240"/>
      <c r="G511" s="41"/>
      <c r="H511" s="308"/>
      <c r="I511" s="308"/>
      <c r="J511" s="77" t="s">
        <v>123</v>
      </c>
      <c r="K511" s="82" t="s">
        <v>155</v>
      </c>
      <c r="L511" s="332"/>
      <c r="M511" s="317"/>
      <c r="N511" s="369"/>
    </row>
    <row r="512" spans="1:15" ht="15" customHeight="1" x14ac:dyDescent="0.2">
      <c r="A512" s="251"/>
      <c r="B512" s="251"/>
      <c r="C512" s="79" t="s">
        <v>124</v>
      </c>
      <c r="D512" s="57"/>
      <c r="E512" s="252"/>
      <c r="F512" s="240"/>
      <c r="G512" s="41"/>
      <c r="H512" s="309"/>
      <c r="I512" s="309"/>
      <c r="J512" s="80" t="s">
        <v>124</v>
      </c>
      <c r="K512" s="58"/>
      <c r="L512" s="332"/>
      <c r="M512" s="317"/>
      <c r="N512" s="369"/>
    </row>
    <row r="513" spans="1:14" ht="32" customHeight="1" x14ac:dyDescent="0.2">
      <c r="A513" s="256">
        <v>25</v>
      </c>
      <c r="B513" s="266" t="s">
        <v>60</v>
      </c>
      <c r="C513" s="95" t="s">
        <v>121</v>
      </c>
      <c r="D513" s="96" t="s">
        <v>156</v>
      </c>
      <c r="E513" s="267" t="s">
        <v>12</v>
      </c>
      <c r="F513" s="268" t="s">
        <v>45</v>
      </c>
      <c r="G513" s="101"/>
      <c r="H513" s="336">
        <v>25</v>
      </c>
      <c r="I513" s="336" t="s">
        <v>844</v>
      </c>
      <c r="J513" s="102" t="s">
        <v>121</v>
      </c>
      <c r="K513" s="103" t="s">
        <v>845</v>
      </c>
      <c r="L513" s="278" t="s">
        <v>12</v>
      </c>
      <c r="M513" s="275" t="s">
        <v>45</v>
      </c>
      <c r="N513" s="369" t="s">
        <v>1076</v>
      </c>
    </row>
    <row r="514" spans="1:14" ht="64" customHeight="1" x14ac:dyDescent="0.2">
      <c r="A514" s="257"/>
      <c r="B514" s="264"/>
      <c r="C514" s="97" t="s">
        <v>122</v>
      </c>
      <c r="D514" s="98" t="s">
        <v>633</v>
      </c>
      <c r="E514" s="267"/>
      <c r="F514" s="268"/>
      <c r="G514" s="101"/>
      <c r="H514" s="270"/>
      <c r="I514" s="270"/>
      <c r="J514" s="104" t="s">
        <v>122</v>
      </c>
      <c r="K514" s="105" t="s">
        <v>846</v>
      </c>
      <c r="L514" s="278"/>
      <c r="M514" s="275"/>
      <c r="N514" s="369"/>
    </row>
    <row r="515" spans="1:14" ht="16" customHeight="1" x14ac:dyDescent="0.2">
      <c r="A515" s="257"/>
      <c r="B515" s="264"/>
      <c r="C515" s="97" t="s">
        <v>123</v>
      </c>
      <c r="D515" s="98" t="s">
        <v>155</v>
      </c>
      <c r="E515" s="267"/>
      <c r="F515" s="268"/>
      <c r="G515" s="101"/>
      <c r="H515" s="270"/>
      <c r="I515" s="270"/>
      <c r="J515" s="104" t="s">
        <v>123</v>
      </c>
      <c r="K515" s="105" t="s">
        <v>155</v>
      </c>
      <c r="L515" s="278"/>
      <c r="M515" s="275"/>
      <c r="N515" s="369"/>
    </row>
    <row r="516" spans="1:14" ht="15" customHeight="1" x14ac:dyDescent="0.2">
      <c r="A516" s="302"/>
      <c r="B516" s="265"/>
      <c r="C516" s="99" t="s">
        <v>124</v>
      </c>
      <c r="D516" s="100"/>
      <c r="E516" s="267"/>
      <c r="F516" s="268"/>
      <c r="G516" s="101"/>
      <c r="H516" s="270"/>
      <c r="I516" s="270"/>
      <c r="J516" s="104" t="s">
        <v>124</v>
      </c>
      <c r="K516" s="105"/>
      <c r="L516" s="279"/>
      <c r="M516" s="276"/>
      <c r="N516" s="369"/>
    </row>
    <row r="517" spans="1:14" ht="48" customHeight="1" x14ac:dyDescent="0.2">
      <c r="A517" s="256">
        <v>25</v>
      </c>
      <c r="B517" s="266" t="s">
        <v>59</v>
      </c>
      <c r="C517" s="95" t="s">
        <v>121</v>
      </c>
      <c r="D517" s="96" t="s">
        <v>159</v>
      </c>
      <c r="E517" s="267" t="s">
        <v>13</v>
      </c>
      <c r="F517" s="268" t="s">
        <v>45</v>
      </c>
      <c r="H517" s="89"/>
      <c r="I517" s="89"/>
      <c r="J517" s="90"/>
      <c r="K517" s="91"/>
      <c r="L517" s="92"/>
      <c r="M517" s="93"/>
      <c r="N517" s="369" t="s">
        <v>1076</v>
      </c>
    </row>
    <row r="518" spans="1:14" ht="48" x14ac:dyDescent="0.2">
      <c r="A518" s="257"/>
      <c r="B518" s="264"/>
      <c r="C518" s="97" t="s">
        <v>122</v>
      </c>
      <c r="D518" s="98" t="s">
        <v>634</v>
      </c>
      <c r="E518" s="267"/>
      <c r="F518" s="268"/>
      <c r="H518" s="89"/>
      <c r="I518" s="89"/>
      <c r="J518" s="90"/>
      <c r="K518" s="91"/>
      <c r="L518" s="92"/>
      <c r="M518" s="93"/>
      <c r="N518" s="369"/>
    </row>
    <row r="519" spans="1:14" ht="16" customHeight="1" x14ac:dyDescent="0.2">
      <c r="A519" s="257"/>
      <c r="B519" s="264"/>
      <c r="C519" s="97" t="s">
        <v>123</v>
      </c>
      <c r="D519" s="98" t="s">
        <v>155</v>
      </c>
      <c r="E519" s="267"/>
      <c r="F519" s="268"/>
      <c r="H519" s="89"/>
      <c r="I519" s="89"/>
      <c r="J519" s="90"/>
      <c r="K519" s="91"/>
      <c r="L519" s="92"/>
      <c r="M519" s="93"/>
      <c r="N519" s="369"/>
    </row>
    <row r="520" spans="1:14" ht="15" customHeight="1" x14ac:dyDescent="0.2">
      <c r="A520" s="302"/>
      <c r="B520" s="265"/>
      <c r="C520" s="99" t="s">
        <v>124</v>
      </c>
      <c r="D520" s="100"/>
      <c r="E520" s="267"/>
      <c r="F520" s="268"/>
      <c r="H520" s="89"/>
      <c r="I520" s="89"/>
      <c r="J520" s="90"/>
      <c r="K520" s="91"/>
      <c r="L520" s="92"/>
      <c r="M520" s="93"/>
      <c r="N520" s="369"/>
    </row>
    <row r="521" spans="1:14" ht="32" customHeight="1" x14ac:dyDescent="0.2">
      <c r="A521" s="256">
        <v>25</v>
      </c>
      <c r="B521" s="256" t="s">
        <v>58</v>
      </c>
      <c r="C521" s="4" t="s">
        <v>121</v>
      </c>
      <c r="D521" s="8" t="s">
        <v>160</v>
      </c>
      <c r="E521" s="258" t="s">
        <v>14</v>
      </c>
      <c r="F521" s="254" t="s">
        <v>134</v>
      </c>
      <c r="H521" s="89"/>
      <c r="I521" s="89"/>
      <c r="J521" s="90"/>
      <c r="K521" s="91"/>
      <c r="L521" s="92"/>
      <c r="M521" s="93"/>
      <c r="N521" s="369" t="s">
        <v>1076</v>
      </c>
    </row>
    <row r="522" spans="1:14" ht="48" x14ac:dyDescent="0.2">
      <c r="A522" s="257"/>
      <c r="B522" s="257"/>
      <c r="C522" s="5" t="s">
        <v>122</v>
      </c>
      <c r="D522" s="9" t="s">
        <v>635</v>
      </c>
      <c r="E522" s="258"/>
      <c r="F522" s="254"/>
      <c r="H522" s="89"/>
      <c r="I522" s="89"/>
      <c r="J522" s="90"/>
      <c r="K522" s="91"/>
      <c r="L522" s="92"/>
      <c r="M522" s="93"/>
      <c r="N522" s="369"/>
    </row>
    <row r="523" spans="1:14" ht="16" customHeight="1" x14ac:dyDescent="0.2">
      <c r="A523" s="257"/>
      <c r="B523" s="257"/>
      <c r="C523" s="5" t="s">
        <v>123</v>
      </c>
      <c r="D523" s="9" t="s">
        <v>155</v>
      </c>
      <c r="E523" s="258"/>
      <c r="F523" s="254"/>
      <c r="H523" s="89"/>
      <c r="I523" s="89"/>
      <c r="J523" s="90"/>
      <c r="K523" s="91"/>
      <c r="L523" s="92"/>
      <c r="M523" s="93"/>
      <c r="N523" s="369"/>
    </row>
    <row r="524" spans="1:14" ht="15" customHeight="1" x14ac:dyDescent="0.2">
      <c r="A524" s="257"/>
      <c r="B524" s="257"/>
      <c r="C524" s="5" t="s">
        <v>124</v>
      </c>
      <c r="D524" s="9"/>
      <c r="E524" s="259"/>
      <c r="F524" s="271"/>
      <c r="H524" s="89"/>
      <c r="I524" s="89"/>
      <c r="J524" s="90"/>
      <c r="K524" s="91"/>
      <c r="L524" s="92"/>
      <c r="M524" s="93"/>
      <c r="N524" s="369"/>
    </row>
    <row r="525" spans="1:14" ht="16" customHeight="1" x14ac:dyDescent="0.2">
      <c r="A525" s="64"/>
      <c r="B525" s="64"/>
      <c r="C525" s="65"/>
      <c r="D525" s="62"/>
      <c r="E525" s="66"/>
      <c r="F525" s="83"/>
      <c r="H525" s="325">
        <v>25</v>
      </c>
      <c r="I525" s="325" t="s">
        <v>847</v>
      </c>
      <c r="J525" s="34" t="s">
        <v>121</v>
      </c>
      <c r="K525" s="36" t="s">
        <v>848</v>
      </c>
      <c r="L525" s="342" t="s">
        <v>13</v>
      </c>
      <c r="M525" s="344" t="s">
        <v>45</v>
      </c>
      <c r="N525" s="369" t="s">
        <v>1076</v>
      </c>
    </row>
    <row r="526" spans="1:14" ht="48" customHeight="1" x14ac:dyDescent="0.2">
      <c r="A526" s="64"/>
      <c r="B526" s="64"/>
      <c r="C526" s="65"/>
      <c r="D526" s="62"/>
      <c r="E526" s="66"/>
      <c r="F526" s="83"/>
      <c r="H526" s="325"/>
      <c r="I526" s="325"/>
      <c r="J526" s="34" t="s">
        <v>122</v>
      </c>
      <c r="K526" s="36" t="s">
        <v>849</v>
      </c>
      <c r="L526" s="341"/>
      <c r="M526" s="331"/>
      <c r="N526" s="369"/>
    </row>
    <row r="527" spans="1:14" ht="16" customHeight="1" x14ac:dyDescent="0.2">
      <c r="A527" s="64"/>
      <c r="B527" s="64"/>
      <c r="C527" s="65"/>
      <c r="D527" s="62"/>
      <c r="E527" s="66"/>
      <c r="F527" s="83"/>
      <c r="H527" s="325"/>
      <c r="I527" s="325"/>
      <c r="J527" s="34" t="s">
        <v>123</v>
      </c>
      <c r="K527" s="36" t="s">
        <v>155</v>
      </c>
      <c r="L527" s="341"/>
      <c r="M527" s="331"/>
      <c r="N527" s="369"/>
    </row>
    <row r="528" spans="1:14" ht="16" customHeight="1" x14ac:dyDescent="0.2">
      <c r="A528" s="64"/>
      <c r="B528" s="64"/>
      <c r="C528" s="65"/>
      <c r="D528" s="62"/>
      <c r="E528" s="66"/>
      <c r="F528" s="83"/>
      <c r="H528" s="326"/>
      <c r="I528" s="326"/>
      <c r="J528" s="35" t="s">
        <v>124</v>
      </c>
      <c r="K528" s="31" t="s">
        <v>830</v>
      </c>
      <c r="L528" s="341"/>
      <c r="M528" s="331"/>
      <c r="N528" s="369"/>
    </row>
    <row r="529" spans="1:14" ht="48" customHeight="1" x14ac:dyDescent="0.2">
      <c r="A529" s="264">
        <v>26</v>
      </c>
      <c r="B529" s="264" t="s">
        <v>62</v>
      </c>
      <c r="C529" s="97" t="s">
        <v>121</v>
      </c>
      <c r="D529" s="110" t="s">
        <v>548</v>
      </c>
      <c r="E529" s="281" t="s">
        <v>161</v>
      </c>
      <c r="F529" s="272" t="s">
        <v>45</v>
      </c>
      <c r="G529" s="101"/>
      <c r="H529" s="336">
        <v>26</v>
      </c>
      <c r="I529" s="336" t="s">
        <v>62</v>
      </c>
      <c r="J529" s="102" t="s">
        <v>121</v>
      </c>
      <c r="K529" s="111" t="s">
        <v>548</v>
      </c>
      <c r="L529" s="278" t="s">
        <v>850</v>
      </c>
      <c r="M529" s="275" t="s">
        <v>134</v>
      </c>
      <c r="N529" s="369" t="s">
        <v>1076</v>
      </c>
    </row>
    <row r="530" spans="1:14" ht="64" customHeight="1" x14ac:dyDescent="0.2">
      <c r="A530" s="264"/>
      <c r="B530" s="264"/>
      <c r="C530" s="97" t="s">
        <v>122</v>
      </c>
      <c r="D530" s="98" t="s">
        <v>551</v>
      </c>
      <c r="E530" s="267"/>
      <c r="F530" s="268"/>
      <c r="G530" s="101"/>
      <c r="H530" s="270"/>
      <c r="I530" s="270"/>
      <c r="J530" s="104" t="s">
        <v>122</v>
      </c>
      <c r="K530" s="105" t="s">
        <v>551</v>
      </c>
      <c r="L530" s="278"/>
      <c r="M530" s="275"/>
      <c r="N530" s="369"/>
    </row>
    <row r="531" spans="1:14" ht="16" customHeight="1" x14ac:dyDescent="0.2">
      <c r="A531" s="264"/>
      <c r="B531" s="264"/>
      <c r="C531" s="97" t="s">
        <v>123</v>
      </c>
      <c r="D531" s="98" t="s">
        <v>495</v>
      </c>
      <c r="E531" s="267"/>
      <c r="F531" s="268"/>
      <c r="G531" s="101"/>
      <c r="H531" s="270"/>
      <c r="I531" s="270"/>
      <c r="J531" s="104" t="s">
        <v>123</v>
      </c>
      <c r="K531" s="105" t="s">
        <v>495</v>
      </c>
      <c r="L531" s="278"/>
      <c r="M531" s="275"/>
      <c r="N531" s="369"/>
    </row>
    <row r="532" spans="1:14" ht="15" customHeight="1" x14ac:dyDescent="0.2">
      <c r="A532" s="265"/>
      <c r="B532" s="265"/>
      <c r="C532" s="99" t="s">
        <v>124</v>
      </c>
      <c r="D532" s="100"/>
      <c r="E532" s="267"/>
      <c r="F532" s="268"/>
      <c r="G532" s="101"/>
      <c r="H532" s="270"/>
      <c r="I532" s="270"/>
      <c r="J532" s="104" t="s">
        <v>124</v>
      </c>
      <c r="K532" s="105"/>
      <c r="L532" s="279"/>
      <c r="M532" s="276"/>
      <c r="N532" s="369"/>
    </row>
    <row r="533" spans="1:14" ht="48" customHeight="1" x14ac:dyDescent="0.2">
      <c r="A533" s="266">
        <v>27</v>
      </c>
      <c r="B533" s="266" t="s">
        <v>63</v>
      </c>
      <c r="C533" s="95" t="s">
        <v>121</v>
      </c>
      <c r="D533" s="96" t="s">
        <v>162</v>
      </c>
      <c r="E533" s="267" t="s">
        <v>15</v>
      </c>
      <c r="F533" s="268" t="s">
        <v>45</v>
      </c>
      <c r="H533" s="89"/>
      <c r="I533" s="89"/>
      <c r="J533" s="90"/>
      <c r="K533" s="91"/>
      <c r="L533" s="92"/>
      <c r="M533" s="93"/>
      <c r="N533" s="369" t="s">
        <v>1076</v>
      </c>
    </row>
    <row r="534" spans="1:14" ht="48" x14ac:dyDescent="0.2">
      <c r="A534" s="264"/>
      <c r="B534" s="264"/>
      <c r="C534" s="97" t="s">
        <v>122</v>
      </c>
      <c r="D534" s="98" t="s">
        <v>636</v>
      </c>
      <c r="E534" s="267"/>
      <c r="F534" s="268"/>
      <c r="H534" s="89"/>
      <c r="I534" s="89"/>
      <c r="J534" s="90"/>
      <c r="K534" s="91"/>
      <c r="L534" s="92"/>
      <c r="M534" s="93"/>
      <c r="N534" s="369"/>
    </row>
    <row r="535" spans="1:14" ht="16" customHeight="1" x14ac:dyDescent="0.2">
      <c r="A535" s="264"/>
      <c r="B535" s="264"/>
      <c r="C535" s="97" t="s">
        <v>123</v>
      </c>
      <c r="D535" s="98" t="s">
        <v>163</v>
      </c>
      <c r="E535" s="267"/>
      <c r="F535" s="268"/>
      <c r="H535" s="89"/>
      <c r="I535" s="89"/>
      <c r="J535" s="90"/>
      <c r="K535" s="91"/>
      <c r="L535" s="92"/>
      <c r="M535" s="93"/>
      <c r="N535" s="369"/>
    </row>
    <row r="536" spans="1:14" ht="15" customHeight="1" x14ac:dyDescent="0.2">
      <c r="A536" s="265"/>
      <c r="B536" s="265"/>
      <c r="C536" s="99" t="s">
        <v>124</v>
      </c>
      <c r="D536" s="100"/>
      <c r="E536" s="267"/>
      <c r="F536" s="268"/>
      <c r="H536" s="89"/>
      <c r="I536" s="89"/>
      <c r="J536" s="90"/>
      <c r="K536" s="91"/>
      <c r="L536" s="92"/>
      <c r="M536" s="93"/>
      <c r="N536" s="369"/>
    </row>
    <row r="537" spans="1:14" ht="32" customHeight="1" x14ac:dyDescent="0.2">
      <c r="A537" s="266">
        <v>27</v>
      </c>
      <c r="B537" s="266" t="s">
        <v>64</v>
      </c>
      <c r="C537" s="95" t="s">
        <v>121</v>
      </c>
      <c r="D537" s="96" t="s">
        <v>164</v>
      </c>
      <c r="E537" s="267" t="s">
        <v>16</v>
      </c>
      <c r="F537" s="268" t="s">
        <v>45</v>
      </c>
      <c r="H537" s="89"/>
      <c r="I537" s="89"/>
      <c r="J537" s="90"/>
      <c r="K537" s="91"/>
      <c r="L537" s="92"/>
      <c r="M537" s="93"/>
      <c r="N537" s="369" t="s">
        <v>1076</v>
      </c>
    </row>
    <row r="538" spans="1:14" ht="48" x14ac:dyDescent="0.2">
      <c r="A538" s="264"/>
      <c r="B538" s="264"/>
      <c r="C538" s="97" t="s">
        <v>122</v>
      </c>
      <c r="D538" s="98" t="s">
        <v>636</v>
      </c>
      <c r="E538" s="267"/>
      <c r="F538" s="268"/>
      <c r="H538" s="89"/>
      <c r="I538" s="89"/>
      <c r="J538" s="90"/>
      <c r="K538" s="91"/>
      <c r="L538" s="92"/>
      <c r="M538" s="93"/>
      <c r="N538" s="369"/>
    </row>
    <row r="539" spans="1:14" ht="16" customHeight="1" x14ac:dyDescent="0.2">
      <c r="A539" s="264"/>
      <c r="B539" s="264"/>
      <c r="C539" s="97" t="s">
        <v>123</v>
      </c>
      <c r="D539" s="98" t="s">
        <v>163</v>
      </c>
      <c r="E539" s="267"/>
      <c r="F539" s="268"/>
      <c r="H539" s="89"/>
      <c r="I539" s="89"/>
      <c r="J539" s="90"/>
      <c r="K539" s="91"/>
      <c r="L539" s="92"/>
      <c r="M539" s="93"/>
      <c r="N539" s="369"/>
    </row>
    <row r="540" spans="1:14" ht="15" customHeight="1" x14ac:dyDescent="0.2">
      <c r="A540" s="265"/>
      <c r="B540" s="265"/>
      <c r="C540" s="99" t="s">
        <v>124</v>
      </c>
      <c r="D540" s="100"/>
      <c r="E540" s="267"/>
      <c r="F540" s="268"/>
      <c r="H540" s="89"/>
      <c r="I540" s="89"/>
      <c r="J540" s="90"/>
      <c r="K540" s="91"/>
      <c r="L540" s="92"/>
      <c r="M540" s="93"/>
      <c r="N540" s="369"/>
    </row>
    <row r="541" spans="1:14" ht="48" customHeight="1" x14ac:dyDescent="0.2">
      <c r="A541" s="266">
        <v>27</v>
      </c>
      <c r="B541" s="266" t="s">
        <v>65</v>
      </c>
      <c r="C541" s="95" t="s">
        <v>121</v>
      </c>
      <c r="D541" s="96" t="s">
        <v>165</v>
      </c>
      <c r="E541" s="267" t="s">
        <v>17</v>
      </c>
      <c r="F541" s="268" t="s">
        <v>45</v>
      </c>
      <c r="H541" s="89"/>
      <c r="I541" s="89"/>
      <c r="J541" s="90"/>
      <c r="K541" s="91"/>
      <c r="L541" s="92"/>
      <c r="M541" s="93"/>
      <c r="N541" s="369" t="s">
        <v>1076</v>
      </c>
    </row>
    <row r="542" spans="1:14" ht="48" x14ac:dyDescent="0.2">
      <c r="A542" s="264"/>
      <c r="B542" s="264"/>
      <c r="C542" s="97" t="s">
        <v>122</v>
      </c>
      <c r="D542" s="98" t="s">
        <v>636</v>
      </c>
      <c r="E542" s="267"/>
      <c r="F542" s="268"/>
      <c r="H542" s="89"/>
      <c r="I542" s="89"/>
      <c r="J542" s="90"/>
      <c r="K542" s="91"/>
      <c r="L542" s="92"/>
      <c r="M542" s="93"/>
      <c r="N542" s="369"/>
    </row>
    <row r="543" spans="1:14" ht="16" customHeight="1" x14ac:dyDescent="0.2">
      <c r="A543" s="264"/>
      <c r="B543" s="264"/>
      <c r="C543" s="97" t="s">
        <v>123</v>
      </c>
      <c r="D543" s="98" t="s">
        <v>163</v>
      </c>
      <c r="E543" s="267"/>
      <c r="F543" s="268"/>
      <c r="H543" s="89"/>
      <c r="I543" s="89"/>
      <c r="J543" s="90"/>
      <c r="K543" s="91"/>
      <c r="L543" s="92"/>
      <c r="M543" s="93"/>
      <c r="N543" s="369"/>
    </row>
    <row r="544" spans="1:14" ht="15" customHeight="1" x14ac:dyDescent="0.2">
      <c r="A544" s="265"/>
      <c r="B544" s="265"/>
      <c r="C544" s="99" t="s">
        <v>124</v>
      </c>
      <c r="D544" s="100"/>
      <c r="E544" s="267"/>
      <c r="F544" s="268"/>
      <c r="H544" s="89"/>
      <c r="I544" s="89"/>
      <c r="J544" s="90"/>
      <c r="K544" s="91"/>
      <c r="L544" s="92"/>
      <c r="M544" s="93"/>
      <c r="N544" s="369"/>
    </row>
    <row r="545" spans="1:14" ht="48" customHeight="1" x14ac:dyDescent="0.2">
      <c r="A545" s="266">
        <v>27</v>
      </c>
      <c r="B545" s="266" t="s">
        <v>66</v>
      </c>
      <c r="C545" s="95" t="s">
        <v>121</v>
      </c>
      <c r="D545" s="96" t="s">
        <v>166</v>
      </c>
      <c r="E545" s="267" t="s">
        <v>18</v>
      </c>
      <c r="F545" s="268" t="s">
        <v>45</v>
      </c>
      <c r="H545" s="89"/>
      <c r="I545" s="89"/>
      <c r="J545" s="90"/>
      <c r="K545" s="91"/>
      <c r="L545" s="92"/>
      <c r="M545" s="93"/>
      <c r="N545" s="369" t="s">
        <v>1076</v>
      </c>
    </row>
    <row r="546" spans="1:14" ht="48" x14ac:dyDescent="0.2">
      <c r="A546" s="264"/>
      <c r="B546" s="264"/>
      <c r="C546" s="97" t="s">
        <v>122</v>
      </c>
      <c r="D546" s="98" t="s">
        <v>636</v>
      </c>
      <c r="E546" s="267"/>
      <c r="F546" s="268"/>
      <c r="H546" s="89"/>
      <c r="I546" s="89"/>
      <c r="J546" s="90"/>
      <c r="K546" s="91"/>
      <c r="L546" s="92"/>
      <c r="M546" s="93"/>
      <c r="N546" s="369"/>
    </row>
    <row r="547" spans="1:14" ht="16" customHeight="1" x14ac:dyDescent="0.2">
      <c r="A547" s="264"/>
      <c r="B547" s="264"/>
      <c r="C547" s="97" t="s">
        <v>123</v>
      </c>
      <c r="D547" s="98" t="s">
        <v>163</v>
      </c>
      <c r="E547" s="267"/>
      <c r="F547" s="268"/>
      <c r="H547" s="89"/>
      <c r="I547" s="89"/>
      <c r="J547" s="90"/>
      <c r="K547" s="91"/>
      <c r="L547" s="92"/>
      <c r="M547" s="93"/>
      <c r="N547" s="369"/>
    </row>
    <row r="548" spans="1:14" ht="15" customHeight="1" x14ac:dyDescent="0.2">
      <c r="A548" s="265"/>
      <c r="B548" s="265"/>
      <c r="C548" s="99" t="s">
        <v>124</v>
      </c>
      <c r="D548" s="100"/>
      <c r="E548" s="267"/>
      <c r="F548" s="268"/>
      <c r="H548" s="89"/>
      <c r="I548" s="89"/>
      <c r="J548" s="90"/>
      <c r="K548" s="91"/>
      <c r="L548" s="92"/>
      <c r="M548" s="93"/>
      <c r="N548" s="369"/>
    </row>
    <row r="549" spans="1:14" ht="32" customHeight="1" x14ac:dyDescent="0.2">
      <c r="A549" s="266">
        <v>27</v>
      </c>
      <c r="B549" s="266" t="s">
        <v>67</v>
      </c>
      <c r="C549" s="95" t="s">
        <v>121</v>
      </c>
      <c r="D549" s="96" t="s">
        <v>167</v>
      </c>
      <c r="E549" s="267" t="s">
        <v>19</v>
      </c>
      <c r="F549" s="268" t="s">
        <v>45</v>
      </c>
      <c r="H549" s="89"/>
      <c r="I549" s="89"/>
      <c r="J549" s="90"/>
      <c r="K549" s="91"/>
      <c r="L549" s="92"/>
      <c r="M549" s="93"/>
      <c r="N549" s="369" t="s">
        <v>1076</v>
      </c>
    </row>
    <row r="550" spans="1:14" ht="48" x14ac:dyDescent="0.2">
      <c r="A550" s="264"/>
      <c r="B550" s="264"/>
      <c r="C550" s="97" t="s">
        <v>122</v>
      </c>
      <c r="D550" s="98" t="s">
        <v>636</v>
      </c>
      <c r="E550" s="267"/>
      <c r="F550" s="268"/>
      <c r="H550" s="89"/>
      <c r="I550" s="89"/>
      <c r="J550" s="90"/>
      <c r="K550" s="91"/>
      <c r="L550" s="92"/>
      <c r="M550" s="93"/>
      <c r="N550" s="369"/>
    </row>
    <row r="551" spans="1:14" ht="16" customHeight="1" x14ac:dyDescent="0.2">
      <c r="A551" s="264"/>
      <c r="B551" s="264"/>
      <c r="C551" s="97" t="s">
        <v>123</v>
      </c>
      <c r="D551" s="98" t="s">
        <v>163</v>
      </c>
      <c r="E551" s="267"/>
      <c r="F551" s="268"/>
      <c r="H551" s="89"/>
      <c r="I551" s="89"/>
      <c r="J551" s="90"/>
      <c r="K551" s="91"/>
      <c r="L551" s="92"/>
      <c r="M551" s="93"/>
      <c r="N551" s="369"/>
    </row>
    <row r="552" spans="1:14" ht="15" customHeight="1" x14ac:dyDescent="0.2">
      <c r="A552" s="265"/>
      <c r="B552" s="265"/>
      <c r="C552" s="99" t="s">
        <v>124</v>
      </c>
      <c r="D552" s="100"/>
      <c r="E552" s="267"/>
      <c r="F552" s="268"/>
      <c r="H552" s="89"/>
      <c r="I552" s="89"/>
      <c r="J552" s="90"/>
      <c r="K552" s="91"/>
      <c r="L552" s="92"/>
      <c r="M552" s="93"/>
      <c r="N552" s="369"/>
    </row>
    <row r="553" spans="1:14" ht="32" customHeight="1" x14ac:dyDescent="0.2">
      <c r="A553" s="266">
        <v>27</v>
      </c>
      <c r="B553" s="266" t="s">
        <v>68</v>
      </c>
      <c r="C553" s="95" t="s">
        <v>121</v>
      </c>
      <c r="D553" s="96" t="s">
        <v>168</v>
      </c>
      <c r="E553" s="267" t="s">
        <v>20</v>
      </c>
      <c r="F553" s="268" t="s">
        <v>45</v>
      </c>
      <c r="H553" s="89"/>
      <c r="I553" s="89"/>
      <c r="J553" s="90"/>
      <c r="K553" s="91"/>
      <c r="L553" s="92"/>
      <c r="M553" s="93"/>
      <c r="N553" s="369" t="s">
        <v>1076</v>
      </c>
    </row>
    <row r="554" spans="1:14" ht="48" x14ac:dyDescent="0.2">
      <c r="A554" s="264"/>
      <c r="B554" s="264"/>
      <c r="C554" s="97" t="s">
        <v>122</v>
      </c>
      <c r="D554" s="98" t="s">
        <v>636</v>
      </c>
      <c r="E554" s="267"/>
      <c r="F554" s="268"/>
      <c r="H554" s="89"/>
      <c r="I554" s="89"/>
      <c r="J554" s="90"/>
      <c r="K554" s="91"/>
      <c r="L554" s="92"/>
      <c r="M554" s="93"/>
      <c r="N554" s="369"/>
    </row>
    <row r="555" spans="1:14" ht="16" customHeight="1" x14ac:dyDescent="0.2">
      <c r="A555" s="264"/>
      <c r="B555" s="264"/>
      <c r="C555" s="97" t="s">
        <v>123</v>
      </c>
      <c r="D555" s="98" t="s">
        <v>163</v>
      </c>
      <c r="E555" s="267"/>
      <c r="F555" s="268"/>
      <c r="H555" s="89"/>
      <c r="I555" s="89"/>
      <c r="J555" s="90"/>
      <c r="K555" s="91"/>
      <c r="L555" s="92"/>
      <c r="M555" s="93"/>
      <c r="N555" s="369"/>
    </row>
    <row r="556" spans="1:14" ht="15" customHeight="1" x14ac:dyDescent="0.2">
      <c r="A556" s="265"/>
      <c r="B556" s="265"/>
      <c r="C556" s="99" t="s">
        <v>124</v>
      </c>
      <c r="D556" s="100"/>
      <c r="E556" s="267"/>
      <c r="F556" s="268"/>
      <c r="H556" s="89"/>
      <c r="I556" s="89"/>
      <c r="J556" s="90"/>
      <c r="K556" s="91"/>
      <c r="L556" s="92"/>
      <c r="M556" s="93"/>
      <c r="N556" s="369"/>
    </row>
    <row r="557" spans="1:14" ht="32" customHeight="1" x14ac:dyDescent="0.2">
      <c r="A557" s="266">
        <v>27</v>
      </c>
      <c r="B557" s="266" t="s">
        <v>69</v>
      </c>
      <c r="C557" s="95" t="s">
        <v>121</v>
      </c>
      <c r="D557" s="96" t="s">
        <v>169</v>
      </c>
      <c r="E557" s="267" t="s">
        <v>21</v>
      </c>
      <c r="F557" s="268" t="s">
        <v>134</v>
      </c>
      <c r="H557" s="89"/>
      <c r="I557" s="89"/>
      <c r="J557" s="90"/>
      <c r="K557" s="91"/>
      <c r="L557" s="92"/>
      <c r="M557" s="93"/>
      <c r="N557" s="369" t="s">
        <v>1076</v>
      </c>
    </row>
    <row r="558" spans="1:14" ht="48" x14ac:dyDescent="0.2">
      <c r="A558" s="264"/>
      <c r="B558" s="264"/>
      <c r="C558" s="97" t="s">
        <v>122</v>
      </c>
      <c r="D558" s="98" t="s">
        <v>636</v>
      </c>
      <c r="E558" s="267"/>
      <c r="F558" s="268"/>
      <c r="H558" s="89"/>
      <c r="I558" s="89"/>
      <c r="J558" s="90"/>
      <c r="K558" s="91"/>
      <c r="L558" s="92"/>
      <c r="M558" s="93"/>
      <c r="N558" s="369"/>
    </row>
    <row r="559" spans="1:14" ht="16" customHeight="1" x14ac:dyDescent="0.2">
      <c r="A559" s="264"/>
      <c r="B559" s="264"/>
      <c r="C559" s="97" t="s">
        <v>123</v>
      </c>
      <c r="D559" s="98" t="s">
        <v>163</v>
      </c>
      <c r="E559" s="267"/>
      <c r="F559" s="268"/>
      <c r="H559" s="89"/>
      <c r="I559" s="89"/>
      <c r="J559" s="90"/>
      <c r="K559" s="91"/>
      <c r="L559" s="92"/>
      <c r="M559" s="93"/>
      <c r="N559" s="369"/>
    </row>
    <row r="560" spans="1:14" ht="15" customHeight="1" x14ac:dyDescent="0.2">
      <c r="A560" s="265"/>
      <c r="B560" s="265"/>
      <c r="C560" s="99" t="s">
        <v>124</v>
      </c>
      <c r="D560" s="100"/>
      <c r="E560" s="267"/>
      <c r="F560" s="268"/>
      <c r="H560" s="89"/>
      <c r="I560" s="89"/>
      <c r="J560" s="90"/>
      <c r="K560" s="91"/>
      <c r="L560" s="92"/>
      <c r="M560" s="93"/>
      <c r="N560" s="369"/>
    </row>
    <row r="561" spans="1:15" ht="16" customHeight="1" x14ac:dyDescent="0.2">
      <c r="A561" s="249" t="s">
        <v>321</v>
      </c>
      <c r="B561" s="249" t="s">
        <v>324</v>
      </c>
      <c r="C561" s="60" t="s">
        <v>121</v>
      </c>
      <c r="D561" s="70" t="s">
        <v>323</v>
      </c>
      <c r="E561" s="284" t="s">
        <v>322</v>
      </c>
      <c r="F561" s="240" t="s">
        <v>254</v>
      </c>
      <c r="G561" s="41"/>
      <c r="H561" s="308" t="s">
        <v>321</v>
      </c>
      <c r="I561" s="308" t="s">
        <v>324</v>
      </c>
      <c r="J561" s="46" t="s">
        <v>121</v>
      </c>
      <c r="K561" s="82" t="s">
        <v>323</v>
      </c>
      <c r="L561" s="335" t="s">
        <v>322</v>
      </c>
      <c r="M561" s="358" t="s">
        <v>134</v>
      </c>
      <c r="N561" s="369" t="s">
        <v>1076</v>
      </c>
    </row>
    <row r="562" spans="1:15" ht="64" customHeight="1" x14ac:dyDescent="0.2">
      <c r="A562" s="250"/>
      <c r="B562" s="250"/>
      <c r="C562" s="52" t="s">
        <v>122</v>
      </c>
      <c r="D562" s="81" t="s">
        <v>551</v>
      </c>
      <c r="E562" s="284"/>
      <c r="F562" s="240"/>
      <c r="G562" s="41"/>
      <c r="H562" s="308"/>
      <c r="I562" s="308"/>
      <c r="J562" s="46" t="s">
        <v>122</v>
      </c>
      <c r="K562" s="82" t="s">
        <v>551</v>
      </c>
      <c r="L562" s="316"/>
      <c r="M562" s="317"/>
      <c r="N562" s="369"/>
    </row>
    <row r="563" spans="1:15" ht="16" customHeight="1" x14ac:dyDescent="0.2">
      <c r="A563" s="250"/>
      <c r="B563" s="250"/>
      <c r="C563" s="52" t="s">
        <v>123</v>
      </c>
      <c r="D563" s="81" t="s">
        <v>495</v>
      </c>
      <c r="E563" s="284"/>
      <c r="F563" s="240"/>
      <c r="G563" s="41"/>
      <c r="H563" s="308"/>
      <c r="I563" s="308"/>
      <c r="J563" s="46" t="s">
        <v>123</v>
      </c>
      <c r="K563" s="82" t="s">
        <v>495</v>
      </c>
      <c r="L563" s="316"/>
      <c r="M563" s="317"/>
      <c r="N563" s="369"/>
    </row>
    <row r="564" spans="1:15" ht="15" customHeight="1" x14ac:dyDescent="0.2">
      <c r="A564" s="251"/>
      <c r="B564" s="251"/>
      <c r="C564" s="59" t="s">
        <v>124</v>
      </c>
      <c r="D564" s="57"/>
      <c r="E564" s="284"/>
      <c r="F564" s="240"/>
      <c r="G564" s="41"/>
      <c r="H564" s="309"/>
      <c r="I564" s="309"/>
      <c r="J564" s="50" t="s">
        <v>124</v>
      </c>
      <c r="K564" s="58"/>
      <c r="L564" s="316"/>
      <c r="M564" s="317"/>
      <c r="N564" s="369"/>
    </row>
    <row r="565" spans="1:15" ht="32" customHeight="1" x14ac:dyDescent="0.2">
      <c r="A565" s="249">
        <v>28</v>
      </c>
      <c r="B565" s="249" t="s">
        <v>116</v>
      </c>
      <c r="C565" s="69" t="s">
        <v>121</v>
      </c>
      <c r="D565" s="70" t="s">
        <v>170</v>
      </c>
      <c r="E565" s="252" t="s">
        <v>70</v>
      </c>
      <c r="F565" s="240" t="s">
        <v>255</v>
      </c>
      <c r="G565" s="41"/>
      <c r="H565" s="307">
        <v>28</v>
      </c>
      <c r="I565" s="307" t="s">
        <v>116</v>
      </c>
      <c r="J565" s="71" t="s">
        <v>121</v>
      </c>
      <c r="K565" s="72" t="s">
        <v>170</v>
      </c>
      <c r="L565" s="332" t="s">
        <v>851</v>
      </c>
      <c r="M565" s="317" t="s">
        <v>254</v>
      </c>
      <c r="N565" s="369" t="s">
        <v>1076</v>
      </c>
    </row>
    <row r="566" spans="1:15" ht="48" customHeight="1" x14ac:dyDescent="0.2">
      <c r="A566" s="250"/>
      <c r="B566" s="250"/>
      <c r="C566" s="75" t="s">
        <v>122</v>
      </c>
      <c r="D566" s="81" t="s">
        <v>637</v>
      </c>
      <c r="E566" s="252"/>
      <c r="F566" s="240"/>
      <c r="G566" s="41"/>
      <c r="H566" s="308"/>
      <c r="I566" s="308"/>
      <c r="J566" s="77" t="s">
        <v>122</v>
      </c>
      <c r="K566" s="82" t="s">
        <v>637</v>
      </c>
      <c r="L566" s="332"/>
      <c r="M566" s="317"/>
      <c r="N566" s="369"/>
    </row>
    <row r="567" spans="1:15" ht="16" customHeight="1" x14ac:dyDescent="0.2">
      <c r="A567" s="250"/>
      <c r="B567" s="250"/>
      <c r="C567" s="75" t="s">
        <v>123</v>
      </c>
      <c r="D567" s="81" t="s">
        <v>495</v>
      </c>
      <c r="E567" s="252"/>
      <c r="F567" s="240"/>
      <c r="G567" s="41"/>
      <c r="H567" s="308"/>
      <c r="I567" s="308"/>
      <c r="J567" s="77" t="s">
        <v>123</v>
      </c>
      <c r="K567" s="82" t="s">
        <v>495</v>
      </c>
      <c r="L567" s="332"/>
      <c r="M567" s="317"/>
      <c r="N567" s="369"/>
    </row>
    <row r="568" spans="1:15" ht="15" customHeight="1" x14ac:dyDescent="0.2">
      <c r="A568" s="251"/>
      <c r="B568" s="251"/>
      <c r="C568" s="79" t="s">
        <v>124</v>
      </c>
      <c r="D568" s="57"/>
      <c r="E568" s="252"/>
      <c r="F568" s="240"/>
      <c r="G568" s="41"/>
      <c r="H568" s="309"/>
      <c r="I568" s="309"/>
      <c r="J568" s="80" t="s">
        <v>124</v>
      </c>
      <c r="K568" s="58"/>
      <c r="L568" s="332"/>
      <c r="M568" s="317"/>
      <c r="N568" s="369"/>
    </row>
    <row r="569" spans="1:15" ht="32" customHeight="1" x14ac:dyDescent="0.2">
      <c r="A569" s="249">
        <v>29</v>
      </c>
      <c r="B569" s="249" t="s">
        <v>117</v>
      </c>
      <c r="C569" s="69" t="s">
        <v>121</v>
      </c>
      <c r="D569" s="70" t="s">
        <v>171</v>
      </c>
      <c r="E569" s="252" t="s">
        <v>22</v>
      </c>
      <c r="F569" s="240" t="s">
        <v>135</v>
      </c>
      <c r="G569" s="41"/>
      <c r="H569" s="307">
        <v>29</v>
      </c>
      <c r="I569" s="307" t="s">
        <v>117</v>
      </c>
      <c r="J569" s="71" t="s">
        <v>121</v>
      </c>
      <c r="K569" s="72" t="s">
        <v>171</v>
      </c>
      <c r="L569" s="332" t="s">
        <v>852</v>
      </c>
      <c r="M569" s="317" t="s">
        <v>255</v>
      </c>
      <c r="N569" s="369" t="s">
        <v>1076</v>
      </c>
    </row>
    <row r="570" spans="1:15" ht="48" customHeight="1" x14ac:dyDescent="0.2">
      <c r="A570" s="250"/>
      <c r="B570" s="250"/>
      <c r="C570" s="75" t="s">
        <v>122</v>
      </c>
      <c r="D570" s="81" t="s">
        <v>638</v>
      </c>
      <c r="E570" s="252"/>
      <c r="F570" s="240"/>
      <c r="G570" s="41"/>
      <c r="H570" s="308"/>
      <c r="I570" s="308"/>
      <c r="J570" s="77" t="s">
        <v>122</v>
      </c>
      <c r="K570" s="82" t="s">
        <v>638</v>
      </c>
      <c r="L570" s="332"/>
      <c r="M570" s="317"/>
      <c r="N570" s="369"/>
    </row>
    <row r="571" spans="1:15" ht="16" customHeight="1" x14ac:dyDescent="0.2">
      <c r="A571" s="250"/>
      <c r="B571" s="250"/>
      <c r="C571" s="75" t="s">
        <v>123</v>
      </c>
      <c r="D571" s="81" t="s">
        <v>495</v>
      </c>
      <c r="E571" s="252"/>
      <c r="F571" s="240"/>
      <c r="G571" s="41"/>
      <c r="H571" s="308"/>
      <c r="I571" s="308"/>
      <c r="J571" s="77" t="s">
        <v>123</v>
      </c>
      <c r="K571" s="82" t="s">
        <v>495</v>
      </c>
      <c r="L571" s="332"/>
      <c r="M571" s="317"/>
      <c r="N571" s="369"/>
    </row>
    <row r="572" spans="1:15" ht="15" customHeight="1" x14ac:dyDescent="0.2">
      <c r="A572" s="251"/>
      <c r="B572" s="251"/>
      <c r="C572" s="79" t="s">
        <v>124</v>
      </c>
      <c r="D572" s="57"/>
      <c r="E572" s="252"/>
      <c r="F572" s="240"/>
      <c r="G572" s="41"/>
      <c r="H572" s="309"/>
      <c r="I572" s="309"/>
      <c r="J572" s="80" t="s">
        <v>124</v>
      </c>
      <c r="K572" s="58"/>
      <c r="L572" s="332"/>
      <c r="M572" s="317"/>
      <c r="N572" s="369"/>
    </row>
    <row r="573" spans="1:15" ht="16" x14ac:dyDescent="0.2">
      <c r="A573" s="249">
        <v>32</v>
      </c>
      <c r="B573" s="249" t="s">
        <v>71</v>
      </c>
      <c r="C573" s="60" t="s">
        <v>121</v>
      </c>
      <c r="D573" s="55" t="s">
        <v>176</v>
      </c>
      <c r="E573" s="284" t="s">
        <v>23</v>
      </c>
      <c r="F573" s="240" t="s">
        <v>135</v>
      </c>
      <c r="G573" s="41"/>
      <c r="H573" s="307">
        <v>32</v>
      </c>
      <c r="I573" s="307" t="s">
        <v>71</v>
      </c>
      <c r="J573" s="42" t="s">
        <v>121</v>
      </c>
      <c r="K573" s="56" t="s">
        <v>176</v>
      </c>
      <c r="L573" s="316" t="s">
        <v>853</v>
      </c>
      <c r="M573" s="331" t="s">
        <v>135</v>
      </c>
      <c r="N573" s="383" t="s">
        <v>1077</v>
      </c>
      <c r="O573" s="380" t="s">
        <v>1067</v>
      </c>
    </row>
    <row r="574" spans="1:15" ht="112" x14ac:dyDescent="0.2">
      <c r="A574" s="250"/>
      <c r="B574" s="250"/>
      <c r="C574" s="52" t="s">
        <v>122</v>
      </c>
      <c r="D574" s="53" t="s">
        <v>639</v>
      </c>
      <c r="E574" s="284"/>
      <c r="F574" s="240"/>
      <c r="G574" s="41"/>
      <c r="H574" s="308"/>
      <c r="I574" s="308"/>
      <c r="J574" s="46" t="s">
        <v>122</v>
      </c>
      <c r="K574" s="54" t="s">
        <v>639</v>
      </c>
      <c r="L574" s="316"/>
      <c r="M574" s="331"/>
      <c r="N574" s="383"/>
      <c r="O574" s="380"/>
    </row>
    <row r="575" spans="1:15" ht="16" x14ac:dyDescent="0.2">
      <c r="A575" s="250"/>
      <c r="B575" s="250"/>
      <c r="C575" s="52" t="s">
        <v>123</v>
      </c>
      <c r="D575" s="53" t="s">
        <v>495</v>
      </c>
      <c r="E575" s="284"/>
      <c r="F575" s="240"/>
      <c r="G575" s="41"/>
      <c r="H575" s="308"/>
      <c r="I575" s="308"/>
      <c r="J575" s="46" t="s">
        <v>123</v>
      </c>
      <c r="K575" s="54" t="s">
        <v>495</v>
      </c>
      <c r="L575" s="316"/>
      <c r="M575" s="331"/>
      <c r="N575" s="383"/>
      <c r="O575" s="380"/>
    </row>
    <row r="576" spans="1:15" x14ac:dyDescent="0.2">
      <c r="A576" s="251"/>
      <c r="B576" s="251"/>
      <c r="C576" s="59" t="s">
        <v>124</v>
      </c>
      <c r="D576" s="112"/>
      <c r="E576" s="284"/>
      <c r="F576" s="240"/>
      <c r="G576" s="41"/>
      <c r="H576" s="309"/>
      <c r="I576" s="309"/>
      <c r="J576" s="50" t="s">
        <v>124</v>
      </c>
      <c r="K576" s="113"/>
      <c r="L576" s="316"/>
      <c r="M576" s="331"/>
      <c r="N576" s="383"/>
      <c r="O576" s="380"/>
    </row>
    <row r="577" spans="1:15" ht="16" x14ac:dyDescent="0.2">
      <c r="A577" s="249">
        <v>33</v>
      </c>
      <c r="B577" s="249" t="s">
        <v>72</v>
      </c>
      <c r="C577" s="69" t="s">
        <v>121</v>
      </c>
      <c r="D577" s="70" t="s">
        <v>177</v>
      </c>
      <c r="E577" s="285" t="s">
        <v>178</v>
      </c>
      <c r="F577" s="240" t="s">
        <v>135</v>
      </c>
      <c r="G577" s="41"/>
      <c r="H577" s="307">
        <v>33</v>
      </c>
      <c r="I577" s="307" t="s">
        <v>72</v>
      </c>
      <c r="J577" s="71" t="s">
        <v>121</v>
      </c>
      <c r="K577" s="72" t="s">
        <v>177</v>
      </c>
      <c r="L577" s="333" t="s">
        <v>178</v>
      </c>
      <c r="M577" s="331" t="s">
        <v>135</v>
      </c>
      <c r="N577" s="383" t="s">
        <v>1077</v>
      </c>
      <c r="O577" s="380" t="s">
        <v>1067</v>
      </c>
    </row>
    <row r="578" spans="1:15" ht="112" x14ac:dyDescent="0.2">
      <c r="A578" s="250"/>
      <c r="B578" s="250"/>
      <c r="C578" s="75" t="s">
        <v>122</v>
      </c>
      <c r="D578" s="81" t="s">
        <v>639</v>
      </c>
      <c r="E578" s="286"/>
      <c r="F578" s="240"/>
      <c r="G578" s="41"/>
      <c r="H578" s="308"/>
      <c r="I578" s="308"/>
      <c r="J578" s="77" t="s">
        <v>122</v>
      </c>
      <c r="K578" s="82" t="s">
        <v>639</v>
      </c>
      <c r="L578" s="334"/>
      <c r="M578" s="331"/>
      <c r="N578" s="383"/>
      <c r="O578" s="380"/>
    </row>
    <row r="579" spans="1:15" ht="16" x14ac:dyDescent="0.2">
      <c r="A579" s="250"/>
      <c r="B579" s="250"/>
      <c r="C579" s="75" t="s">
        <v>123</v>
      </c>
      <c r="D579" s="81" t="s">
        <v>495</v>
      </c>
      <c r="E579" s="286"/>
      <c r="F579" s="240"/>
      <c r="G579" s="41"/>
      <c r="H579" s="308"/>
      <c r="I579" s="308"/>
      <c r="J579" s="77" t="s">
        <v>123</v>
      </c>
      <c r="K579" s="82" t="s">
        <v>495</v>
      </c>
      <c r="L579" s="334"/>
      <c r="M579" s="331"/>
      <c r="N579" s="383"/>
      <c r="O579" s="380"/>
    </row>
    <row r="580" spans="1:15" x14ac:dyDescent="0.2">
      <c r="A580" s="251"/>
      <c r="B580" s="251"/>
      <c r="C580" s="79" t="s">
        <v>124</v>
      </c>
      <c r="D580" s="57"/>
      <c r="E580" s="287"/>
      <c r="F580" s="240"/>
      <c r="G580" s="41"/>
      <c r="H580" s="309"/>
      <c r="I580" s="309"/>
      <c r="J580" s="80" t="s">
        <v>124</v>
      </c>
      <c r="K580" s="58"/>
      <c r="L580" s="335"/>
      <c r="M580" s="331"/>
      <c r="N580" s="383"/>
      <c r="O580" s="380"/>
    </row>
    <row r="581" spans="1:15" ht="32" x14ac:dyDescent="0.2">
      <c r="A581" s="249">
        <v>34</v>
      </c>
      <c r="B581" s="249" t="s">
        <v>73</v>
      </c>
      <c r="C581" s="69" t="s">
        <v>121</v>
      </c>
      <c r="D581" s="70" t="s">
        <v>179</v>
      </c>
      <c r="E581" s="252" t="s">
        <v>24</v>
      </c>
      <c r="F581" s="240" t="s">
        <v>135</v>
      </c>
      <c r="G581" s="41"/>
      <c r="H581" s="307">
        <v>34</v>
      </c>
      <c r="I581" s="307" t="s">
        <v>73</v>
      </c>
      <c r="J581" s="71" t="s">
        <v>121</v>
      </c>
      <c r="K581" s="72" t="s">
        <v>179</v>
      </c>
      <c r="L581" s="332" t="s">
        <v>24</v>
      </c>
      <c r="M581" s="317" t="s">
        <v>135</v>
      </c>
      <c r="N581" s="383" t="s">
        <v>1077</v>
      </c>
      <c r="O581" s="380" t="s">
        <v>1067</v>
      </c>
    </row>
    <row r="582" spans="1:15" ht="112" x14ac:dyDescent="0.2">
      <c r="A582" s="250"/>
      <c r="B582" s="250"/>
      <c r="C582" s="75" t="s">
        <v>122</v>
      </c>
      <c r="D582" s="81" t="s">
        <v>639</v>
      </c>
      <c r="E582" s="252"/>
      <c r="F582" s="240"/>
      <c r="G582" s="41"/>
      <c r="H582" s="308"/>
      <c r="I582" s="308"/>
      <c r="J582" s="77" t="s">
        <v>122</v>
      </c>
      <c r="K582" s="82" t="s">
        <v>639</v>
      </c>
      <c r="L582" s="332"/>
      <c r="M582" s="317"/>
      <c r="N582" s="383"/>
      <c r="O582" s="380"/>
    </row>
    <row r="583" spans="1:15" ht="16" x14ac:dyDescent="0.2">
      <c r="A583" s="250"/>
      <c r="B583" s="250"/>
      <c r="C583" s="75" t="s">
        <v>123</v>
      </c>
      <c r="D583" s="81" t="s">
        <v>495</v>
      </c>
      <c r="E583" s="252"/>
      <c r="F583" s="240"/>
      <c r="G583" s="41"/>
      <c r="H583" s="308"/>
      <c r="I583" s="308"/>
      <c r="J583" s="77" t="s">
        <v>123</v>
      </c>
      <c r="K583" s="82" t="s">
        <v>495</v>
      </c>
      <c r="L583" s="332"/>
      <c r="M583" s="317"/>
      <c r="N583" s="383"/>
      <c r="O583" s="380"/>
    </row>
    <row r="584" spans="1:15" x14ac:dyDescent="0.2">
      <c r="A584" s="251"/>
      <c r="B584" s="251"/>
      <c r="C584" s="75" t="s">
        <v>124</v>
      </c>
      <c r="D584" s="57"/>
      <c r="E584" s="252"/>
      <c r="F584" s="240"/>
      <c r="G584" s="41"/>
      <c r="H584" s="309"/>
      <c r="I584" s="309"/>
      <c r="J584" s="77" t="s">
        <v>124</v>
      </c>
      <c r="K584" s="58"/>
      <c r="L584" s="332"/>
      <c r="M584" s="317"/>
      <c r="N584" s="383"/>
      <c r="O584" s="380"/>
    </row>
    <row r="585" spans="1:15" ht="32" x14ac:dyDescent="0.2">
      <c r="A585" s="249">
        <v>35</v>
      </c>
      <c r="B585" s="249" t="s">
        <v>74</v>
      </c>
      <c r="C585" s="69" t="s">
        <v>121</v>
      </c>
      <c r="D585" s="70" t="s">
        <v>180</v>
      </c>
      <c r="E585" s="252" t="s">
        <v>25</v>
      </c>
      <c r="F585" s="240" t="s">
        <v>428</v>
      </c>
      <c r="G585" s="41"/>
      <c r="H585" s="307">
        <v>35</v>
      </c>
      <c r="I585" s="307" t="s">
        <v>74</v>
      </c>
      <c r="J585" s="71" t="s">
        <v>121</v>
      </c>
      <c r="K585" s="72" t="s">
        <v>180</v>
      </c>
      <c r="L585" s="332" t="s">
        <v>25</v>
      </c>
      <c r="M585" s="317" t="s">
        <v>135</v>
      </c>
      <c r="N585" s="383" t="s">
        <v>1077</v>
      </c>
      <c r="O585" s="380" t="s">
        <v>1067</v>
      </c>
    </row>
    <row r="586" spans="1:15" ht="112" x14ac:dyDescent="0.2">
      <c r="A586" s="250"/>
      <c r="B586" s="250"/>
      <c r="C586" s="75" t="s">
        <v>122</v>
      </c>
      <c r="D586" s="81" t="s">
        <v>639</v>
      </c>
      <c r="E586" s="252"/>
      <c r="F586" s="240"/>
      <c r="G586" s="41"/>
      <c r="H586" s="308"/>
      <c r="I586" s="308"/>
      <c r="J586" s="77" t="s">
        <v>122</v>
      </c>
      <c r="K586" s="82" t="s">
        <v>639</v>
      </c>
      <c r="L586" s="332"/>
      <c r="M586" s="317"/>
      <c r="N586" s="383"/>
      <c r="O586" s="380"/>
    </row>
    <row r="587" spans="1:15" ht="16" x14ac:dyDescent="0.2">
      <c r="A587" s="250"/>
      <c r="B587" s="250"/>
      <c r="C587" s="75" t="s">
        <v>123</v>
      </c>
      <c r="D587" s="81" t="s">
        <v>495</v>
      </c>
      <c r="E587" s="252"/>
      <c r="F587" s="240"/>
      <c r="G587" s="41"/>
      <c r="H587" s="308"/>
      <c r="I587" s="308"/>
      <c r="J587" s="77" t="s">
        <v>123</v>
      </c>
      <c r="K587" s="82" t="s">
        <v>495</v>
      </c>
      <c r="L587" s="332"/>
      <c r="M587" s="317"/>
      <c r="N587" s="383"/>
      <c r="O587" s="380"/>
    </row>
    <row r="588" spans="1:15" x14ac:dyDescent="0.2">
      <c r="A588" s="251"/>
      <c r="B588" s="251"/>
      <c r="C588" s="79" t="s">
        <v>124</v>
      </c>
      <c r="D588" s="57"/>
      <c r="E588" s="252"/>
      <c r="F588" s="240"/>
      <c r="G588" s="41"/>
      <c r="H588" s="309"/>
      <c r="I588" s="309"/>
      <c r="J588" s="80" t="s">
        <v>124</v>
      </c>
      <c r="K588" s="58"/>
      <c r="L588" s="332"/>
      <c r="M588" s="317"/>
      <c r="N588" s="383"/>
      <c r="O588" s="380"/>
    </row>
    <row r="589" spans="1:15" ht="64" x14ac:dyDescent="0.2">
      <c r="A589" s="249">
        <v>36</v>
      </c>
      <c r="B589" s="249" t="s">
        <v>75</v>
      </c>
      <c r="C589" s="69" t="s">
        <v>121</v>
      </c>
      <c r="D589" s="70" t="s">
        <v>181</v>
      </c>
      <c r="E589" s="252" t="s">
        <v>26</v>
      </c>
      <c r="F589" s="240" t="s">
        <v>428</v>
      </c>
      <c r="G589" s="41"/>
      <c r="H589" s="307">
        <v>36</v>
      </c>
      <c r="I589" s="307" t="s">
        <v>75</v>
      </c>
      <c r="J589" s="71" t="s">
        <v>121</v>
      </c>
      <c r="K589" s="72" t="s">
        <v>181</v>
      </c>
      <c r="L589" s="332" t="s">
        <v>854</v>
      </c>
      <c r="M589" s="317" t="s">
        <v>428</v>
      </c>
      <c r="N589" s="382" t="s">
        <v>1078</v>
      </c>
    </row>
    <row r="590" spans="1:15" ht="128" x14ac:dyDescent="0.2">
      <c r="A590" s="250"/>
      <c r="B590" s="250"/>
      <c r="C590" s="75" t="s">
        <v>122</v>
      </c>
      <c r="D590" s="81" t="s">
        <v>640</v>
      </c>
      <c r="E590" s="252"/>
      <c r="F590" s="240"/>
      <c r="G590" s="41"/>
      <c r="H590" s="308"/>
      <c r="I590" s="308"/>
      <c r="J590" s="77" t="s">
        <v>122</v>
      </c>
      <c r="K590" s="82" t="s">
        <v>855</v>
      </c>
      <c r="L590" s="332"/>
      <c r="M590" s="317"/>
      <c r="N590" s="382"/>
    </row>
    <row r="591" spans="1:15" ht="16" x14ac:dyDescent="0.2">
      <c r="A591" s="250"/>
      <c r="B591" s="250"/>
      <c r="C591" s="75" t="s">
        <v>123</v>
      </c>
      <c r="D591" s="81" t="s">
        <v>495</v>
      </c>
      <c r="E591" s="252"/>
      <c r="F591" s="240"/>
      <c r="G591" s="41"/>
      <c r="H591" s="308"/>
      <c r="I591" s="308"/>
      <c r="J591" s="77" t="s">
        <v>123</v>
      </c>
      <c r="K591" s="82" t="s">
        <v>495</v>
      </c>
      <c r="L591" s="332"/>
      <c r="M591" s="317"/>
      <c r="N591" s="382"/>
    </row>
    <row r="592" spans="1:15" x14ac:dyDescent="0.2">
      <c r="A592" s="251"/>
      <c r="B592" s="251"/>
      <c r="C592" s="79" t="s">
        <v>124</v>
      </c>
      <c r="D592" s="57"/>
      <c r="E592" s="252"/>
      <c r="F592" s="240"/>
      <c r="G592" s="41"/>
      <c r="H592" s="309"/>
      <c r="I592" s="309"/>
      <c r="J592" s="80" t="s">
        <v>124</v>
      </c>
      <c r="K592" s="58"/>
      <c r="L592" s="332"/>
      <c r="M592" s="317"/>
      <c r="N592" s="382"/>
    </row>
    <row r="593" spans="1:14" ht="64" customHeight="1" x14ac:dyDescent="0.2">
      <c r="A593" s="249">
        <v>36</v>
      </c>
      <c r="B593" s="249" t="s">
        <v>76</v>
      </c>
      <c r="C593" s="69" t="s">
        <v>121</v>
      </c>
      <c r="D593" s="70" t="s">
        <v>182</v>
      </c>
      <c r="E593" s="252" t="s">
        <v>27</v>
      </c>
      <c r="F593" s="240" t="s">
        <v>428</v>
      </c>
      <c r="G593" s="41"/>
      <c r="H593" s="307">
        <v>36</v>
      </c>
      <c r="I593" s="307" t="s">
        <v>76</v>
      </c>
      <c r="J593" s="71" t="s">
        <v>121</v>
      </c>
      <c r="K593" s="72" t="s">
        <v>182</v>
      </c>
      <c r="L593" s="332" t="s">
        <v>856</v>
      </c>
      <c r="M593" s="317" t="s">
        <v>428</v>
      </c>
      <c r="N593" s="382" t="s">
        <v>1078</v>
      </c>
    </row>
    <row r="594" spans="1:14" ht="112" customHeight="1" x14ac:dyDescent="0.2">
      <c r="A594" s="250"/>
      <c r="B594" s="250"/>
      <c r="C594" s="75" t="s">
        <v>122</v>
      </c>
      <c r="D594" s="81" t="s">
        <v>641</v>
      </c>
      <c r="E594" s="252"/>
      <c r="F594" s="240"/>
      <c r="G594" s="41"/>
      <c r="H594" s="308"/>
      <c r="I594" s="308"/>
      <c r="J594" s="77" t="s">
        <v>122</v>
      </c>
      <c r="K594" s="82" t="s">
        <v>857</v>
      </c>
      <c r="L594" s="332"/>
      <c r="M594" s="317"/>
      <c r="N594" s="382"/>
    </row>
    <row r="595" spans="1:14" ht="16" x14ac:dyDescent="0.2">
      <c r="A595" s="250"/>
      <c r="B595" s="250"/>
      <c r="C595" s="75" t="s">
        <v>123</v>
      </c>
      <c r="D595" s="81" t="s">
        <v>495</v>
      </c>
      <c r="E595" s="252"/>
      <c r="F595" s="240"/>
      <c r="G595" s="41"/>
      <c r="H595" s="308"/>
      <c r="I595" s="308"/>
      <c r="J595" s="77" t="s">
        <v>123</v>
      </c>
      <c r="K595" s="82" t="s">
        <v>495</v>
      </c>
      <c r="L595" s="332"/>
      <c r="M595" s="317"/>
      <c r="N595" s="382"/>
    </row>
    <row r="596" spans="1:14" ht="15" customHeight="1" x14ac:dyDescent="0.2">
      <c r="A596" s="251"/>
      <c r="B596" s="251"/>
      <c r="C596" s="75" t="s">
        <v>124</v>
      </c>
      <c r="D596" s="57"/>
      <c r="E596" s="252"/>
      <c r="F596" s="240"/>
      <c r="G596" s="41"/>
      <c r="H596" s="309"/>
      <c r="I596" s="309"/>
      <c r="J596" s="77" t="s">
        <v>124</v>
      </c>
      <c r="K596" s="58"/>
      <c r="L596" s="332"/>
      <c r="M596" s="317"/>
      <c r="N596" s="382"/>
    </row>
    <row r="597" spans="1:14" ht="48" x14ac:dyDescent="0.2">
      <c r="A597" s="249">
        <v>36</v>
      </c>
      <c r="B597" s="249" t="s">
        <v>77</v>
      </c>
      <c r="C597" s="69" t="s">
        <v>121</v>
      </c>
      <c r="D597" s="70" t="s">
        <v>183</v>
      </c>
      <c r="E597" s="252" t="s">
        <v>28</v>
      </c>
      <c r="F597" s="240" t="s">
        <v>428</v>
      </c>
      <c r="G597" s="41"/>
      <c r="H597" s="307">
        <v>36</v>
      </c>
      <c r="I597" s="307" t="s">
        <v>77</v>
      </c>
      <c r="J597" s="71" t="s">
        <v>121</v>
      </c>
      <c r="K597" s="72" t="s">
        <v>183</v>
      </c>
      <c r="L597" s="332" t="s">
        <v>858</v>
      </c>
      <c r="M597" s="317" t="s">
        <v>428</v>
      </c>
      <c r="N597" s="382" t="s">
        <v>1078</v>
      </c>
    </row>
    <row r="598" spans="1:14" ht="80" customHeight="1" x14ac:dyDescent="0.2">
      <c r="A598" s="250"/>
      <c r="B598" s="250"/>
      <c r="C598" s="75" t="s">
        <v>122</v>
      </c>
      <c r="D598" s="81" t="s">
        <v>642</v>
      </c>
      <c r="E598" s="252"/>
      <c r="F598" s="240"/>
      <c r="G598" s="41"/>
      <c r="H598" s="308"/>
      <c r="I598" s="308"/>
      <c r="J598" s="77" t="s">
        <v>122</v>
      </c>
      <c r="K598" s="82" t="s">
        <v>859</v>
      </c>
      <c r="L598" s="332"/>
      <c r="M598" s="317"/>
      <c r="N598" s="382"/>
    </row>
    <row r="599" spans="1:14" ht="16" x14ac:dyDescent="0.2">
      <c r="A599" s="250"/>
      <c r="B599" s="250"/>
      <c r="C599" s="75" t="s">
        <v>123</v>
      </c>
      <c r="D599" s="81" t="s">
        <v>495</v>
      </c>
      <c r="E599" s="252"/>
      <c r="F599" s="240"/>
      <c r="G599" s="41"/>
      <c r="H599" s="308"/>
      <c r="I599" s="308"/>
      <c r="J599" s="77" t="s">
        <v>123</v>
      </c>
      <c r="K599" s="82" t="s">
        <v>495</v>
      </c>
      <c r="L599" s="332"/>
      <c r="M599" s="317"/>
      <c r="N599" s="382"/>
    </row>
    <row r="600" spans="1:14" ht="15" customHeight="1" x14ac:dyDescent="0.2">
      <c r="A600" s="251"/>
      <c r="B600" s="251"/>
      <c r="C600" s="79" t="s">
        <v>124</v>
      </c>
      <c r="D600" s="57"/>
      <c r="E600" s="252"/>
      <c r="F600" s="240"/>
      <c r="G600" s="41"/>
      <c r="H600" s="309"/>
      <c r="I600" s="309"/>
      <c r="J600" s="80" t="s">
        <v>124</v>
      </c>
      <c r="K600" s="58"/>
      <c r="L600" s="332"/>
      <c r="M600" s="317"/>
      <c r="N600" s="382"/>
    </row>
    <row r="601" spans="1:14" ht="64" x14ac:dyDescent="0.2">
      <c r="A601" s="249">
        <v>36</v>
      </c>
      <c r="B601" s="249" t="s">
        <v>78</v>
      </c>
      <c r="C601" s="69" t="s">
        <v>121</v>
      </c>
      <c r="D601" s="70" t="s">
        <v>184</v>
      </c>
      <c r="E601" s="252" t="s">
        <v>29</v>
      </c>
      <c r="F601" s="240" t="s">
        <v>428</v>
      </c>
      <c r="G601" s="41"/>
      <c r="H601" s="307">
        <v>36</v>
      </c>
      <c r="I601" s="307" t="s">
        <v>78</v>
      </c>
      <c r="J601" s="71" t="s">
        <v>121</v>
      </c>
      <c r="K601" s="72" t="s">
        <v>184</v>
      </c>
      <c r="L601" s="332" t="s">
        <v>860</v>
      </c>
      <c r="M601" s="317" t="s">
        <v>428</v>
      </c>
      <c r="N601" s="382" t="s">
        <v>1078</v>
      </c>
    </row>
    <row r="602" spans="1:14" ht="96" customHeight="1" x14ac:dyDescent="0.2">
      <c r="A602" s="250"/>
      <c r="B602" s="250"/>
      <c r="C602" s="75" t="s">
        <v>122</v>
      </c>
      <c r="D602" s="81" t="s">
        <v>643</v>
      </c>
      <c r="E602" s="252"/>
      <c r="F602" s="240"/>
      <c r="G602" s="41"/>
      <c r="H602" s="308"/>
      <c r="I602" s="308"/>
      <c r="J602" s="77" t="s">
        <v>122</v>
      </c>
      <c r="K602" s="82" t="s">
        <v>861</v>
      </c>
      <c r="L602" s="332"/>
      <c r="M602" s="317"/>
      <c r="N602" s="382"/>
    </row>
    <row r="603" spans="1:14" ht="16" x14ac:dyDescent="0.2">
      <c r="A603" s="250"/>
      <c r="B603" s="250"/>
      <c r="C603" s="75" t="s">
        <v>123</v>
      </c>
      <c r="D603" s="81" t="s">
        <v>495</v>
      </c>
      <c r="E603" s="252"/>
      <c r="F603" s="240"/>
      <c r="G603" s="41"/>
      <c r="H603" s="308"/>
      <c r="I603" s="308"/>
      <c r="J603" s="77" t="s">
        <v>123</v>
      </c>
      <c r="K603" s="82" t="s">
        <v>495</v>
      </c>
      <c r="L603" s="332"/>
      <c r="M603" s="317"/>
      <c r="N603" s="382"/>
    </row>
    <row r="604" spans="1:14" ht="15" customHeight="1" x14ac:dyDescent="0.2">
      <c r="A604" s="251"/>
      <c r="B604" s="251"/>
      <c r="C604" s="79" t="s">
        <v>124</v>
      </c>
      <c r="D604" s="57"/>
      <c r="E604" s="252"/>
      <c r="F604" s="240"/>
      <c r="G604" s="41"/>
      <c r="H604" s="309"/>
      <c r="I604" s="309"/>
      <c r="J604" s="80" t="s">
        <v>124</v>
      </c>
      <c r="K604" s="58"/>
      <c r="L604" s="332"/>
      <c r="M604" s="317"/>
      <c r="N604" s="382"/>
    </row>
    <row r="605" spans="1:14" ht="32" customHeight="1" x14ac:dyDescent="0.2">
      <c r="A605" s="249">
        <v>36</v>
      </c>
      <c r="B605" s="249" t="s">
        <v>79</v>
      </c>
      <c r="C605" s="69" t="s">
        <v>121</v>
      </c>
      <c r="D605" s="70" t="s">
        <v>185</v>
      </c>
      <c r="E605" s="252" t="s">
        <v>30</v>
      </c>
      <c r="F605" s="240" t="s">
        <v>428</v>
      </c>
      <c r="G605" s="41"/>
      <c r="H605" s="307">
        <v>36</v>
      </c>
      <c r="I605" s="307" t="s">
        <v>79</v>
      </c>
      <c r="J605" s="71" t="s">
        <v>121</v>
      </c>
      <c r="K605" s="72" t="s">
        <v>185</v>
      </c>
      <c r="L605" s="332" t="s">
        <v>862</v>
      </c>
      <c r="M605" s="317" t="s">
        <v>428</v>
      </c>
      <c r="N605" s="382" t="s">
        <v>1078</v>
      </c>
    </row>
    <row r="606" spans="1:14" ht="80" customHeight="1" x14ac:dyDescent="0.2">
      <c r="A606" s="250"/>
      <c r="B606" s="250"/>
      <c r="C606" s="75" t="s">
        <v>122</v>
      </c>
      <c r="D606" s="81" t="s">
        <v>644</v>
      </c>
      <c r="E606" s="252"/>
      <c r="F606" s="240"/>
      <c r="G606" s="41"/>
      <c r="H606" s="308"/>
      <c r="I606" s="308"/>
      <c r="J606" s="77" t="s">
        <v>122</v>
      </c>
      <c r="K606" s="82" t="s">
        <v>863</v>
      </c>
      <c r="L606" s="332"/>
      <c r="M606" s="317"/>
      <c r="N606" s="382"/>
    </row>
    <row r="607" spans="1:14" ht="16" x14ac:dyDescent="0.2">
      <c r="A607" s="250"/>
      <c r="B607" s="250"/>
      <c r="C607" s="75" t="s">
        <v>123</v>
      </c>
      <c r="D607" s="81" t="s">
        <v>495</v>
      </c>
      <c r="E607" s="252"/>
      <c r="F607" s="240"/>
      <c r="G607" s="41"/>
      <c r="H607" s="308"/>
      <c r="I607" s="308"/>
      <c r="J607" s="77" t="s">
        <v>123</v>
      </c>
      <c r="K607" s="82" t="s">
        <v>495</v>
      </c>
      <c r="L607" s="332"/>
      <c r="M607" s="317"/>
      <c r="N607" s="382"/>
    </row>
    <row r="608" spans="1:14" ht="15" customHeight="1" x14ac:dyDescent="0.2">
      <c r="A608" s="251"/>
      <c r="B608" s="251"/>
      <c r="C608" s="79" t="s">
        <v>124</v>
      </c>
      <c r="D608" s="57"/>
      <c r="E608" s="252"/>
      <c r="F608" s="240"/>
      <c r="G608" s="41"/>
      <c r="H608" s="309"/>
      <c r="I608" s="309"/>
      <c r="J608" s="80" t="s">
        <v>124</v>
      </c>
      <c r="K608" s="58"/>
      <c r="L608" s="332"/>
      <c r="M608" s="317"/>
      <c r="N608" s="382"/>
    </row>
    <row r="609" spans="1:14" ht="48" x14ac:dyDescent="0.2">
      <c r="A609" s="249">
        <v>36</v>
      </c>
      <c r="B609" s="249" t="s">
        <v>80</v>
      </c>
      <c r="C609" s="69" t="s">
        <v>121</v>
      </c>
      <c r="D609" s="70" t="s">
        <v>186</v>
      </c>
      <c r="E609" s="252" t="s">
        <v>31</v>
      </c>
      <c r="F609" s="240" t="s">
        <v>428</v>
      </c>
      <c r="G609" s="41"/>
      <c r="H609" s="307">
        <v>36</v>
      </c>
      <c r="I609" s="307" t="s">
        <v>80</v>
      </c>
      <c r="J609" s="71" t="s">
        <v>121</v>
      </c>
      <c r="K609" s="72" t="s">
        <v>186</v>
      </c>
      <c r="L609" s="332" t="s">
        <v>864</v>
      </c>
      <c r="M609" s="317" t="s">
        <v>428</v>
      </c>
      <c r="N609" s="382" t="s">
        <v>1078</v>
      </c>
    </row>
    <row r="610" spans="1:14" ht="80" customHeight="1" x14ac:dyDescent="0.2">
      <c r="A610" s="250"/>
      <c r="B610" s="250"/>
      <c r="C610" s="75" t="s">
        <v>122</v>
      </c>
      <c r="D610" s="81" t="s">
        <v>645</v>
      </c>
      <c r="E610" s="252"/>
      <c r="F610" s="240"/>
      <c r="G610" s="41"/>
      <c r="H610" s="308"/>
      <c r="I610" s="308"/>
      <c r="J610" s="77" t="s">
        <v>122</v>
      </c>
      <c r="K610" s="82" t="s">
        <v>865</v>
      </c>
      <c r="L610" s="332"/>
      <c r="M610" s="317"/>
      <c r="N610" s="382"/>
    </row>
    <row r="611" spans="1:14" ht="16" x14ac:dyDescent="0.2">
      <c r="A611" s="250"/>
      <c r="B611" s="250"/>
      <c r="C611" s="75" t="s">
        <v>123</v>
      </c>
      <c r="D611" s="81" t="s">
        <v>495</v>
      </c>
      <c r="E611" s="252"/>
      <c r="F611" s="240"/>
      <c r="G611" s="41"/>
      <c r="H611" s="308"/>
      <c r="I611" s="308"/>
      <c r="J611" s="77" t="s">
        <v>123</v>
      </c>
      <c r="K611" s="82" t="s">
        <v>495</v>
      </c>
      <c r="L611" s="332"/>
      <c r="M611" s="317"/>
      <c r="N611" s="382"/>
    </row>
    <row r="612" spans="1:14" ht="15" customHeight="1" x14ac:dyDescent="0.2">
      <c r="A612" s="251"/>
      <c r="B612" s="251"/>
      <c r="C612" s="79" t="s">
        <v>124</v>
      </c>
      <c r="D612" s="57"/>
      <c r="E612" s="252"/>
      <c r="F612" s="240"/>
      <c r="G612" s="41"/>
      <c r="H612" s="309"/>
      <c r="I612" s="309"/>
      <c r="J612" s="80" t="s">
        <v>124</v>
      </c>
      <c r="K612" s="58"/>
      <c r="L612" s="332"/>
      <c r="M612" s="317"/>
      <c r="N612" s="382"/>
    </row>
    <row r="613" spans="1:14" ht="32" customHeight="1" x14ac:dyDescent="0.2">
      <c r="A613" s="249">
        <v>36</v>
      </c>
      <c r="B613" s="249" t="s">
        <v>81</v>
      </c>
      <c r="C613" s="69" t="s">
        <v>121</v>
      </c>
      <c r="D613" s="70" t="s">
        <v>187</v>
      </c>
      <c r="E613" s="252" t="s">
        <v>32</v>
      </c>
      <c r="F613" s="240" t="s">
        <v>428</v>
      </c>
      <c r="G613" s="41"/>
      <c r="H613" s="307">
        <v>36</v>
      </c>
      <c r="I613" s="307" t="s">
        <v>81</v>
      </c>
      <c r="J613" s="71" t="s">
        <v>121</v>
      </c>
      <c r="K613" s="72" t="s">
        <v>187</v>
      </c>
      <c r="L613" s="332" t="s">
        <v>866</v>
      </c>
      <c r="M613" s="317" t="s">
        <v>428</v>
      </c>
      <c r="N613" s="382" t="s">
        <v>1078</v>
      </c>
    </row>
    <row r="614" spans="1:14" ht="64" customHeight="1" x14ac:dyDescent="0.2">
      <c r="A614" s="250"/>
      <c r="B614" s="250"/>
      <c r="C614" s="75" t="s">
        <v>122</v>
      </c>
      <c r="D614" s="81" t="s">
        <v>646</v>
      </c>
      <c r="E614" s="252"/>
      <c r="F614" s="240"/>
      <c r="G614" s="41"/>
      <c r="H614" s="308"/>
      <c r="I614" s="308"/>
      <c r="J614" s="77" t="s">
        <v>122</v>
      </c>
      <c r="K614" s="82" t="s">
        <v>867</v>
      </c>
      <c r="L614" s="332"/>
      <c r="M614" s="317"/>
      <c r="N614" s="382"/>
    </row>
    <row r="615" spans="1:14" ht="16" x14ac:dyDescent="0.2">
      <c r="A615" s="250"/>
      <c r="B615" s="250"/>
      <c r="C615" s="75" t="s">
        <v>123</v>
      </c>
      <c r="D615" s="81" t="s">
        <v>495</v>
      </c>
      <c r="E615" s="252"/>
      <c r="F615" s="240"/>
      <c r="G615" s="41"/>
      <c r="H615" s="308"/>
      <c r="I615" s="308"/>
      <c r="J615" s="77" t="s">
        <v>123</v>
      </c>
      <c r="K615" s="82" t="s">
        <v>495</v>
      </c>
      <c r="L615" s="332"/>
      <c r="M615" s="317"/>
      <c r="N615" s="382"/>
    </row>
    <row r="616" spans="1:14" ht="15" customHeight="1" x14ac:dyDescent="0.2">
      <c r="A616" s="251"/>
      <c r="B616" s="251"/>
      <c r="C616" s="79" t="s">
        <v>124</v>
      </c>
      <c r="D616" s="57"/>
      <c r="E616" s="252"/>
      <c r="F616" s="240"/>
      <c r="G616" s="41"/>
      <c r="H616" s="309"/>
      <c r="I616" s="309"/>
      <c r="J616" s="80" t="s">
        <v>124</v>
      </c>
      <c r="K616" s="58"/>
      <c r="L616" s="332"/>
      <c r="M616" s="317"/>
      <c r="N616" s="382"/>
    </row>
    <row r="617" spans="1:14" ht="16" customHeight="1" x14ac:dyDescent="0.2">
      <c r="A617" s="249">
        <v>36</v>
      </c>
      <c r="B617" s="249" t="s">
        <v>82</v>
      </c>
      <c r="C617" s="69" t="s">
        <v>121</v>
      </c>
      <c r="D617" s="70" t="s">
        <v>188</v>
      </c>
      <c r="E617" s="252" t="s">
        <v>33</v>
      </c>
      <c r="F617" s="240" t="s">
        <v>134</v>
      </c>
      <c r="G617" s="41"/>
      <c r="H617" s="307">
        <v>36</v>
      </c>
      <c r="I617" s="307" t="s">
        <v>82</v>
      </c>
      <c r="J617" s="71" t="s">
        <v>121</v>
      </c>
      <c r="K617" s="72" t="s">
        <v>188</v>
      </c>
      <c r="L617" s="332" t="s">
        <v>868</v>
      </c>
      <c r="M617" s="317" t="s">
        <v>428</v>
      </c>
      <c r="N617" s="382" t="s">
        <v>1078</v>
      </c>
    </row>
    <row r="618" spans="1:14" ht="64" customHeight="1" x14ac:dyDescent="0.2">
      <c r="A618" s="250"/>
      <c r="B618" s="250"/>
      <c r="C618" s="75" t="s">
        <v>122</v>
      </c>
      <c r="D618" s="81" t="s">
        <v>647</v>
      </c>
      <c r="E618" s="252"/>
      <c r="F618" s="240"/>
      <c r="G618" s="41"/>
      <c r="H618" s="308"/>
      <c r="I618" s="308"/>
      <c r="J618" s="77" t="s">
        <v>122</v>
      </c>
      <c r="K618" s="82" t="s">
        <v>869</v>
      </c>
      <c r="L618" s="332"/>
      <c r="M618" s="317"/>
      <c r="N618" s="382"/>
    </row>
    <row r="619" spans="1:14" ht="16" x14ac:dyDescent="0.2">
      <c r="A619" s="250"/>
      <c r="B619" s="250"/>
      <c r="C619" s="75" t="s">
        <v>123</v>
      </c>
      <c r="D619" s="81" t="s">
        <v>495</v>
      </c>
      <c r="E619" s="252"/>
      <c r="F619" s="240"/>
      <c r="G619" s="41"/>
      <c r="H619" s="308"/>
      <c r="I619" s="308"/>
      <c r="J619" s="77" t="s">
        <v>123</v>
      </c>
      <c r="K619" s="82" t="s">
        <v>495</v>
      </c>
      <c r="L619" s="332"/>
      <c r="M619" s="317"/>
      <c r="N619" s="382"/>
    </row>
    <row r="620" spans="1:14" ht="15" customHeight="1" x14ac:dyDescent="0.2">
      <c r="A620" s="251"/>
      <c r="B620" s="250"/>
      <c r="C620" s="75" t="s">
        <v>124</v>
      </c>
      <c r="D620" s="57"/>
      <c r="E620" s="252"/>
      <c r="F620" s="240"/>
      <c r="G620" s="41"/>
      <c r="H620" s="309"/>
      <c r="I620" s="308"/>
      <c r="J620" s="77" t="s">
        <v>124</v>
      </c>
      <c r="K620" s="58"/>
      <c r="L620" s="332"/>
      <c r="M620" s="317"/>
      <c r="N620" s="382"/>
    </row>
    <row r="621" spans="1:14" ht="32" x14ac:dyDescent="0.2">
      <c r="A621" s="249">
        <v>37</v>
      </c>
      <c r="B621" s="249" t="s">
        <v>83</v>
      </c>
      <c r="C621" s="69" t="s">
        <v>121</v>
      </c>
      <c r="D621" s="70" t="s">
        <v>189</v>
      </c>
      <c r="E621" s="252" t="s">
        <v>34</v>
      </c>
      <c r="F621" s="240" t="s">
        <v>134</v>
      </c>
      <c r="G621" s="41"/>
      <c r="H621" s="307">
        <v>37</v>
      </c>
      <c r="I621" s="307" t="s">
        <v>83</v>
      </c>
      <c r="J621" s="71" t="s">
        <v>121</v>
      </c>
      <c r="K621" s="72" t="s">
        <v>189</v>
      </c>
      <c r="L621" s="332" t="s">
        <v>34</v>
      </c>
      <c r="M621" s="317" t="s">
        <v>134</v>
      </c>
      <c r="N621" s="382" t="s">
        <v>1078</v>
      </c>
    </row>
    <row r="622" spans="1:14" ht="80" x14ac:dyDescent="0.2">
      <c r="A622" s="250"/>
      <c r="B622" s="250"/>
      <c r="C622" s="75" t="s">
        <v>122</v>
      </c>
      <c r="D622" s="81" t="s">
        <v>551</v>
      </c>
      <c r="E622" s="252"/>
      <c r="F622" s="240"/>
      <c r="G622" s="41"/>
      <c r="H622" s="308"/>
      <c r="I622" s="308"/>
      <c r="J622" s="77" t="s">
        <v>122</v>
      </c>
      <c r="K622" s="82" t="s">
        <v>551</v>
      </c>
      <c r="L622" s="332"/>
      <c r="M622" s="317"/>
      <c r="N622" s="382"/>
    </row>
    <row r="623" spans="1:14" ht="16" x14ac:dyDescent="0.2">
      <c r="A623" s="250"/>
      <c r="B623" s="250"/>
      <c r="C623" s="75" t="s">
        <v>123</v>
      </c>
      <c r="D623" s="81" t="s">
        <v>495</v>
      </c>
      <c r="E623" s="252"/>
      <c r="F623" s="240"/>
      <c r="G623" s="41"/>
      <c r="H623" s="308"/>
      <c r="I623" s="308"/>
      <c r="J623" s="77" t="s">
        <v>123</v>
      </c>
      <c r="K623" s="82" t="s">
        <v>495</v>
      </c>
      <c r="L623" s="332"/>
      <c r="M623" s="317"/>
      <c r="N623" s="382"/>
    </row>
    <row r="624" spans="1:14" x14ac:dyDescent="0.2">
      <c r="A624" s="251"/>
      <c r="B624" s="251"/>
      <c r="C624" s="79" t="s">
        <v>124</v>
      </c>
      <c r="D624" s="57"/>
      <c r="E624" s="252"/>
      <c r="F624" s="240"/>
      <c r="G624" s="41"/>
      <c r="H624" s="309"/>
      <c r="I624" s="309"/>
      <c r="J624" s="80" t="s">
        <v>124</v>
      </c>
      <c r="K624" s="58"/>
      <c r="L624" s="332"/>
      <c r="M624" s="317"/>
      <c r="N624" s="382"/>
    </row>
    <row r="625" spans="1:14" ht="32" x14ac:dyDescent="0.2">
      <c r="A625" s="249">
        <v>38</v>
      </c>
      <c r="B625" s="250" t="s">
        <v>84</v>
      </c>
      <c r="C625" s="69" t="s">
        <v>121</v>
      </c>
      <c r="D625" s="70" t="s">
        <v>190</v>
      </c>
      <c r="E625" s="252" t="s">
        <v>35</v>
      </c>
      <c r="F625" s="240" t="s">
        <v>134</v>
      </c>
      <c r="G625" s="41"/>
      <c r="H625" s="307">
        <v>38</v>
      </c>
      <c r="I625" s="308" t="s">
        <v>84</v>
      </c>
      <c r="J625" s="71" t="s">
        <v>121</v>
      </c>
      <c r="K625" s="72" t="s">
        <v>190</v>
      </c>
      <c r="L625" s="332" t="s">
        <v>870</v>
      </c>
      <c r="M625" s="317" t="s">
        <v>134</v>
      </c>
      <c r="N625" s="382" t="s">
        <v>1078</v>
      </c>
    </row>
    <row r="626" spans="1:14" ht="80" x14ac:dyDescent="0.2">
      <c r="A626" s="250"/>
      <c r="B626" s="250"/>
      <c r="C626" s="75" t="s">
        <v>122</v>
      </c>
      <c r="D626" s="81" t="s">
        <v>551</v>
      </c>
      <c r="E626" s="252"/>
      <c r="F626" s="240"/>
      <c r="G626" s="41"/>
      <c r="H626" s="308"/>
      <c r="I626" s="308"/>
      <c r="J626" s="77" t="s">
        <v>122</v>
      </c>
      <c r="K626" s="82" t="s">
        <v>551</v>
      </c>
      <c r="L626" s="332"/>
      <c r="M626" s="317"/>
      <c r="N626" s="382"/>
    </row>
    <row r="627" spans="1:14" ht="16" x14ac:dyDescent="0.2">
      <c r="A627" s="250"/>
      <c r="B627" s="250"/>
      <c r="C627" s="75" t="s">
        <v>123</v>
      </c>
      <c r="D627" s="81" t="s">
        <v>495</v>
      </c>
      <c r="E627" s="252"/>
      <c r="F627" s="240"/>
      <c r="G627" s="41"/>
      <c r="H627" s="308"/>
      <c r="I627" s="308"/>
      <c r="J627" s="77" t="s">
        <v>123</v>
      </c>
      <c r="K627" s="82" t="s">
        <v>495</v>
      </c>
      <c r="L627" s="332"/>
      <c r="M627" s="317"/>
      <c r="N627" s="382"/>
    </row>
    <row r="628" spans="1:14" x14ac:dyDescent="0.2">
      <c r="A628" s="250"/>
      <c r="B628" s="250"/>
      <c r="C628" s="75" t="s">
        <v>124</v>
      </c>
      <c r="D628" s="81"/>
      <c r="E628" s="255"/>
      <c r="F628" s="253"/>
      <c r="G628" s="41"/>
      <c r="H628" s="309"/>
      <c r="I628" s="309"/>
      <c r="J628" s="80" t="s">
        <v>124</v>
      </c>
      <c r="K628" s="58"/>
      <c r="L628" s="332"/>
      <c r="M628" s="317"/>
      <c r="N628" s="382"/>
    </row>
    <row r="629" spans="1:14" ht="16" x14ac:dyDescent="0.2">
      <c r="A629" s="64"/>
      <c r="B629" s="64"/>
      <c r="C629" s="65"/>
      <c r="D629" s="62"/>
      <c r="E629" s="66"/>
      <c r="F629" s="83"/>
      <c r="H629" s="324" t="s">
        <v>871</v>
      </c>
      <c r="I629" s="325" t="s">
        <v>872</v>
      </c>
      <c r="J629" s="32" t="s">
        <v>121</v>
      </c>
      <c r="K629" s="33" t="s">
        <v>873</v>
      </c>
      <c r="L629" s="341" t="s">
        <v>874</v>
      </c>
      <c r="M629" s="331" t="s">
        <v>134</v>
      </c>
      <c r="N629" s="382" t="s">
        <v>1078</v>
      </c>
    </row>
    <row r="630" spans="1:14" ht="80" x14ac:dyDescent="0.2">
      <c r="A630" s="64"/>
      <c r="B630" s="64"/>
      <c r="C630" s="65"/>
      <c r="D630" s="62"/>
      <c r="E630" s="66"/>
      <c r="F630" s="83"/>
      <c r="H630" s="325"/>
      <c r="I630" s="325"/>
      <c r="J630" s="34" t="s">
        <v>122</v>
      </c>
      <c r="K630" s="36" t="s">
        <v>551</v>
      </c>
      <c r="L630" s="341"/>
      <c r="M630" s="331"/>
      <c r="N630" s="382"/>
    </row>
    <row r="631" spans="1:14" ht="16" x14ac:dyDescent="0.2">
      <c r="A631" s="64"/>
      <c r="B631" s="64"/>
      <c r="C631" s="65"/>
      <c r="D631" s="62"/>
      <c r="E631" s="66"/>
      <c r="F631" s="83"/>
      <c r="H631" s="325"/>
      <c r="I631" s="325"/>
      <c r="J631" s="34" t="s">
        <v>123</v>
      </c>
      <c r="K631" s="36" t="s">
        <v>495</v>
      </c>
      <c r="L631" s="341"/>
      <c r="M631" s="331"/>
      <c r="N631" s="382"/>
    </row>
    <row r="632" spans="1:14" x14ac:dyDescent="0.2">
      <c r="A632" s="64"/>
      <c r="B632" s="64"/>
      <c r="C632" s="65"/>
      <c r="D632" s="62"/>
      <c r="E632" s="66"/>
      <c r="F632" s="83"/>
      <c r="H632" s="326"/>
      <c r="I632" s="326"/>
      <c r="J632" s="35" t="s">
        <v>124</v>
      </c>
      <c r="K632" s="31"/>
      <c r="L632" s="341"/>
      <c r="M632" s="331"/>
      <c r="N632" s="382"/>
    </row>
    <row r="633" spans="1:14" ht="16" x14ac:dyDescent="0.2">
      <c r="A633" s="64"/>
      <c r="B633" s="64"/>
      <c r="C633" s="65"/>
      <c r="D633" s="62"/>
      <c r="E633" s="66"/>
      <c r="F633" s="83"/>
      <c r="H633" s="324" t="s">
        <v>875</v>
      </c>
      <c r="I633" s="325" t="s">
        <v>876</v>
      </c>
      <c r="J633" s="32" t="s">
        <v>121</v>
      </c>
      <c r="K633" s="33" t="s">
        <v>877</v>
      </c>
      <c r="L633" s="341" t="s">
        <v>878</v>
      </c>
      <c r="M633" s="331" t="s">
        <v>134</v>
      </c>
      <c r="N633" s="370" t="s">
        <v>1060</v>
      </c>
    </row>
    <row r="634" spans="1:14" ht="80" x14ac:dyDescent="0.2">
      <c r="A634" s="64"/>
      <c r="B634" s="64"/>
      <c r="C634" s="65"/>
      <c r="D634" s="62"/>
      <c r="E634" s="66"/>
      <c r="F634" s="83"/>
      <c r="H634" s="325"/>
      <c r="I634" s="325"/>
      <c r="J634" s="34" t="s">
        <v>122</v>
      </c>
      <c r="K634" s="36" t="s">
        <v>551</v>
      </c>
      <c r="L634" s="341"/>
      <c r="M634" s="331"/>
      <c r="N634" s="370"/>
    </row>
    <row r="635" spans="1:14" ht="16" x14ac:dyDescent="0.2">
      <c r="A635" s="64"/>
      <c r="B635" s="64"/>
      <c r="C635" s="65"/>
      <c r="D635" s="62"/>
      <c r="E635" s="66"/>
      <c r="F635" s="83"/>
      <c r="H635" s="325"/>
      <c r="I635" s="325"/>
      <c r="J635" s="34" t="s">
        <v>123</v>
      </c>
      <c r="K635" s="36" t="s">
        <v>879</v>
      </c>
      <c r="L635" s="341"/>
      <c r="M635" s="331"/>
      <c r="N635" s="370"/>
    </row>
    <row r="636" spans="1:14" x14ac:dyDescent="0.2">
      <c r="A636" s="64"/>
      <c r="B636" s="64"/>
      <c r="C636" s="65"/>
      <c r="D636" s="62"/>
      <c r="E636" s="66"/>
      <c r="F636" s="83"/>
      <c r="H636" s="326"/>
      <c r="I636" s="326"/>
      <c r="J636" s="35" t="s">
        <v>124</v>
      </c>
      <c r="K636" s="31"/>
      <c r="L636" s="341"/>
      <c r="M636" s="331"/>
      <c r="N636" s="370"/>
    </row>
    <row r="637" spans="1:14" ht="16" x14ac:dyDescent="0.2">
      <c r="A637" s="250" t="s">
        <v>325</v>
      </c>
      <c r="B637" s="250" t="s">
        <v>330</v>
      </c>
      <c r="C637" s="52" t="s">
        <v>121</v>
      </c>
      <c r="D637" s="81" t="s">
        <v>329</v>
      </c>
      <c r="E637" s="287" t="s">
        <v>328</v>
      </c>
      <c r="F637" s="269" t="s">
        <v>134</v>
      </c>
      <c r="G637" s="41"/>
      <c r="H637" s="307" t="s">
        <v>325</v>
      </c>
      <c r="I637" s="307" t="s">
        <v>330</v>
      </c>
      <c r="J637" s="42" t="s">
        <v>121</v>
      </c>
      <c r="K637" s="72" t="s">
        <v>329</v>
      </c>
      <c r="L637" s="316" t="s">
        <v>328</v>
      </c>
      <c r="M637" s="317" t="s">
        <v>134</v>
      </c>
      <c r="N637" s="380" t="s">
        <v>1077</v>
      </c>
    </row>
    <row r="638" spans="1:14" ht="80" x14ac:dyDescent="0.2">
      <c r="A638" s="250"/>
      <c r="B638" s="250"/>
      <c r="C638" s="52" t="s">
        <v>122</v>
      </c>
      <c r="D638" s="81" t="s">
        <v>551</v>
      </c>
      <c r="E638" s="284"/>
      <c r="F638" s="240"/>
      <c r="G638" s="41"/>
      <c r="H638" s="308"/>
      <c r="I638" s="308"/>
      <c r="J638" s="46" t="s">
        <v>122</v>
      </c>
      <c r="K638" s="82" t="s">
        <v>551</v>
      </c>
      <c r="L638" s="316"/>
      <c r="M638" s="317"/>
      <c r="N638" s="380"/>
    </row>
    <row r="639" spans="1:14" ht="16" x14ac:dyDescent="0.2">
      <c r="A639" s="250"/>
      <c r="B639" s="250"/>
      <c r="C639" s="52" t="s">
        <v>123</v>
      </c>
      <c r="D639" s="81" t="s">
        <v>495</v>
      </c>
      <c r="E639" s="284"/>
      <c r="F639" s="240"/>
      <c r="G639" s="41"/>
      <c r="H639" s="308"/>
      <c r="I639" s="308"/>
      <c r="J639" s="46" t="s">
        <v>123</v>
      </c>
      <c r="K639" s="82" t="s">
        <v>495</v>
      </c>
      <c r="L639" s="316"/>
      <c r="M639" s="317"/>
      <c r="N639" s="380"/>
    </row>
    <row r="640" spans="1:14" x14ac:dyDescent="0.2">
      <c r="A640" s="251"/>
      <c r="B640" s="251"/>
      <c r="C640" s="59" t="s">
        <v>124</v>
      </c>
      <c r="D640" s="57"/>
      <c r="E640" s="284"/>
      <c r="F640" s="240"/>
      <c r="G640" s="41"/>
      <c r="H640" s="309"/>
      <c r="I640" s="309"/>
      <c r="J640" s="50" t="s">
        <v>124</v>
      </c>
      <c r="K640" s="58"/>
      <c r="L640" s="316"/>
      <c r="M640" s="317"/>
      <c r="N640" s="380"/>
    </row>
    <row r="641" spans="1:14" ht="16" customHeight="1" x14ac:dyDescent="0.2">
      <c r="A641" s="249" t="s">
        <v>326</v>
      </c>
      <c r="B641" s="249" t="s">
        <v>333</v>
      </c>
      <c r="C641" s="60" t="s">
        <v>121</v>
      </c>
      <c r="D641" s="70" t="s">
        <v>332</v>
      </c>
      <c r="E641" s="284" t="s">
        <v>331</v>
      </c>
      <c r="F641" s="240" t="s">
        <v>134</v>
      </c>
      <c r="G641" s="41"/>
      <c r="H641" s="307" t="s">
        <v>326</v>
      </c>
      <c r="I641" s="307" t="s">
        <v>333</v>
      </c>
      <c r="J641" s="42" t="s">
        <v>121</v>
      </c>
      <c r="K641" s="72" t="s">
        <v>880</v>
      </c>
      <c r="L641" s="316" t="s">
        <v>881</v>
      </c>
      <c r="M641" s="317" t="s">
        <v>134</v>
      </c>
      <c r="N641" s="380" t="s">
        <v>1077</v>
      </c>
    </row>
    <row r="642" spans="1:14" ht="64" customHeight="1" x14ac:dyDescent="0.2">
      <c r="A642" s="250"/>
      <c r="B642" s="250"/>
      <c r="C642" s="52" t="s">
        <v>122</v>
      </c>
      <c r="D642" s="81" t="s">
        <v>551</v>
      </c>
      <c r="E642" s="284"/>
      <c r="F642" s="240"/>
      <c r="G642" s="41"/>
      <c r="H642" s="308"/>
      <c r="I642" s="308"/>
      <c r="J642" s="46" t="s">
        <v>122</v>
      </c>
      <c r="K642" s="82" t="s">
        <v>551</v>
      </c>
      <c r="L642" s="316"/>
      <c r="M642" s="317"/>
      <c r="N642" s="380"/>
    </row>
    <row r="643" spans="1:14" ht="16" customHeight="1" x14ac:dyDescent="0.2">
      <c r="A643" s="250"/>
      <c r="B643" s="250"/>
      <c r="C643" s="52" t="s">
        <v>123</v>
      </c>
      <c r="D643" s="81" t="s">
        <v>495</v>
      </c>
      <c r="E643" s="284"/>
      <c r="F643" s="240"/>
      <c r="G643" s="41"/>
      <c r="H643" s="308"/>
      <c r="I643" s="308"/>
      <c r="J643" s="46" t="s">
        <v>123</v>
      </c>
      <c r="K643" s="82" t="s">
        <v>495</v>
      </c>
      <c r="L643" s="316"/>
      <c r="M643" s="317"/>
      <c r="N643" s="380"/>
    </row>
    <row r="644" spans="1:14" ht="15" customHeight="1" x14ac:dyDescent="0.2">
      <c r="A644" s="251"/>
      <c r="B644" s="251"/>
      <c r="C644" s="59" t="s">
        <v>124</v>
      </c>
      <c r="D644" s="57"/>
      <c r="E644" s="284"/>
      <c r="F644" s="240"/>
      <c r="G644" s="41"/>
      <c r="H644" s="309"/>
      <c r="I644" s="309"/>
      <c r="J644" s="50" t="s">
        <v>124</v>
      </c>
      <c r="K644" s="58"/>
      <c r="L644" s="316"/>
      <c r="M644" s="317"/>
      <c r="N644" s="380"/>
    </row>
    <row r="645" spans="1:14" ht="16" customHeight="1" x14ac:dyDescent="0.2">
      <c r="A645" s="249" t="s">
        <v>327</v>
      </c>
      <c r="B645" s="249" t="s">
        <v>335</v>
      </c>
      <c r="C645" s="60" t="s">
        <v>121</v>
      </c>
      <c r="D645" s="70" t="s">
        <v>336</v>
      </c>
      <c r="E645" s="284" t="s">
        <v>334</v>
      </c>
      <c r="F645" s="246" t="s">
        <v>135</v>
      </c>
      <c r="G645" s="41"/>
      <c r="H645" s="307" t="s">
        <v>327</v>
      </c>
      <c r="I645" s="307" t="s">
        <v>335</v>
      </c>
      <c r="J645" s="42" t="s">
        <v>121</v>
      </c>
      <c r="K645" s="72" t="s">
        <v>336</v>
      </c>
      <c r="L645" s="316" t="s">
        <v>334</v>
      </c>
      <c r="M645" s="317" t="s">
        <v>134</v>
      </c>
      <c r="N645" s="380" t="s">
        <v>1077</v>
      </c>
    </row>
    <row r="646" spans="1:14" ht="64" customHeight="1" x14ac:dyDescent="0.2">
      <c r="A646" s="250"/>
      <c r="B646" s="250"/>
      <c r="C646" s="52" t="s">
        <v>122</v>
      </c>
      <c r="D646" s="81" t="s">
        <v>551</v>
      </c>
      <c r="E646" s="284"/>
      <c r="F646" s="247"/>
      <c r="G646" s="41"/>
      <c r="H646" s="308"/>
      <c r="I646" s="308"/>
      <c r="J646" s="46" t="s">
        <v>122</v>
      </c>
      <c r="K646" s="82" t="s">
        <v>551</v>
      </c>
      <c r="L646" s="316"/>
      <c r="M646" s="317"/>
      <c r="N646" s="380"/>
    </row>
    <row r="647" spans="1:14" ht="16" customHeight="1" x14ac:dyDescent="0.2">
      <c r="A647" s="250"/>
      <c r="B647" s="250"/>
      <c r="C647" s="52" t="s">
        <v>123</v>
      </c>
      <c r="D647" s="81" t="s">
        <v>495</v>
      </c>
      <c r="E647" s="284"/>
      <c r="F647" s="247"/>
      <c r="G647" s="41"/>
      <c r="H647" s="308"/>
      <c r="I647" s="308"/>
      <c r="J647" s="46" t="s">
        <v>123</v>
      </c>
      <c r="K647" s="82" t="s">
        <v>495</v>
      </c>
      <c r="L647" s="316"/>
      <c r="M647" s="317"/>
      <c r="N647" s="380"/>
    </row>
    <row r="648" spans="1:14" ht="15" customHeight="1" x14ac:dyDescent="0.2">
      <c r="A648" s="250"/>
      <c r="B648" s="250"/>
      <c r="C648" s="52" t="s">
        <v>124</v>
      </c>
      <c r="D648" s="81"/>
      <c r="E648" s="285"/>
      <c r="F648" s="247"/>
      <c r="G648" s="41"/>
      <c r="H648" s="309"/>
      <c r="I648" s="309"/>
      <c r="J648" s="50" t="s">
        <v>124</v>
      </c>
      <c r="K648" s="58"/>
      <c r="L648" s="316"/>
      <c r="M648" s="317"/>
      <c r="N648" s="380"/>
    </row>
    <row r="649" spans="1:14" ht="32" x14ac:dyDescent="0.2">
      <c r="A649" s="64"/>
      <c r="B649" s="64"/>
      <c r="C649" s="65"/>
      <c r="D649" s="62"/>
      <c r="E649" s="66"/>
      <c r="F649" s="83"/>
      <c r="H649" s="324" t="s">
        <v>882</v>
      </c>
      <c r="I649" s="324" t="s">
        <v>883</v>
      </c>
      <c r="J649" s="26" t="s">
        <v>121</v>
      </c>
      <c r="K649" s="33" t="s">
        <v>884</v>
      </c>
      <c r="L649" s="330" t="s">
        <v>885</v>
      </c>
      <c r="M649" s="331" t="s">
        <v>134</v>
      </c>
      <c r="N649" s="370" t="s">
        <v>1060</v>
      </c>
    </row>
    <row r="650" spans="1:14" ht="80" x14ac:dyDescent="0.2">
      <c r="A650" s="64"/>
      <c r="B650" s="64"/>
      <c r="C650" s="65"/>
      <c r="D650" s="62"/>
      <c r="E650" s="66"/>
      <c r="F650" s="83"/>
      <c r="H650" s="325"/>
      <c r="I650" s="325"/>
      <c r="J650" s="27" t="s">
        <v>122</v>
      </c>
      <c r="K650" s="36" t="s">
        <v>551</v>
      </c>
      <c r="L650" s="330"/>
      <c r="M650" s="331"/>
      <c r="N650" s="370"/>
    </row>
    <row r="651" spans="1:14" ht="16" x14ac:dyDescent="0.2">
      <c r="A651" s="64"/>
      <c r="B651" s="64"/>
      <c r="C651" s="65"/>
      <c r="D651" s="62"/>
      <c r="E651" s="66"/>
      <c r="F651" s="83"/>
      <c r="H651" s="325"/>
      <c r="I651" s="325"/>
      <c r="J651" s="27" t="s">
        <v>123</v>
      </c>
      <c r="K651" s="36" t="s">
        <v>879</v>
      </c>
      <c r="L651" s="330"/>
      <c r="M651" s="331"/>
      <c r="N651" s="370"/>
    </row>
    <row r="652" spans="1:14" x14ac:dyDescent="0.2">
      <c r="A652" s="64"/>
      <c r="B652" s="64"/>
      <c r="C652" s="65"/>
      <c r="D652" s="62"/>
      <c r="E652" s="66"/>
      <c r="F652" s="83"/>
      <c r="H652" s="326"/>
      <c r="I652" s="326"/>
      <c r="J652" s="28" t="s">
        <v>124</v>
      </c>
      <c r="K652" s="31"/>
      <c r="L652" s="330"/>
      <c r="M652" s="331"/>
      <c r="N652" s="370"/>
    </row>
    <row r="653" spans="1:14" ht="32" x14ac:dyDescent="0.2">
      <c r="A653" s="64"/>
      <c r="B653" s="64"/>
      <c r="C653" s="65"/>
      <c r="D653" s="62"/>
      <c r="E653" s="66"/>
      <c r="F653" s="83"/>
      <c r="H653" s="324" t="s">
        <v>886</v>
      </c>
      <c r="I653" s="324" t="s">
        <v>887</v>
      </c>
      <c r="J653" s="26" t="s">
        <v>121</v>
      </c>
      <c r="K653" s="33" t="s">
        <v>888</v>
      </c>
      <c r="L653" s="330" t="s">
        <v>889</v>
      </c>
      <c r="M653" s="331" t="s">
        <v>45</v>
      </c>
      <c r="N653" s="370" t="s">
        <v>1060</v>
      </c>
    </row>
    <row r="654" spans="1:14" ht="80" x14ac:dyDescent="0.2">
      <c r="A654" s="64"/>
      <c r="B654" s="64"/>
      <c r="C654" s="65"/>
      <c r="D654" s="62"/>
      <c r="E654" s="66"/>
      <c r="F654" s="83"/>
      <c r="H654" s="325"/>
      <c r="I654" s="325"/>
      <c r="J654" s="27" t="s">
        <v>122</v>
      </c>
      <c r="K654" s="36" t="s">
        <v>890</v>
      </c>
      <c r="L654" s="330"/>
      <c r="M654" s="331"/>
      <c r="N654" s="370"/>
    </row>
    <row r="655" spans="1:14" ht="16" x14ac:dyDescent="0.2">
      <c r="A655" s="64"/>
      <c r="B655" s="64"/>
      <c r="C655" s="65"/>
      <c r="D655" s="62"/>
      <c r="E655" s="66"/>
      <c r="F655" s="83"/>
      <c r="H655" s="325"/>
      <c r="I655" s="325"/>
      <c r="J655" s="27" t="s">
        <v>123</v>
      </c>
      <c r="K655" s="36" t="s">
        <v>891</v>
      </c>
      <c r="L655" s="330"/>
      <c r="M655" s="331"/>
      <c r="N655" s="370"/>
    </row>
    <row r="656" spans="1:14" x14ac:dyDescent="0.2">
      <c r="A656" s="64"/>
      <c r="B656" s="64"/>
      <c r="C656" s="65"/>
      <c r="D656" s="62"/>
      <c r="E656" s="66"/>
      <c r="F656" s="83"/>
      <c r="H656" s="326"/>
      <c r="I656" s="326"/>
      <c r="J656" s="28" t="s">
        <v>124</v>
      </c>
      <c r="K656" s="31"/>
      <c r="L656" s="330"/>
      <c r="M656" s="331"/>
      <c r="N656" s="370"/>
    </row>
    <row r="657" spans="1:14" ht="32" x14ac:dyDescent="0.2">
      <c r="A657" s="64"/>
      <c r="B657" s="64"/>
      <c r="C657" s="65"/>
      <c r="D657" s="62"/>
      <c r="E657" s="66"/>
      <c r="F657" s="83"/>
      <c r="H657" s="324" t="s">
        <v>886</v>
      </c>
      <c r="I657" s="324" t="s">
        <v>892</v>
      </c>
      <c r="J657" s="26" t="s">
        <v>121</v>
      </c>
      <c r="K657" s="33" t="s">
        <v>888</v>
      </c>
      <c r="L657" s="330" t="s">
        <v>889</v>
      </c>
      <c r="M657" s="331" t="s">
        <v>45</v>
      </c>
      <c r="N657" s="370" t="s">
        <v>1060</v>
      </c>
    </row>
    <row r="658" spans="1:14" ht="96" x14ac:dyDescent="0.2">
      <c r="A658" s="64"/>
      <c r="B658" s="64"/>
      <c r="C658" s="65"/>
      <c r="D658" s="62"/>
      <c r="E658" s="66"/>
      <c r="F658" s="83"/>
      <c r="H658" s="325"/>
      <c r="I658" s="325"/>
      <c r="J658" s="27" t="s">
        <v>122</v>
      </c>
      <c r="K658" s="36" t="s">
        <v>893</v>
      </c>
      <c r="L658" s="330"/>
      <c r="M658" s="331"/>
      <c r="N658" s="370"/>
    </row>
    <row r="659" spans="1:14" ht="16" x14ac:dyDescent="0.2">
      <c r="A659" s="64"/>
      <c r="B659" s="64"/>
      <c r="C659" s="65"/>
      <c r="D659" s="62"/>
      <c r="E659" s="66"/>
      <c r="F659" s="83"/>
      <c r="H659" s="325"/>
      <c r="I659" s="325"/>
      <c r="J659" s="27" t="s">
        <v>123</v>
      </c>
      <c r="K659" s="36" t="s">
        <v>891</v>
      </c>
      <c r="L659" s="330"/>
      <c r="M659" s="331"/>
      <c r="N659" s="370"/>
    </row>
    <row r="660" spans="1:14" x14ac:dyDescent="0.2">
      <c r="A660" s="64"/>
      <c r="B660" s="64"/>
      <c r="C660" s="65"/>
      <c r="D660" s="62"/>
      <c r="E660" s="66"/>
      <c r="F660" s="83"/>
      <c r="H660" s="326"/>
      <c r="I660" s="326"/>
      <c r="J660" s="28" t="s">
        <v>124</v>
      </c>
      <c r="K660" s="31"/>
      <c r="L660" s="330"/>
      <c r="M660" s="331"/>
      <c r="N660" s="370"/>
    </row>
    <row r="661" spans="1:14" ht="32" x14ac:dyDescent="0.2">
      <c r="A661" s="64"/>
      <c r="B661" s="64"/>
      <c r="C661" s="65"/>
      <c r="D661" s="62"/>
      <c r="E661" s="66"/>
      <c r="F661" s="83"/>
      <c r="H661" s="324" t="s">
        <v>886</v>
      </c>
      <c r="I661" s="324" t="s">
        <v>894</v>
      </c>
      <c r="J661" s="26" t="s">
        <v>121</v>
      </c>
      <c r="K661" s="33" t="s">
        <v>888</v>
      </c>
      <c r="L661" s="330" t="s">
        <v>889</v>
      </c>
      <c r="M661" s="331" t="s">
        <v>45</v>
      </c>
      <c r="N661" s="370" t="s">
        <v>1060</v>
      </c>
    </row>
    <row r="662" spans="1:14" ht="112" x14ac:dyDescent="0.2">
      <c r="A662" s="64"/>
      <c r="B662" s="64"/>
      <c r="C662" s="65"/>
      <c r="D662" s="62"/>
      <c r="E662" s="66"/>
      <c r="F662" s="83"/>
      <c r="H662" s="325"/>
      <c r="I662" s="325"/>
      <c r="J662" s="27" t="s">
        <v>122</v>
      </c>
      <c r="K662" s="36" t="s">
        <v>895</v>
      </c>
      <c r="L662" s="330"/>
      <c r="M662" s="331"/>
      <c r="N662" s="370"/>
    </row>
    <row r="663" spans="1:14" ht="16" x14ac:dyDescent="0.2">
      <c r="A663" s="64"/>
      <c r="B663" s="64"/>
      <c r="C663" s="65"/>
      <c r="D663" s="62"/>
      <c r="E663" s="66"/>
      <c r="F663" s="83"/>
      <c r="H663" s="325"/>
      <c r="I663" s="325"/>
      <c r="J663" s="27" t="s">
        <v>123</v>
      </c>
      <c r="K663" s="36" t="s">
        <v>891</v>
      </c>
      <c r="L663" s="330"/>
      <c r="M663" s="331"/>
      <c r="N663" s="370"/>
    </row>
    <row r="664" spans="1:14" x14ac:dyDescent="0.2">
      <c r="A664" s="64"/>
      <c r="B664" s="64"/>
      <c r="C664" s="65"/>
      <c r="D664" s="62"/>
      <c r="E664" s="66"/>
      <c r="F664" s="83"/>
      <c r="H664" s="326"/>
      <c r="I664" s="326"/>
      <c r="J664" s="28" t="s">
        <v>124</v>
      </c>
      <c r="K664" s="31"/>
      <c r="L664" s="330"/>
      <c r="M664" s="331"/>
      <c r="N664" s="370"/>
    </row>
    <row r="665" spans="1:14" ht="32" x14ac:dyDescent="0.2">
      <c r="A665" s="64"/>
      <c r="B665" s="64"/>
      <c r="C665" s="65"/>
      <c r="D665" s="62"/>
      <c r="E665" s="66"/>
      <c r="F665" s="83"/>
      <c r="H665" s="324" t="s">
        <v>886</v>
      </c>
      <c r="I665" s="324" t="s">
        <v>896</v>
      </c>
      <c r="J665" s="26" t="s">
        <v>121</v>
      </c>
      <c r="K665" s="33" t="s">
        <v>888</v>
      </c>
      <c r="L665" s="330" t="s">
        <v>889</v>
      </c>
      <c r="M665" s="331" t="s">
        <v>45</v>
      </c>
      <c r="N665" s="370" t="s">
        <v>1060</v>
      </c>
    </row>
    <row r="666" spans="1:14" ht="112" x14ac:dyDescent="0.2">
      <c r="A666" s="64"/>
      <c r="B666" s="64"/>
      <c r="C666" s="65"/>
      <c r="D666" s="62"/>
      <c r="E666" s="66"/>
      <c r="F666" s="83"/>
      <c r="H666" s="325"/>
      <c r="I666" s="325"/>
      <c r="J666" s="27" t="s">
        <v>122</v>
      </c>
      <c r="K666" s="36" t="s">
        <v>897</v>
      </c>
      <c r="L666" s="330"/>
      <c r="M666" s="331"/>
      <c r="N666" s="370"/>
    </row>
    <row r="667" spans="1:14" ht="16" x14ac:dyDescent="0.2">
      <c r="A667" s="64"/>
      <c r="B667" s="64"/>
      <c r="C667" s="65"/>
      <c r="D667" s="62"/>
      <c r="E667" s="66"/>
      <c r="F667" s="83"/>
      <c r="H667" s="325"/>
      <c r="I667" s="325"/>
      <c r="J667" s="27" t="s">
        <v>123</v>
      </c>
      <c r="K667" s="36" t="s">
        <v>891</v>
      </c>
      <c r="L667" s="330"/>
      <c r="M667" s="331"/>
      <c r="N667" s="370"/>
    </row>
    <row r="668" spans="1:14" x14ac:dyDescent="0.2">
      <c r="A668" s="64"/>
      <c r="B668" s="64"/>
      <c r="C668" s="65"/>
      <c r="D668" s="62"/>
      <c r="E668" s="66"/>
      <c r="F668" s="83"/>
      <c r="H668" s="326"/>
      <c r="I668" s="326"/>
      <c r="J668" s="28" t="s">
        <v>124</v>
      </c>
      <c r="K668" s="31"/>
      <c r="L668" s="330"/>
      <c r="M668" s="331"/>
      <c r="N668" s="370"/>
    </row>
    <row r="669" spans="1:14" ht="32" x14ac:dyDescent="0.2">
      <c r="A669" s="64"/>
      <c r="B669" s="64"/>
      <c r="C669" s="65"/>
      <c r="D669" s="62"/>
      <c r="E669" s="66"/>
      <c r="F669" s="83"/>
      <c r="H669" s="324" t="s">
        <v>886</v>
      </c>
      <c r="I669" s="324" t="s">
        <v>898</v>
      </c>
      <c r="J669" s="26" t="s">
        <v>121</v>
      </c>
      <c r="K669" s="33" t="s">
        <v>888</v>
      </c>
      <c r="L669" s="330" t="s">
        <v>889</v>
      </c>
      <c r="M669" s="331" t="s">
        <v>45</v>
      </c>
      <c r="N669" s="370" t="s">
        <v>1060</v>
      </c>
    </row>
    <row r="670" spans="1:14" ht="80" x14ac:dyDescent="0.2">
      <c r="A670" s="64"/>
      <c r="B670" s="64"/>
      <c r="C670" s="65"/>
      <c r="D670" s="62"/>
      <c r="E670" s="66"/>
      <c r="F670" s="83"/>
      <c r="H670" s="325"/>
      <c r="I670" s="325"/>
      <c r="J670" s="27" t="s">
        <v>122</v>
      </c>
      <c r="K670" s="36" t="s">
        <v>899</v>
      </c>
      <c r="L670" s="330"/>
      <c r="M670" s="331"/>
      <c r="N670" s="370"/>
    </row>
    <row r="671" spans="1:14" ht="16" x14ac:dyDescent="0.2">
      <c r="A671" s="64"/>
      <c r="B671" s="64"/>
      <c r="C671" s="65"/>
      <c r="D671" s="62"/>
      <c r="E671" s="66"/>
      <c r="F671" s="83"/>
      <c r="H671" s="325"/>
      <c r="I671" s="325"/>
      <c r="J671" s="27" t="s">
        <v>123</v>
      </c>
      <c r="K671" s="36" t="s">
        <v>891</v>
      </c>
      <c r="L671" s="330"/>
      <c r="M671" s="331"/>
      <c r="N671" s="370"/>
    </row>
    <row r="672" spans="1:14" x14ac:dyDescent="0.2">
      <c r="A672" s="64"/>
      <c r="B672" s="64"/>
      <c r="C672" s="65"/>
      <c r="D672" s="62"/>
      <c r="E672" s="66"/>
      <c r="F672" s="83"/>
      <c r="H672" s="326"/>
      <c r="I672" s="326"/>
      <c r="J672" s="28" t="s">
        <v>124</v>
      </c>
      <c r="K672" s="31"/>
      <c r="L672" s="330"/>
      <c r="M672" s="331"/>
      <c r="N672" s="370"/>
    </row>
    <row r="673" spans="1:14" ht="32" x14ac:dyDescent="0.2">
      <c r="A673" s="64"/>
      <c r="B673" s="64"/>
      <c r="C673" s="65"/>
      <c r="D673" s="62"/>
      <c r="E673" s="66"/>
      <c r="F673" s="83"/>
      <c r="H673" s="324" t="s">
        <v>886</v>
      </c>
      <c r="I673" s="324" t="s">
        <v>900</v>
      </c>
      <c r="J673" s="26" t="s">
        <v>121</v>
      </c>
      <c r="K673" s="33" t="s">
        <v>888</v>
      </c>
      <c r="L673" s="330" t="s">
        <v>889</v>
      </c>
      <c r="M673" s="331" t="s">
        <v>45</v>
      </c>
      <c r="N673" s="370" t="s">
        <v>1060</v>
      </c>
    </row>
    <row r="674" spans="1:14" ht="96" x14ac:dyDescent="0.2">
      <c r="A674" s="64"/>
      <c r="B674" s="64"/>
      <c r="C674" s="65"/>
      <c r="D674" s="62"/>
      <c r="E674" s="66"/>
      <c r="F674" s="83"/>
      <c r="H674" s="325"/>
      <c r="I674" s="325"/>
      <c r="J674" s="27" t="s">
        <v>122</v>
      </c>
      <c r="K674" s="36" t="s">
        <v>901</v>
      </c>
      <c r="L674" s="330"/>
      <c r="M674" s="331"/>
      <c r="N674" s="370"/>
    </row>
    <row r="675" spans="1:14" ht="16" x14ac:dyDescent="0.2">
      <c r="A675" s="64"/>
      <c r="B675" s="64"/>
      <c r="C675" s="65"/>
      <c r="D675" s="62"/>
      <c r="E675" s="66"/>
      <c r="F675" s="83"/>
      <c r="H675" s="325"/>
      <c r="I675" s="325"/>
      <c r="J675" s="27" t="s">
        <v>123</v>
      </c>
      <c r="K675" s="36" t="s">
        <v>891</v>
      </c>
      <c r="L675" s="330"/>
      <c r="M675" s="331"/>
      <c r="N675" s="370"/>
    </row>
    <row r="676" spans="1:14" x14ac:dyDescent="0.2">
      <c r="A676" s="64"/>
      <c r="B676" s="64"/>
      <c r="C676" s="65"/>
      <c r="D676" s="62"/>
      <c r="E676" s="66"/>
      <c r="F676" s="83"/>
      <c r="H676" s="326"/>
      <c r="I676" s="326"/>
      <c r="J676" s="28" t="s">
        <v>124</v>
      </c>
      <c r="K676" s="31"/>
      <c r="L676" s="330"/>
      <c r="M676" s="331"/>
      <c r="N676" s="370"/>
    </row>
    <row r="677" spans="1:14" ht="32" x14ac:dyDescent="0.2">
      <c r="A677" s="64"/>
      <c r="B677" s="64"/>
      <c r="C677" s="65"/>
      <c r="D677" s="62"/>
      <c r="E677" s="66"/>
      <c r="F677" s="83"/>
      <c r="H677" s="324" t="s">
        <v>886</v>
      </c>
      <c r="I677" s="324" t="s">
        <v>902</v>
      </c>
      <c r="J677" s="26" t="s">
        <v>121</v>
      </c>
      <c r="K677" s="33" t="s">
        <v>888</v>
      </c>
      <c r="L677" s="330" t="s">
        <v>889</v>
      </c>
      <c r="M677" s="331" t="s">
        <v>45</v>
      </c>
      <c r="N677" s="370" t="s">
        <v>1060</v>
      </c>
    </row>
    <row r="678" spans="1:14" ht="64" x14ac:dyDescent="0.2">
      <c r="A678" s="64"/>
      <c r="B678" s="64"/>
      <c r="C678" s="65"/>
      <c r="D678" s="62"/>
      <c r="E678" s="66"/>
      <c r="F678" s="83"/>
      <c r="H678" s="325"/>
      <c r="I678" s="325"/>
      <c r="J678" s="27" t="s">
        <v>122</v>
      </c>
      <c r="K678" s="36" t="s">
        <v>903</v>
      </c>
      <c r="L678" s="330"/>
      <c r="M678" s="331"/>
      <c r="N678" s="370"/>
    </row>
    <row r="679" spans="1:14" ht="16" x14ac:dyDescent="0.2">
      <c r="A679" s="64"/>
      <c r="B679" s="64"/>
      <c r="C679" s="65"/>
      <c r="D679" s="62"/>
      <c r="E679" s="66"/>
      <c r="F679" s="83"/>
      <c r="H679" s="325"/>
      <c r="I679" s="325"/>
      <c r="J679" s="27" t="s">
        <v>123</v>
      </c>
      <c r="K679" s="36" t="s">
        <v>891</v>
      </c>
      <c r="L679" s="330"/>
      <c r="M679" s="331"/>
      <c r="N679" s="370"/>
    </row>
    <row r="680" spans="1:14" ht="16" x14ac:dyDescent="0.2">
      <c r="A680" s="64"/>
      <c r="B680" s="64"/>
      <c r="C680" s="65"/>
      <c r="D680" s="62"/>
      <c r="E680" s="66"/>
      <c r="F680" s="83"/>
      <c r="H680" s="326"/>
      <c r="I680" s="326"/>
      <c r="J680" s="28" t="s">
        <v>124</v>
      </c>
      <c r="K680" s="31" t="s">
        <v>830</v>
      </c>
      <c r="L680" s="330"/>
      <c r="M680" s="331"/>
      <c r="N680" s="370"/>
    </row>
    <row r="681" spans="1:14" ht="16" x14ac:dyDescent="0.2">
      <c r="A681" s="64"/>
      <c r="B681" s="64"/>
      <c r="C681" s="65"/>
      <c r="D681" s="62"/>
      <c r="E681" s="66"/>
      <c r="F681" s="83"/>
      <c r="H681" s="324" t="s">
        <v>904</v>
      </c>
      <c r="I681" s="324" t="s">
        <v>905</v>
      </c>
      <c r="J681" s="32" t="s">
        <v>121</v>
      </c>
      <c r="K681" s="33" t="s">
        <v>906</v>
      </c>
      <c r="L681" s="359" t="s">
        <v>907</v>
      </c>
      <c r="M681" s="352" t="s">
        <v>135</v>
      </c>
      <c r="N681" s="380" t="s">
        <v>1077</v>
      </c>
    </row>
    <row r="682" spans="1:14" ht="112" x14ac:dyDescent="0.2">
      <c r="A682" s="64"/>
      <c r="B682" s="64"/>
      <c r="C682" s="65"/>
      <c r="D682" s="62"/>
      <c r="E682" s="66"/>
      <c r="F682" s="83"/>
      <c r="H682" s="325"/>
      <c r="I682" s="325"/>
      <c r="J682" s="34" t="s">
        <v>122</v>
      </c>
      <c r="K682" s="36" t="s">
        <v>908</v>
      </c>
      <c r="L682" s="360"/>
      <c r="M682" s="353"/>
      <c r="N682" s="380"/>
    </row>
    <row r="683" spans="1:14" ht="16" x14ac:dyDescent="0.2">
      <c r="A683" s="64"/>
      <c r="B683" s="64"/>
      <c r="C683" s="65"/>
      <c r="D683" s="62"/>
      <c r="E683" s="66"/>
      <c r="F683" s="83"/>
      <c r="H683" s="325"/>
      <c r="I683" s="325"/>
      <c r="J683" s="34" t="s">
        <v>123</v>
      </c>
      <c r="K683" s="36" t="s">
        <v>495</v>
      </c>
      <c r="L683" s="360"/>
      <c r="M683" s="353"/>
      <c r="N683" s="380"/>
    </row>
    <row r="684" spans="1:14" x14ac:dyDescent="0.2">
      <c r="A684" s="64"/>
      <c r="B684" s="64"/>
      <c r="C684" s="65"/>
      <c r="D684" s="62"/>
      <c r="E684" s="66"/>
      <c r="F684" s="83"/>
      <c r="H684" s="326"/>
      <c r="I684" s="326"/>
      <c r="J684" s="34" t="s">
        <v>124</v>
      </c>
      <c r="K684" s="31"/>
      <c r="L684" s="361"/>
      <c r="M684" s="354"/>
      <c r="N684" s="380"/>
    </row>
    <row r="685" spans="1:14" ht="16" x14ac:dyDescent="0.2">
      <c r="A685" s="64"/>
      <c r="B685" s="64"/>
      <c r="C685" s="65"/>
      <c r="D685" s="62"/>
      <c r="E685" s="66"/>
      <c r="F685" s="83"/>
      <c r="H685" s="324" t="s">
        <v>909</v>
      </c>
      <c r="I685" s="324" t="s">
        <v>910</v>
      </c>
      <c r="J685" s="32" t="s">
        <v>121</v>
      </c>
      <c r="K685" s="33" t="s">
        <v>911</v>
      </c>
      <c r="L685" s="359" t="s">
        <v>912</v>
      </c>
      <c r="M685" s="352" t="s">
        <v>135</v>
      </c>
      <c r="N685" s="380" t="s">
        <v>1067</v>
      </c>
    </row>
    <row r="686" spans="1:14" ht="112" x14ac:dyDescent="0.2">
      <c r="A686" s="64"/>
      <c r="B686" s="64"/>
      <c r="C686" s="65"/>
      <c r="D686" s="62"/>
      <c r="E686" s="66"/>
      <c r="F686" s="83"/>
      <c r="H686" s="325"/>
      <c r="I686" s="325"/>
      <c r="J686" s="34" t="s">
        <v>122</v>
      </c>
      <c r="K686" s="36" t="s">
        <v>908</v>
      </c>
      <c r="L686" s="360"/>
      <c r="M686" s="353"/>
      <c r="N686" s="380"/>
    </row>
    <row r="687" spans="1:14" ht="16" x14ac:dyDescent="0.2">
      <c r="A687" s="64"/>
      <c r="B687" s="64"/>
      <c r="C687" s="65"/>
      <c r="D687" s="62"/>
      <c r="E687" s="66"/>
      <c r="F687" s="83"/>
      <c r="H687" s="325"/>
      <c r="I687" s="325"/>
      <c r="J687" s="34" t="s">
        <v>123</v>
      </c>
      <c r="K687" s="36" t="s">
        <v>495</v>
      </c>
      <c r="L687" s="360"/>
      <c r="M687" s="353"/>
      <c r="N687" s="380"/>
    </row>
    <row r="688" spans="1:14" x14ac:dyDescent="0.2">
      <c r="A688" s="64"/>
      <c r="B688" s="64"/>
      <c r="C688" s="65"/>
      <c r="D688" s="62"/>
      <c r="E688" s="66"/>
      <c r="F688" s="83"/>
      <c r="H688" s="326"/>
      <c r="I688" s="326"/>
      <c r="J688" s="34" t="s">
        <v>124</v>
      </c>
      <c r="K688" s="31"/>
      <c r="L688" s="361"/>
      <c r="M688" s="354"/>
      <c r="N688" s="380"/>
    </row>
    <row r="689" spans="1:14" ht="32" x14ac:dyDescent="0.2">
      <c r="A689" s="64"/>
      <c r="B689" s="64"/>
      <c r="C689" s="65"/>
      <c r="D689" s="62"/>
      <c r="E689" s="66"/>
      <c r="F689" s="83"/>
      <c r="H689" s="324" t="s">
        <v>913</v>
      </c>
      <c r="I689" s="324" t="s">
        <v>914</v>
      </c>
      <c r="J689" s="32" t="s">
        <v>121</v>
      </c>
      <c r="K689" s="33" t="s">
        <v>915</v>
      </c>
      <c r="L689" s="359" t="s">
        <v>916</v>
      </c>
      <c r="M689" s="352" t="s">
        <v>135</v>
      </c>
      <c r="N689" s="380" t="s">
        <v>1067</v>
      </c>
    </row>
    <row r="690" spans="1:14" ht="112" x14ac:dyDescent="0.2">
      <c r="A690" s="64"/>
      <c r="B690" s="64"/>
      <c r="C690" s="65"/>
      <c r="D690" s="62"/>
      <c r="E690" s="66"/>
      <c r="F690" s="83"/>
      <c r="H690" s="325"/>
      <c r="I690" s="325"/>
      <c r="J690" s="34" t="s">
        <v>122</v>
      </c>
      <c r="K690" s="36" t="s">
        <v>908</v>
      </c>
      <c r="L690" s="360"/>
      <c r="M690" s="353"/>
      <c r="N690" s="380"/>
    </row>
    <row r="691" spans="1:14" ht="16" x14ac:dyDescent="0.2">
      <c r="A691" s="64"/>
      <c r="B691" s="64"/>
      <c r="C691" s="65"/>
      <c r="D691" s="62"/>
      <c r="E691" s="66"/>
      <c r="F691" s="83"/>
      <c r="H691" s="325"/>
      <c r="I691" s="325"/>
      <c r="J691" s="34" t="s">
        <v>123</v>
      </c>
      <c r="K691" s="36" t="s">
        <v>495</v>
      </c>
      <c r="L691" s="360"/>
      <c r="M691" s="353"/>
      <c r="N691" s="380"/>
    </row>
    <row r="692" spans="1:14" x14ac:dyDescent="0.2">
      <c r="A692" s="64"/>
      <c r="B692" s="64"/>
      <c r="C692" s="65"/>
      <c r="D692" s="62"/>
      <c r="E692" s="66"/>
      <c r="F692" s="83"/>
      <c r="H692" s="326"/>
      <c r="I692" s="326"/>
      <c r="J692" s="34" t="s">
        <v>124</v>
      </c>
      <c r="K692" s="31"/>
      <c r="L692" s="361"/>
      <c r="M692" s="354"/>
      <c r="N692" s="380"/>
    </row>
    <row r="693" spans="1:14" ht="16" x14ac:dyDescent="0.2">
      <c r="A693" s="64"/>
      <c r="B693" s="64"/>
      <c r="C693" s="65"/>
      <c r="D693" s="62"/>
      <c r="E693" s="66"/>
      <c r="F693" s="83"/>
      <c r="H693" s="324" t="s">
        <v>917</v>
      </c>
      <c r="I693" s="324" t="s">
        <v>918</v>
      </c>
      <c r="J693" s="32" t="s">
        <v>121</v>
      </c>
      <c r="K693" s="33" t="s">
        <v>919</v>
      </c>
      <c r="L693" s="359" t="s">
        <v>920</v>
      </c>
      <c r="M693" s="352" t="s">
        <v>135</v>
      </c>
      <c r="N693" s="380" t="s">
        <v>1067</v>
      </c>
    </row>
    <row r="694" spans="1:14" ht="112" x14ac:dyDescent="0.2">
      <c r="A694" s="64"/>
      <c r="B694" s="64"/>
      <c r="C694" s="65"/>
      <c r="D694" s="62"/>
      <c r="E694" s="66"/>
      <c r="F694" s="83"/>
      <c r="H694" s="325"/>
      <c r="I694" s="325"/>
      <c r="J694" s="34" t="s">
        <v>122</v>
      </c>
      <c r="K694" s="36" t="s">
        <v>908</v>
      </c>
      <c r="L694" s="360"/>
      <c r="M694" s="353"/>
      <c r="N694" s="380"/>
    </row>
    <row r="695" spans="1:14" ht="16" x14ac:dyDescent="0.2">
      <c r="A695" s="64"/>
      <c r="B695" s="64"/>
      <c r="C695" s="65"/>
      <c r="D695" s="62"/>
      <c r="E695" s="66"/>
      <c r="F695" s="83"/>
      <c r="H695" s="325"/>
      <c r="I695" s="325"/>
      <c r="J695" s="34" t="s">
        <v>123</v>
      </c>
      <c r="K695" s="36" t="s">
        <v>495</v>
      </c>
      <c r="L695" s="360"/>
      <c r="M695" s="353"/>
      <c r="N695" s="380"/>
    </row>
    <row r="696" spans="1:14" x14ac:dyDescent="0.2">
      <c r="A696" s="64"/>
      <c r="B696" s="64"/>
      <c r="C696" s="65"/>
      <c r="D696" s="62"/>
      <c r="E696" s="66"/>
      <c r="F696" s="83"/>
      <c r="H696" s="326"/>
      <c r="I696" s="326"/>
      <c r="J696" s="34" t="s">
        <v>124</v>
      </c>
      <c r="K696" s="31"/>
      <c r="L696" s="361"/>
      <c r="M696" s="354"/>
      <c r="N696" s="380"/>
    </row>
    <row r="697" spans="1:14" ht="16" x14ac:dyDescent="0.2">
      <c r="A697" s="250">
        <v>39</v>
      </c>
      <c r="B697" s="250" t="s">
        <v>85</v>
      </c>
      <c r="C697" s="75" t="s">
        <v>121</v>
      </c>
      <c r="D697" s="81" t="s">
        <v>191</v>
      </c>
      <c r="E697" s="286" t="s">
        <v>36</v>
      </c>
      <c r="F697" s="269" t="s">
        <v>341</v>
      </c>
      <c r="G697" s="41"/>
      <c r="H697" s="307">
        <v>39</v>
      </c>
      <c r="I697" s="307" t="s">
        <v>85</v>
      </c>
      <c r="J697" s="71" t="s">
        <v>121</v>
      </c>
      <c r="K697" s="72" t="s">
        <v>191</v>
      </c>
      <c r="L697" s="333" t="s">
        <v>36</v>
      </c>
      <c r="M697" s="348" t="s">
        <v>135</v>
      </c>
      <c r="N697" s="381" t="s">
        <v>1079</v>
      </c>
    </row>
    <row r="698" spans="1:14" ht="160" x14ac:dyDescent="0.2">
      <c r="A698" s="250"/>
      <c r="B698" s="250"/>
      <c r="C698" s="75" t="s">
        <v>122</v>
      </c>
      <c r="D698" s="81" t="s">
        <v>648</v>
      </c>
      <c r="E698" s="286"/>
      <c r="F698" s="240"/>
      <c r="G698" s="41"/>
      <c r="H698" s="308"/>
      <c r="I698" s="308"/>
      <c r="J698" s="77" t="s">
        <v>122</v>
      </c>
      <c r="K698" s="82" t="s">
        <v>921</v>
      </c>
      <c r="L698" s="334"/>
      <c r="M698" s="349"/>
      <c r="N698" s="381"/>
    </row>
    <row r="699" spans="1:14" ht="16" x14ac:dyDescent="0.2">
      <c r="A699" s="250"/>
      <c r="B699" s="250"/>
      <c r="C699" s="75" t="s">
        <v>123</v>
      </c>
      <c r="D699" s="81" t="s">
        <v>495</v>
      </c>
      <c r="E699" s="286"/>
      <c r="F699" s="240"/>
      <c r="G699" s="41"/>
      <c r="H699" s="308"/>
      <c r="I699" s="308"/>
      <c r="J699" s="77" t="s">
        <v>123</v>
      </c>
      <c r="K699" s="82" t="s">
        <v>495</v>
      </c>
      <c r="L699" s="334"/>
      <c r="M699" s="349"/>
      <c r="N699" s="381"/>
    </row>
    <row r="700" spans="1:14" x14ac:dyDescent="0.2">
      <c r="A700" s="251"/>
      <c r="B700" s="251"/>
      <c r="C700" s="75" t="s">
        <v>124</v>
      </c>
      <c r="D700" s="57"/>
      <c r="E700" s="287"/>
      <c r="F700" s="240"/>
      <c r="G700" s="41"/>
      <c r="H700" s="309"/>
      <c r="I700" s="309"/>
      <c r="J700" s="77" t="s">
        <v>124</v>
      </c>
      <c r="K700" s="58"/>
      <c r="L700" s="335"/>
      <c r="M700" s="350"/>
      <c r="N700" s="381"/>
    </row>
    <row r="701" spans="1:14" ht="16" customHeight="1" x14ac:dyDescent="0.2">
      <c r="A701" s="249" t="s">
        <v>337</v>
      </c>
      <c r="B701" s="249" t="s">
        <v>340</v>
      </c>
      <c r="C701" s="60" t="s">
        <v>121</v>
      </c>
      <c r="D701" s="70" t="s">
        <v>339</v>
      </c>
      <c r="E701" s="284" t="s">
        <v>338</v>
      </c>
      <c r="F701" s="240" t="s">
        <v>134</v>
      </c>
      <c r="G701" s="41"/>
      <c r="H701" s="307" t="s">
        <v>337</v>
      </c>
      <c r="I701" s="307" t="s">
        <v>922</v>
      </c>
      <c r="J701" s="42" t="s">
        <v>121</v>
      </c>
      <c r="K701" s="72" t="s">
        <v>339</v>
      </c>
      <c r="L701" s="316" t="s">
        <v>338</v>
      </c>
      <c r="M701" s="317" t="s">
        <v>136</v>
      </c>
      <c r="N701" s="381" t="s">
        <v>1079</v>
      </c>
    </row>
    <row r="702" spans="1:14" ht="224" x14ac:dyDescent="0.2">
      <c r="A702" s="250"/>
      <c r="B702" s="250"/>
      <c r="C702" s="52" t="s">
        <v>122</v>
      </c>
      <c r="D702" s="81" t="s">
        <v>649</v>
      </c>
      <c r="E702" s="284"/>
      <c r="F702" s="240"/>
      <c r="G702" s="41"/>
      <c r="H702" s="308"/>
      <c r="I702" s="308"/>
      <c r="J702" s="46" t="s">
        <v>122</v>
      </c>
      <c r="K702" s="94" t="s">
        <v>923</v>
      </c>
      <c r="L702" s="316"/>
      <c r="M702" s="317"/>
      <c r="N702" s="381"/>
    </row>
    <row r="703" spans="1:14" ht="16" x14ac:dyDescent="0.2">
      <c r="A703" s="250"/>
      <c r="B703" s="250"/>
      <c r="C703" s="52" t="s">
        <v>123</v>
      </c>
      <c r="D703" s="81" t="s">
        <v>495</v>
      </c>
      <c r="E703" s="284"/>
      <c r="F703" s="240"/>
      <c r="G703" s="41"/>
      <c r="H703" s="308"/>
      <c r="I703" s="308"/>
      <c r="J703" s="46" t="s">
        <v>123</v>
      </c>
      <c r="K703" s="82" t="s">
        <v>495</v>
      </c>
      <c r="L703" s="316"/>
      <c r="M703" s="317"/>
      <c r="N703" s="381"/>
    </row>
    <row r="704" spans="1:14" ht="15" customHeight="1" x14ac:dyDescent="0.2">
      <c r="A704" s="251"/>
      <c r="B704" s="251"/>
      <c r="C704" s="59" t="s">
        <v>124</v>
      </c>
      <c r="D704" s="57"/>
      <c r="E704" s="284"/>
      <c r="F704" s="240"/>
      <c r="G704" s="41"/>
      <c r="H704" s="309"/>
      <c r="I704" s="309"/>
      <c r="J704" s="50" t="s">
        <v>124</v>
      </c>
      <c r="K704" s="58"/>
      <c r="L704" s="316"/>
      <c r="M704" s="317"/>
      <c r="N704" s="381"/>
    </row>
    <row r="705" spans="1:14" ht="16" customHeight="1" x14ac:dyDescent="0.2">
      <c r="A705" s="249" t="s">
        <v>360</v>
      </c>
      <c r="B705" s="249" t="s">
        <v>363</v>
      </c>
      <c r="C705" s="60" t="s">
        <v>121</v>
      </c>
      <c r="D705" s="70" t="s">
        <v>362</v>
      </c>
      <c r="E705" s="284" t="s">
        <v>361</v>
      </c>
      <c r="F705" s="240" t="s">
        <v>134</v>
      </c>
      <c r="G705" s="41"/>
      <c r="H705" s="307" t="s">
        <v>360</v>
      </c>
      <c r="I705" s="307" t="s">
        <v>363</v>
      </c>
      <c r="J705" s="42" t="s">
        <v>121</v>
      </c>
      <c r="K705" s="72" t="s">
        <v>924</v>
      </c>
      <c r="L705" s="316" t="s">
        <v>361</v>
      </c>
      <c r="M705" s="317" t="s">
        <v>134</v>
      </c>
      <c r="N705" s="381" t="s">
        <v>1079</v>
      </c>
    </row>
    <row r="706" spans="1:14" ht="64" customHeight="1" x14ac:dyDescent="0.2">
      <c r="A706" s="250"/>
      <c r="B706" s="250"/>
      <c r="C706" s="52" t="s">
        <v>122</v>
      </c>
      <c r="D706" s="81" t="s">
        <v>551</v>
      </c>
      <c r="E706" s="284"/>
      <c r="F706" s="240"/>
      <c r="G706" s="41"/>
      <c r="H706" s="308"/>
      <c r="I706" s="308"/>
      <c r="J706" s="46" t="s">
        <v>122</v>
      </c>
      <c r="K706" s="82" t="s">
        <v>551</v>
      </c>
      <c r="L706" s="316"/>
      <c r="M706" s="317"/>
      <c r="N706" s="381"/>
    </row>
    <row r="707" spans="1:14" ht="16" x14ac:dyDescent="0.2">
      <c r="A707" s="250"/>
      <c r="B707" s="250"/>
      <c r="C707" s="52" t="s">
        <v>123</v>
      </c>
      <c r="D707" s="81" t="s">
        <v>371</v>
      </c>
      <c r="E707" s="284"/>
      <c r="F707" s="240"/>
      <c r="G707" s="41"/>
      <c r="H707" s="308"/>
      <c r="I707" s="308"/>
      <c r="J707" s="46" t="s">
        <v>123</v>
      </c>
      <c r="K707" s="82" t="s">
        <v>925</v>
      </c>
      <c r="L707" s="316"/>
      <c r="M707" s="317"/>
      <c r="N707" s="381"/>
    </row>
    <row r="708" spans="1:14" ht="15" customHeight="1" x14ac:dyDescent="0.2">
      <c r="A708" s="251"/>
      <c r="B708" s="251"/>
      <c r="C708" s="59" t="s">
        <v>124</v>
      </c>
      <c r="D708" s="57"/>
      <c r="E708" s="284"/>
      <c r="F708" s="240"/>
      <c r="G708" s="41"/>
      <c r="H708" s="309"/>
      <c r="I708" s="309"/>
      <c r="J708" s="50" t="s">
        <v>124</v>
      </c>
      <c r="K708" s="58"/>
      <c r="L708" s="316"/>
      <c r="M708" s="317"/>
      <c r="N708" s="381"/>
    </row>
    <row r="709" spans="1:14" ht="16" customHeight="1" x14ac:dyDescent="0.2">
      <c r="A709" s="249" t="s">
        <v>364</v>
      </c>
      <c r="B709" s="249" t="s">
        <v>365</v>
      </c>
      <c r="C709" s="60" t="s">
        <v>121</v>
      </c>
      <c r="D709" s="70" t="s">
        <v>366</v>
      </c>
      <c r="E709" s="284" t="s">
        <v>367</v>
      </c>
      <c r="F709" s="240" t="s">
        <v>137</v>
      </c>
      <c r="G709" s="41"/>
      <c r="H709" s="307" t="s">
        <v>364</v>
      </c>
      <c r="I709" s="307" t="s">
        <v>365</v>
      </c>
      <c r="J709" s="42" t="s">
        <v>121</v>
      </c>
      <c r="K709" s="72" t="s">
        <v>926</v>
      </c>
      <c r="L709" s="316" t="s">
        <v>367</v>
      </c>
      <c r="M709" s="317" t="s">
        <v>134</v>
      </c>
      <c r="N709" s="381" t="s">
        <v>1079</v>
      </c>
    </row>
    <row r="710" spans="1:14" ht="64" customHeight="1" x14ac:dyDescent="0.2">
      <c r="A710" s="250"/>
      <c r="B710" s="250"/>
      <c r="C710" s="52" t="s">
        <v>122</v>
      </c>
      <c r="D710" s="81" t="s">
        <v>551</v>
      </c>
      <c r="E710" s="284"/>
      <c r="F710" s="240"/>
      <c r="G710" s="41"/>
      <c r="H710" s="308"/>
      <c r="I710" s="308"/>
      <c r="J710" s="46" t="s">
        <v>122</v>
      </c>
      <c r="K710" s="82" t="s">
        <v>551</v>
      </c>
      <c r="L710" s="316"/>
      <c r="M710" s="317"/>
      <c r="N710" s="381"/>
    </row>
    <row r="711" spans="1:14" ht="16" x14ac:dyDescent="0.2">
      <c r="A711" s="250"/>
      <c r="B711" s="250"/>
      <c r="C711" s="52" t="s">
        <v>123</v>
      </c>
      <c r="D711" s="81" t="s">
        <v>372</v>
      </c>
      <c r="E711" s="284"/>
      <c r="F711" s="240"/>
      <c r="G711" s="41"/>
      <c r="H711" s="308"/>
      <c r="I711" s="308"/>
      <c r="J711" s="46" t="s">
        <v>123</v>
      </c>
      <c r="K711" s="82" t="s">
        <v>927</v>
      </c>
      <c r="L711" s="316"/>
      <c r="M711" s="317"/>
      <c r="N711" s="381"/>
    </row>
    <row r="712" spans="1:14" ht="15" customHeight="1" x14ac:dyDescent="0.2">
      <c r="A712" s="251"/>
      <c r="B712" s="251"/>
      <c r="C712" s="59" t="s">
        <v>124</v>
      </c>
      <c r="D712" s="112"/>
      <c r="E712" s="284"/>
      <c r="F712" s="240"/>
      <c r="G712" s="41"/>
      <c r="H712" s="309"/>
      <c r="I712" s="309"/>
      <c r="J712" s="50" t="s">
        <v>124</v>
      </c>
      <c r="K712" s="113"/>
      <c r="L712" s="316"/>
      <c r="M712" s="317"/>
      <c r="N712" s="381"/>
    </row>
    <row r="713" spans="1:14" ht="32" customHeight="1" x14ac:dyDescent="0.2">
      <c r="A713" s="249">
        <v>41</v>
      </c>
      <c r="B713" s="249" t="s">
        <v>86</v>
      </c>
      <c r="C713" s="60" t="s">
        <v>121</v>
      </c>
      <c r="D713" s="114" t="s">
        <v>194</v>
      </c>
      <c r="E713" s="252" t="s">
        <v>541</v>
      </c>
      <c r="F713" s="240" t="s">
        <v>135</v>
      </c>
      <c r="G713" s="41"/>
      <c r="H713" s="307">
        <v>41</v>
      </c>
      <c r="I713" s="307" t="s">
        <v>86</v>
      </c>
      <c r="J713" s="42" t="s">
        <v>121</v>
      </c>
      <c r="K713" s="115" t="s">
        <v>194</v>
      </c>
      <c r="L713" s="332" t="s">
        <v>541</v>
      </c>
      <c r="M713" s="317" t="s">
        <v>137</v>
      </c>
      <c r="N713" s="381" t="s">
        <v>1079</v>
      </c>
    </row>
    <row r="714" spans="1:14" ht="112" customHeight="1" x14ac:dyDescent="0.2">
      <c r="A714" s="250"/>
      <c r="B714" s="250"/>
      <c r="C714" s="52" t="s">
        <v>122</v>
      </c>
      <c r="D714" s="116" t="s">
        <v>650</v>
      </c>
      <c r="E714" s="252"/>
      <c r="F714" s="240"/>
      <c r="G714" s="41"/>
      <c r="H714" s="308"/>
      <c r="I714" s="308"/>
      <c r="J714" s="46" t="s">
        <v>122</v>
      </c>
      <c r="K714" s="117" t="s">
        <v>928</v>
      </c>
      <c r="L714" s="332"/>
      <c r="M714" s="317"/>
      <c r="N714" s="381"/>
    </row>
    <row r="715" spans="1:14" ht="16" x14ac:dyDescent="0.2">
      <c r="A715" s="250"/>
      <c r="B715" s="250"/>
      <c r="C715" s="52" t="s">
        <v>123</v>
      </c>
      <c r="D715" s="116" t="s">
        <v>373</v>
      </c>
      <c r="E715" s="252"/>
      <c r="F715" s="240"/>
      <c r="G715" s="41"/>
      <c r="H715" s="308"/>
      <c r="I715" s="308"/>
      <c r="J715" s="46" t="s">
        <v>123</v>
      </c>
      <c r="K715" s="117" t="s">
        <v>929</v>
      </c>
      <c r="L715" s="332"/>
      <c r="M715" s="317"/>
      <c r="N715" s="381"/>
    </row>
    <row r="716" spans="1:14" ht="15" customHeight="1" x14ac:dyDescent="0.2">
      <c r="A716" s="251"/>
      <c r="B716" s="251"/>
      <c r="C716" s="59" t="s">
        <v>124</v>
      </c>
      <c r="D716" s="112"/>
      <c r="E716" s="252"/>
      <c r="F716" s="240"/>
      <c r="G716" s="41"/>
      <c r="H716" s="309"/>
      <c r="I716" s="309"/>
      <c r="J716" s="50" t="s">
        <v>124</v>
      </c>
      <c r="K716" s="113"/>
      <c r="L716" s="332"/>
      <c r="M716" s="317"/>
      <c r="N716" s="381"/>
    </row>
    <row r="717" spans="1:14" ht="16" customHeight="1" x14ac:dyDescent="0.2">
      <c r="A717" s="249" t="s">
        <v>368</v>
      </c>
      <c r="B717" s="249" t="s">
        <v>374</v>
      </c>
      <c r="C717" s="60" t="s">
        <v>121</v>
      </c>
      <c r="D717" s="114" t="s">
        <v>370</v>
      </c>
      <c r="E717" s="284" t="s">
        <v>369</v>
      </c>
      <c r="F717" s="240" t="s">
        <v>135</v>
      </c>
      <c r="G717" s="41"/>
      <c r="H717" s="307" t="s">
        <v>368</v>
      </c>
      <c r="I717" s="307" t="s">
        <v>374</v>
      </c>
      <c r="J717" s="42" t="s">
        <v>121</v>
      </c>
      <c r="K717" s="115" t="s">
        <v>930</v>
      </c>
      <c r="L717" s="316" t="s">
        <v>369</v>
      </c>
      <c r="M717" s="317" t="s">
        <v>135</v>
      </c>
      <c r="N717" s="381" t="s">
        <v>1079</v>
      </c>
    </row>
    <row r="718" spans="1:14" ht="96" customHeight="1" x14ac:dyDescent="0.2">
      <c r="A718" s="250"/>
      <c r="B718" s="250"/>
      <c r="C718" s="52" t="s">
        <v>122</v>
      </c>
      <c r="D718" s="81" t="s">
        <v>651</v>
      </c>
      <c r="E718" s="284"/>
      <c r="F718" s="240"/>
      <c r="G718" s="41"/>
      <c r="H718" s="308"/>
      <c r="I718" s="308"/>
      <c r="J718" s="46" t="s">
        <v>122</v>
      </c>
      <c r="K718" s="82" t="s">
        <v>931</v>
      </c>
      <c r="L718" s="316"/>
      <c r="M718" s="317"/>
      <c r="N718" s="381"/>
    </row>
    <row r="719" spans="1:14" ht="16" x14ac:dyDescent="0.2">
      <c r="A719" s="250"/>
      <c r="B719" s="250"/>
      <c r="C719" s="52" t="s">
        <v>123</v>
      </c>
      <c r="D719" s="81" t="s">
        <v>463</v>
      </c>
      <c r="E719" s="284"/>
      <c r="F719" s="240"/>
      <c r="G719" s="41"/>
      <c r="H719" s="308"/>
      <c r="I719" s="308"/>
      <c r="J719" s="46" t="s">
        <v>123</v>
      </c>
      <c r="K719" s="82" t="s">
        <v>932</v>
      </c>
      <c r="L719" s="316"/>
      <c r="M719" s="317"/>
      <c r="N719" s="381"/>
    </row>
    <row r="720" spans="1:14" ht="15" customHeight="1" x14ac:dyDescent="0.2">
      <c r="A720" s="251"/>
      <c r="B720" s="251"/>
      <c r="C720" s="59" t="s">
        <v>124</v>
      </c>
      <c r="D720" s="57"/>
      <c r="E720" s="284"/>
      <c r="F720" s="240"/>
      <c r="G720" s="41"/>
      <c r="H720" s="309"/>
      <c r="I720" s="309"/>
      <c r="J720" s="50" t="s">
        <v>124</v>
      </c>
      <c r="K720" s="58"/>
      <c r="L720" s="316"/>
      <c r="M720" s="317"/>
      <c r="N720" s="381"/>
    </row>
    <row r="721" spans="1:15" ht="16" customHeight="1" x14ac:dyDescent="0.2">
      <c r="A721" s="249" t="s">
        <v>376</v>
      </c>
      <c r="B721" s="249" t="s">
        <v>375</v>
      </c>
      <c r="C721" s="60" t="s">
        <v>121</v>
      </c>
      <c r="D721" s="70" t="s">
        <v>377</v>
      </c>
      <c r="E721" s="284" t="s">
        <v>378</v>
      </c>
      <c r="F721" s="240" t="s">
        <v>45</v>
      </c>
      <c r="G721" s="41"/>
      <c r="H721" s="307" t="s">
        <v>376</v>
      </c>
      <c r="I721" s="307" t="s">
        <v>375</v>
      </c>
      <c r="J721" s="42" t="s">
        <v>121</v>
      </c>
      <c r="K721" s="72" t="s">
        <v>933</v>
      </c>
      <c r="L721" s="316" t="s">
        <v>378</v>
      </c>
      <c r="M721" s="317" t="s">
        <v>135</v>
      </c>
      <c r="N721" s="381" t="s">
        <v>1079</v>
      </c>
    </row>
    <row r="722" spans="1:15" ht="96" customHeight="1" x14ac:dyDescent="0.2">
      <c r="A722" s="250"/>
      <c r="B722" s="250"/>
      <c r="C722" s="52" t="s">
        <v>122</v>
      </c>
      <c r="D722" s="81" t="s">
        <v>651</v>
      </c>
      <c r="E722" s="284"/>
      <c r="F722" s="240"/>
      <c r="G722" s="41"/>
      <c r="H722" s="308"/>
      <c r="I722" s="308"/>
      <c r="J722" s="46" t="s">
        <v>122</v>
      </c>
      <c r="K722" s="82" t="s">
        <v>651</v>
      </c>
      <c r="L722" s="316"/>
      <c r="M722" s="317"/>
      <c r="N722" s="381"/>
    </row>
    <row r="723" spans="1:15" ht="16" x14ac:dyDescent="0.2">
      <c r="A723" s="250"/>
      <c r="B723" s="250"/>
      <c r="C723" s="52" t="s">
        <v>123</v>
      </c>
      <c r="D723" s="81" t="s">
        <v>464</v>
      </c>
      <c r="E723" s="284"/>
      <c r="F723" s="240"/>
      <c r="G723" s="41"/>
      <c r="H723" s="308"/>
      <c r="I723" s="308"/>
      <c r="J723" s="46" t="s">
        <v>123</v>
      </c>
      <c r="K723" s="82" t="s">
        <v>934</v>
      </c>
      <c r="L723" s="316"/>
      <c r="M723" s="317"/>
      <c r="N723" s="381"/>
    </row>
    <row r="724" spans="1:15" ht="15" customHeight="1" x14ac:dyDescent="0.2">
      <c r="A724" s="251"/>
      <c r="B724" s="251"/>
      <c r="C724" s="59" t="s">
        <v>124</v>
      </c>
      <c r="D724" s="57"/>
      <c r="E724" s="284"/>
      <c r="F724" s="240"/>
      <c r="G724" s="41"/>
      <c r="H724" s="309"/>
      <c r="I724" s="309"/>
      <c r="J724" s="50" t="s">
        <v>124</v>
      </c>
      <c r="K724" s="58"/>
      <c r="L724" s="316"/>
      <c r="M724" s="317"/>
      <c r="N724" s="381"/>
    </row>
    <row r="725" spans="1:15" ht="32" x14ac:dyDescent="0.2">
      <c r="A725" s="266">
        <v>42</v>
      </c>
      <c r="B725" s="266" t="s">
        <v>87</v>
      </c>
      <c r="C725" s="95" t="s">
        <v>121</v>
      </c>
      <c r="D725" s="96" t="s">
        <v>203</v>
      </c>
      <c r="E725" s="267" t="s">
        <v>379</v>
      </c>
      <c r="F725" s="268" t="s">
        <v>45</v>
      </c>
      <c r="G725" s="101"/>
      <c r="H725" s="336" t="s">
        <v>935</v>
      </c>
      <c r="I725" s="336" t="s">
        <v>936</v>
      </c>
      <c r="J725" s="102" t="s">
        <v>121</v>
      </c>
      <c r="K725" s="103" t="s">
        <v>937</v>
      </c>
      <c r="L725" s="278" t="s">
        <v>938</v>
      </c>
      <c r="M725" s="362" t="s">
        <v>939</v>
      </c>
      <c r="N725" s="371" t="s">
        <v>1080</v>
      </c>
      <c r="O725" s="372"/>
    </row>
    <row r="726" spans="1:15" ht="64" x14ac:dyDescent="0.2">
      <c r="A726" s="264"/>
      <c r="B726" s="264"/>
      <c r="C726" s="97" t="s">
        <v>122</v>
      </c>
      <c r="D726" s="98" t="s">
        <v>652</v>
      </c>
      <c r="E726" s="267"/>
      <c r="F726" s="268"/>
      <c r="G726" s="101"/>
      <c r="H726" s="270"/>
      <c r="I726" s="270"/>
      <c r="J726" s="104" t="s">
        <v>122</v>
      </c>
      <c r="K726" s="105" t="s">
        <v>940</v>
      </c>
      <c r="L726" s="278"/>
      <c r="M726" s="275"/>
      <c r="N726" s="371"/>
      <c r="O726" s="372"/>
    </row>
    <row r="727" spans="1:15" ht="16" x14ac:dyDescent="0.2">
      <c r="A727" s="264"/>
      <c r="B727" s="264"/>
      <c r="C727" s="97" t="s">
        <v>123</v>
      </c>
      <c r="D727" s="98" t="s">
        <v>495</v>
      </c>
      <c r="E727" s="267"/>
      <c r="F727" s="268"/>
      <c r="G727" s="101"/>
      <c r="H727" s="270"/>
      <c r="I727" s="270"/>
      <c r="J727" s="104" t="s">
        <v>123</v>
      </c>
      <c r="K727" s="105" t="s">
        <v>879</v>
      </c>
      <c r="L727" s="278"/>
      <c r="M727" s="275"/>
      <c r="N727" s="371"/>
      <c r="O727" s="372"/>
    </row>
    <row r="728" spans="1:15" x14ac:dyDescent="0.2">
      <c r="A728" s="264"/>
      <c r="B728" s="264"/>
      <c r="C728" s="97" t="s">
        <v>124</v>
      </c>
      <c r="D728" s="98"/>
      <c r="E728" s="282"/>
      <c r="F728" s="283"/>
      <c r="G728" s="101"/>
      <c r="H728" s="337"/>
      <c r="I728" s="337"/>
      <c r="J728" s="104" t="s">
        <v>124</v>
      </c>
      <c r="K728" s="108"/>
      <c r="L728" s="278"/>
      <c r="M728" s="275"/>
      <c r="N728" s="371"/>
      <c r="O728" s="372"/>
    </row>
    <row r="729" spans="1:15" ht="16" customHeight="1" x14ac:dyDescent="0.2">
      <c r="A729" s="64"/>
      <c r="B729" s="64"/>
      <c r="C729" s="65"/>
      <c r="D729" s="62"/>
      <c r="E729" s="66"/>
      <c r="F729" s="83"/>
      <c r="H729" s="336" t="s">
        <v>935</v>
      </c>
      <c r="I729" s="336" t="s">
        <v>941</v>
      </c>
      <c r="J729" s="102" t="s">
        <v>121</v>
      </c>
      <c r="K729" s="103" t="s">
        <v>942</v>
      </c>
      <c r="L729" s="278" t="s">
        <v>943</v>
      </c>
      <c r="M729" s="362" t="s">
        <v>939</v>
      </c>
      <c r="N729" s="371" t="s">
        <v>1080</v>
      </c>
      <c r="O729" s="372"/>
    </row>
    <row r="730" spans="1:15" ht="48" customHeight="1" x14ac:dyDescent="0.2">
      <c r="A730" s="64"/>
      <c r="B730" s="64"/>
      <c r="C730" s="65"/>
      <c r="D730" s="62"/>
      <c r="E730" s="66"/>
      <c r="F730" s="83"/>
      <c r="H730" s="270"/>
      <c r="I730" s="270"/>
      <c r="J730" s="104" t="s">
        <v>122</v>
      </c>
      <c r="K730" s="105" t="s">
        <v>944</v>
      </c>
      <c r="L730" s="278"/>
      <c r="M730" s="275"/>
      <c r="N730" s="371"/>
      <c r="O730" s="372"/>
    </row>
    <row r="731" spans="1:15" ht="16" x14ac:dyDescent="0.2">
      <c r="A731" s="64"/>
      <c r="B731" s="64"/>
      <c r="C731" s="65"/>
      <c r="D731" s="62"/>
      <c r="E731" s="66"/>
      <c r="F731" s="83"/>
      <c r="H731" s="270"/>
      <c r="I731" s="270"/>
      <c r="J731" s="104" t="s">
        <v>123</v>
      </c>
      <c r="K731" s="105" t="s">
        <v>879</v>
      </c>
      <c r="L731" s="278"/>
      <c r="M731" s="275"/>
      <c r="N731" s="371"/>
      <c r="O731" s="372"/>
    </row>
    <row r="732" spans="1:15" x14ac:dyDescent="0.2">
      <c r="A732" s="64"/>
      <c r="B732" s="64"/>
      <c r="C732" s="65"/>
      <c r="D732" s="62"/>
      <c r="E732" s="66"/>
      <c r="F732" s="83"/>
      <c r="H732" s="337"/>
      <c r="I732" s="337"/>
      <c r="J732" s="107" t="s">
        <v>124</v>
      </c>
      <c r="K732" s="108"/>
      <c r="L732" s="278"/>
      <c r="M732" s="275"/>
      <c r="N732" s="371"/>
      <c r="O732" s="372"/>
    </row>
    <row r="733" spans="1:15" ht="32" customHeight="1" x14ac:dyDescent="0.2">
      <c r="A733" s="250">
        <v>42</v>
      </c>
      <c r="B733" s="250" t="s">
        <v>88</v>
      </c>
      <c r="C733" s="75" t="s">
        <v>121</v>
      </c>
      <c r="D733" s="81" t="s">
        <v>204</v>
      </c>
      <c r="E733" s="273" t="s">
        <v>379</v>
      </c>
      <c r="F733" s="269" t="s">
        <v>45</v>
      </c>
      <c r="G733" s="41"/>
      <c r="H733" s="307" t="s">
        <v>935</v>
      </c>
      <c r="I733" s="307" t="s">
        <v>945</v>
      </c>
      <c r="J733" s="71" t="s">
        <v>121</v>
      </c>
      <c r="K733" s="72" t="s">
        <v>946</v>
      </c>
      <c r="L733" s="332" t="s">
        <v>947</v>
      </c>
      <c r="M733" s="323" t="s">
        <v>939</v>
      </c>
      <c r="N733" s="371" t="s">
        <v>1080</v>
      </c>
      <c r="O733" s="372"/>
    </row>
    <row r="734" spans="1:15" ht="64" customHeight="1" x14ac:dyDescent="0.2">
      <c r="A734" s="250"/>
      <c r="B734" s="250"/>
      <c r="C734" s="75" t="s">
        <v>122</v>
      </c>
      <c r="D734" s="81" t="s">
        <v>653</v>
      </c>
      <c r="E734" s="252"/>
      <c r="F734" s="240"/>
      <c r="G734" s="41"/>
      <c r="H734" s="308"/>
      <c r="I734" s="308"/>
      <c r="J734" s="77" t="s">
        <v>122</v>
      </c>
      <c r="K734" s="94" t="s">
        <v>948</v>
      </c>
      <c r="L734" s="332"/>
      <c r="M734" s="317"/>
      <c r="N734" s="371"/>
      <c r="O734" s="372"/>
    </row>
    <row r="735" spans="1:15" ht="16" x14ac:dyDescent="0.2">
      <c r="A735" s="250"/>
      <c r="B735" s="250"/>
      <c r="C735" s="75" t="s">
        <v>123</v>
      </c>
      <c r="D735" s="81" t="s">
        <v>495</v>
      </c>
      <c r="E735" s="252"/>
      <c r="F735" s="240"/>
      <c r="G735" s="41"/>
      <c r="H735" s="308"/>
      <c r="I735" s="308"/>
      <c r="J735" s="77" t="s">
        <v>123</v>
      </c>
      <c r="K735" s="82" t="s">
        <v>879</v>
      </c>
      <c r="L735" s="332"/>
      <c r="M735" s="317"/>
      <c r="N735" s="371"/>
      <c r="O735" s="372"/>
    </row>
    <row r="736" spans="1:15" x14ac:dyDescent="0.2">
      <c r="A736" s="251"/>
      <c r="B736" s="251"/>
      <c r="C736" s="79" t="s">
        <v>124</v>
      </c>
      <c r="D736" s="57"/>
      <c r="E736" s="252"/>
      <c r="F736" s="240"/>
      <c r="G736" s="41"/>
      <c r="H736" s="309"/>
      <c r="I736" s="309"/>
      <c r="J736" s="77" t="s">
        <v>124</v>
      </c>
      <c r="K736" s="58"/>
      <c r="L736" s="332"/>
      <c r="M736" s="317"/>
      <c r="N736" s="371"/>
      <c r="O736" s="372"/>
    </row>
    <row r="737" spans="1:15" ht="32" x14ac:dyDescent="0.2">
      <c r="A737" s="249">
        <v>42</v>
      </c>
      <c r="B737" s="249" t="s">
        <v>89</v>
      </c>
      <c r="C737" s="69" t="s">
        <v>121</v>
      </c>
      <c r="D737" s="70" t="s">
        <v>205</v>
      </c>
      <c r="E737" s="252" t="s">
        <v>379</v>
      </c>
      <c r="F737" s="240" t="s">
        <v>45</v>
      </c>
      <c r="G737" s="41"/>
      <c r="H737" s="307" t="s">
        <v>935</v>
      </c>
      <c r="I737" s="307" t="s">
        <v>949</v>
      </c>
      <c r="J737" s="71" t="s">
        <v>121</v>
      </c>
      <c r="K737" s="72" t="s">
        <v>950</v>
      </c>
      <c r="L737" s="332" t="s">
        <v>947</v>
      </c>
      <c r="M737" s="317" t="s">
        <v>45</v>
      </c>
      <c r="N737" s="371" t="s">
        <v>1080</v>
      </c>
      <c r="O737" s="372"/>
    </row>
    <row r="738" spans="1:15" ht="48" customHeight="1" x14ac:dyDescent="0.2">
      <c r="A738" s="250"/>
      <c r="B738" s="250"/>
      <c r="C738" s="75" t="s">
        <v>122</v>
      </c>
      <c r="D738" s="81" t="s">
        <v>654</v>
      </c>
      <c r="E738" s="252"/>
      <c r="F738" s="240"/>
      <c r="G738" s="41"/>
      <c r="H738" s="308"/>
      <c r="I738" s="308"/>
      <c r="J738" s="77" t="s">
        <v>122</v>
      </c>
      <c r="K738" s="94" t="s">
        <v>951</v>
      </c>
      <c r="L738" s="332"/>
      <c r="M738" s="317"/>
      <c r="N738" s="371"/>
      <c r="O738" s="372"/>
    </row>
    <row r="739" spans="1:15" ht="16" x14ac:dyDescent="0.2">
      <c r="A739" s="250"/>
      <c r="B739" s="250"/>
      <c r="C739" s="75" t="s">
        <v>123</v>
      </c>
      <c r="D739" s="81" t="s">
        <v>495</v>
      </c>
      <c r="E739" s="252"/>
      <c r="F739" s="240"/>
      <c r="G739" s="41"/>
      <c r="H739" s="308"/>
      <c r="I739" s="308"/>
      <c r="J739" s="77" t="s">
        <v>123</v>
      </c>
      <c r="K739" s="82" t="s">
        <v>879</v>
      </c>
      <c r="L739" s="332"/>
      <c r="M739" s="317"/>
      <c r="N739" s="371"/>
      <c r="O739" s="372"/>
    </row>
    <row r="740" spans="1:15" ht="16" x14ac:dyDescent="0.2">
      <c r="A740" s="251"/>
      <c r="B740" s="251"/>
      <c r="C740" s="75" t="s">
        <v>124</v>
      </c>
      <c r="D740" s="57"/>
      <c r="E740" s="252"/>
      <c r="F740" s="240"/>
      <c r="G740" s="41"/>
      <c r="H740" s="309"/>
      <c r="I740" s="309"/>
      <c r="J740" s="77" t="s">
        <v>124</v>
      </c>
      <c r="K740" s="58" t="s">
        <v>830</v>
      </c>
      <c r="L740" s="332"/>
      <c r="M740" s="317"/>
      <c r="N740" s="371"/>
      <c r="O740" s="372"/>
    </row>
    <row r="741" spans="1:15" ht="32" x14ac:dyDescent="0.2">
      <c r="A741" s="249">
        <v>43</v>
      </c>
      <c r="B741" s="249" t="s">
        <v>90</v>
      </c>
      <c r="C741" s="69" t="s">
        <v>121</v>
      </c>
      <c r="D741" s="70" t="s">
        <v>462</v>
      </c>
      <c r="E741" s="252" t="s">
        <v>380</v>
      </c>
      <c r="F741" s="240" t="s">
        <v>45</v>
      </c>
      <c r="G741" s="41"/>
      <c r="H741" s="307" t="s">
        <v>952</v>
      </c>
      <c r="I741" s="307" t="s">
        <v>90</v>
      </c>
      <c r="J741" s="71" t="s">
        <v>121</v>
      </c>
      <c r="K741" s="72" t="s">
        <v>953</v>
      </c>
      <c r="L741" s="332" t="s">
        <v>954</v>
      </c>
      <c r="M741" s="317" t="s">
        <v>45</v>
      </c>
      <c r="N741" s="371" t="s">
        <v>1080</v>
      </c>
      <c r="O741" s="372"/>
    </row>
    <row r="742" spans="1:15" ht="64" customHeight="1" x14ac:dyDescent="0.2">
      <c r="A742" s="250"/>
      <c r="B742" s="250"/>
      <c r="C742" s="75" t="s">
        <v>122</v>
      </c>
      <c r="D742" s="81" t="s">
        <v>655</v>
      </c>
      <c r="E742" s="252"/>
      <c r="F742" s="240"/>
      <c r="G742" s="41"/>
      <c r="H742" s="308"/>
      <c r="I742" s="308"/>
      <c r="J742" s="77" t="s">
        <v>122</v>
      </c>
      <c r="K742" s="82" t="s">
        <v>955</v>
      </c>
      <c r="L742" s="332"/>
      <c r="M742" s="317"/>
      <c r="N742" s="371"/>
      <c r="O742" s="372"/>
    </row>
    <row r="743" spans="1:15" ht="16" x14ac:dyDescent="0.2">
      <c r="A743" s="250"/>
      <c r="B743" s="250"/>
      <c r="C743" s="75" t="s">
        <v>123</v>
      </c>
      <c r="D743" s="81" t="s">
        <v>478</v>
      </c>
      <c r="E743" s="252"/>
      <c r="F743" s="240"/>
      <c r="G743" s="41"/>
      <c r="H743" s="308"/>
      <c r="I743" s="308"/>
      <c r="J743" s="77" t="s">
        <v>123</v>
      </c>
      <c r="K743" s="82" t="s">
        <v>956</v>
      </c>
      <c r="L743" s="332"/>
      <c r="M743" s="317"/>
      <c r="N743" s="371"/>
      <c r="O743" s="372"/>
    </row>
    <row r="744" spans="1:15" x14ac:dyDescent="0.2">
      <c r="A744" s="251"/>
      <c r="B744" s="251"/>
      <c r="C744" s="79" t="s">
        <v>124</v>
      </c>
      <c r="D744" s="57"/>
      <c r="E744" s="252"/>
      <c r="F744" s="240"/>
      <c r="G744" s="41"/>
      <c r="H744" s="309"/>
      <c r="I744" s="309"/>
      <c r="J744" s="80" t="s">
        <v>124</v>
      </c>
      <c r="K744" s="58"/>
      <c r="L744" s="332"/>
      <c r="M744" s="317"/>
      <c r="N744" s="371"/>
      <c r="O744" s="372"/>
    </row>
    <row r="745" spans="1:15" ht="64" x14ac:dyDescent="0.2">
      <c r="A745" s="249">
        <v>43</v>
      </c>
      <c r="B745" s="249" t="s">
        <v>91</v>
      </c>
      <c r="C745" s="69" t="s">
        <v>121</v>
      </c>
      <c r="D745" s="70" t="s">
        <v>207</v>
      </c>
      <c r="E745" s="252" t="s">
        <v>380</v>
      </c>
      <c r="F745" s="240" t="s">
        <v>45</v>
      </c>
      <c r="G745" s="41"/>
      <c r="H745" s="307" t="s">
        <v>952</v>
      </c>
      <c r="I745" s="307" t="s">
        <v>91</v>
      </c>
      <c r="J745" s="71" t="s">
        <v>121</v>
      </c>
      <c r="K745" s="72" t="s">
        <v>957</v>
      </c>
      <c r="L745" s="332" t="s">
        <v>954</v>
      </c>
      <c r="M745" s="317" t="s">
        <v>45</v>
      </c>
      <c r="N745" s="371" t="s">
        <v>1080</v>
      </c>
      <c r="O745" s="372"/>
    </row>
    <row r="746" spans="1:15" ht="80" x14ac:dyDescent="0.2">
      <c r="A746" s="250"/>
      <c r="B746" s="250"/>
      <c r="C746" s="75" t="s">
        <v>122</v>
      </c>
      <c r="D746" s="81" t="s">
        <v>656</v>
      </c>
      <c r="E746" s="252"/>
      <c r="F746" s="240"/>
      <c r="G746" s="41"/>
      <c r="H746" s="308"/>
      <c r="I746" s="308"/>
      <c r="J746" s="77" t="s">
        <v>122</v>
      </c>
      <c r="K746" s="82" t="s">
        <v>958</v>
      </c>
      <c r="L746" s="332"/>
      <c r="M746" s="317"/>
      <c r="N746" s="371"/>
      <c r="O746" s="372"/>
    </row>
    <row r="747" spans="1:15" ht="16" x14ac:dyDescent="0.2">
      <c r="A747" s="250"/>
      <c r="B747" s="250"/>
      <c r="C747" s="75" t="s">
        <v>123</v>
      </c>
      <c r="D747" s="81" t="s">
        <v>478</v>
      </c>
      <c r="E747" s="252"/>
      <c r="F747" s="240"/>
      <c r="G747" s="41"/>
      <c r="H747" s="308"/>
      <c r="I747" s="308"/>
      <c r="J747" s="77" t="s">
        <v>123</v>
      </c>
      <c r="K747" s="82" t="s">
        <v>956</v>
      </c>
      <c r="L747" s="332"/>
      <c r="M747" s="317"/>
      <c r="N747" s="371"/>
      <c r="O747" s="372"/>
    </row>
    <row r="748" spans="1:15" x14ac:dyDescent="0.2">
      <c r="A748" s="251"/>
      <c r="B748" s="251"/>
      <c r="C748" s="79" t="s">
        <v>124</v>
      </c>
      <c r="D748" s="57"/>
      <c r="E748" s="252"/>
      <c r="F748" s="240"/>
      <c r="G748" s="41"/>
      <c r="H748" s="309"/>
      <c r="I748" s="309"/>
      <c r="J748" s="80" t="s">
        <v>124</v>
      </c>
      <c r="K748" s="58"/>
      <c r="L748" s="332"/>
      <c r="M748" s="317"/>
      <c r="N748" s="371"/>
      <c r="O748" s="372"/>
    </row>
    <row r="749" spans="1:15" ht="32" x14ac:dyDescent="0.2">
      <c r="A749" s="61"/>
      <c r="B749" s="61"/>
      <c r="C749" s="85"/>
      <c r="D749" s="86"/>
      <c r="E749" s="87"/>
      <c r="F749" s="88"/>
      <c r="H749" s="324" t="s">
        <v>952</v>
      </c>
      <c r="I749" s="324" t="s">
        <v>92</v>
      </c>
      <c r="J749" s="32" t="s">
        <v>121</v>
      </c>
      <c r="K749" s="33" t="s">
        <v>959</v>
      </c>
      <c r="L749" s="341" t="s">
        <v>954</v>
      </c>
      <c r="M749" s="331" t="s">
        <v>45</v>
      </c>
      <c r="N749" s="371" t="s">
        <v>1080</v>
      </c>
      <c r="O749" s="372"/>
    </row>
    <row r="750" spans="1:15" ht="64" customHeight="1" x14ac:dyDescent="0.2">
      <c r="A750" s="61"/>
      <c r="B750" s="61"/>
      <c r="C750" s="85"/>
      <c r="D750" s="86"/>
      <c r="E750" s="87"/>
      <c r="F750" s="88"/>
      <c r="H750" s="325"/>
      <c r="I750" s="325"/>
      <c r="J750" s="34" t="s">
        <v>122</v>
      </c>
      <c r="K750" s="36" t="s">
        <v>960</v>
      </c>
      <c r="L750" s="341"/>
      <c r="M750" s="331"/>
      <c r="N750" s="371"/>
      <c r="O750" s="372"/>
    </row>
    <row r="751" spans="1:15" ht="16" x14ac:dyDescent="0.2">
      <c r="A751" s="61"/>
      <c r="B751" s="61"/>
      <c r="C751" s="85"/>
      <c r="D751" s="86"/>
      <c r="E751" s="87"/>
      <c r="F751" s="88"/>
      <c r="H751" s="325"/>
      <c r="I751" s="325"/>
      <c r="J751" s="34" t="s">
        <v>123</v>
      </c>
      <c r="K751" s="36" t="s">
        <v>956</v>
      </c>
      <c r="L751" s="341"/>
      <c r="M751" s="331"/>
      <c r="N751" s="371"/>
      <c r="O751" s="372"/>
    </row>
    <row r="752" spans="1:15" x14ac:dyDescent="0.2">
      <c r="A752" s="61"/>
      <c r="B752" s="61"/>
      <c r="C752" s="85"/>
      <c r="D752" s="86"/>
      <c r="E752" s="87"/>
      <c r="F752" s="88"/>
      <c r="H752" s="326"/>
      <c r="I752" s="326"/>
      <c r="J752" s="35" t="s">
        <v>124</v>
      </c>
      <c r="K752" s="31"/>
      <c r="L752" s="341"/>
      <c r="M752" s="331"/>
      <c r="N752" s="371"/>
      <c r="O752" s="372"/>
    </row>
    <row r="753" spans="1:15" ht="64" x14ac:dyDescent="0.2">
      <c r="A753" s="249">
        <v>43</v>
      </c>
      <c r="B753" s="249" t="s">
        <v>92</v>
      </c>
      <c r="C753" s="69" t="s">
        <v>121</v>
      </c>
      <c r="D753" s="70" t="s">
        <v>208</v>
      </c>
      <c r="E753" s="252" t="s">
        <v>380</v>
      </c>
      <c r="F753" s="240" t="s">
        <v>45</v>
      </c>
      <c r="G753" s="41"/>
      <c r="H753" s="307" t="s">
        <v>952</v>
      </c>
      <c r="I753" s="307" t="s">
        <v>93</v>
      </c>
      <c r="J753" s="71" t="s">
        <v>121</v>
      </c>
      <c r="K753" s="72" t="s">
        <v>961</v>
      </c>
      <c r="L753" s="332" t="s">
        <v>954</v>
      </c>
      <c r="M753" s="317" t="s">
        <v>45</v>
      </c>
      <c r="N753" s="371" t="s">
        <v>1080</v>
      </c>
      <c r="O753" s="372"/>
    </row>
    <row r="754" spans="1:15" ht="80" customHeight="1" x14ac:dyDescent="0.2">
      <c r="A754" s="250"/>
      <c r="B754" s="250"/>
      <c r="C754" s="75" t="s">
        <v>122</v>
      </c>
      <c r="D754" s="81" t="s">
        <v>657</v>
      </c>
      <c r="E754" s="252"/>
      <c r="F754" s="240"/>
      <c r="G754" s="41"/>
      <c r="H754" s="308"/>
      <c r="I754" s="308"/>
      <c r="J754" s="77" t="s">
        <v>122</v>
      </c>
      <c r="K754" s="82" t="s">
        <v>962</v>
      </c>
      <c r="L754" s="332"/>
      <c r="M754" s="317"/>
      <c r="N754" s="371"/>
      <c r="O754" s="372"/>
    </row>
    <row r="755" spans="1:15" ht="16" x14ac:dyDescent="0.2">
      <c r="A755" s="250"/>
      <c r="B755" s="250"/>
      <c r="C755" s="75" t="s">
        <v>123</v>
      </c>
      <c r="D755" s="81" t="s">
        <v>478</v>
      </c>
      <c r="E755" s="252"/>
      <c r="F755" s="240"/>
      <c r="G755" s="41"/>
      <c r="H755" s="308"/>
      <c r="I755" s="308"/>
      <c r="J755" s="77" t="s">
        <v>123</v>
      </c>
      <c r="K755" s="82" t="s">
        <v>956</v>
      </c>
      <c r="L755" s="332"/>
      <c r="M755" s="317"/>
      <c r="N755" s="371"/>
      <c r="O755" s="372"/>
    </row>
    <row r="756" spans="1:15" ht="16" x14ac:dyDescent="0.2">
      <c r="A756" s="251"/>
      <c r="B756" s="251"/>
      <c r="C756" s="79" t="s">
        <v>124</v>
      </c>
      <c r="D756" s="57" t="s">
        <v>426</v>
      </c>
      <c r="E756" s="252"/>
      <c r="F756" s="240"/>
      <c r="G756" s="41"/>
      <c r="H756" s="309"/>
      <c r="I756" s="309"/>
      <c r="J756" s="77" t="s">
        <v>124</v>
      </c>
      <c r="K756" s="58"/>
      <c r="L756" s="332"/>
      <c r="M756" s="317"/>
      <c r="N756" s="371"/>
      <c r="O756" s="372"/>
    </row>
    <row r="757" spans="1:15" ht="48" x14ac:dyDescent="0.2">
      <c r="A757" s="249">
        <v>43</v>
      </c>
      <c r="B757" s="249" t="s">
        <v>93</v>
      </c>
      <c r="C757" s="69" t="s">
        <v>121</v>
      </c>
      <c r="D757" s="70" t="s">
        <v>209</v>
      </c>
      <c r="E757" s="252" t="s">
        <v>380</v>
      </c>
      <c r="F757" s="240" t="s">
        <v>45</v>
      </c>
      <c r="G757" s="41"/>
      <c r="H757" s="307" t="s">
        <v>952</v>
      </c>
      <c r="I757" s="307" t="s">
        <v>971</v>
      </c>
      <c r="J757" s="71" t="s">
        <v>121</v>
      </c>
      <c r="K757" s="72" t="s">
        <v>972</v>
      </c>
      <c r="L757" s="332" t="s">
        <v>954</v>
      </c>
      <c r="M757" s="317" t="s">
        <v>45</v>
      </c>
      <c r="N757" s="371" t="s">
        <v>1080</v>
      </c>
      <c r="O757" s="372"/>
    </row>
    <row r="758" spans="1:15" ht="64" x14ac:dyDescent="0.2">
      <c r="A758" s="250"/>
      <c r="B758" s="250"/>
      <c r="C758" s="75" t="s">
        <v>122</v>
      </c>
      <c r="D758" s="81" t="s">
        <v>658</v>
      </c>
      <c r="E758" s="252"/>
      <c r="F758" s="240"/>
      <c r="G758" s="41"/>
      <c r="H758" s="308"/>
      <c r="I758" s="308"/>
      <c r="J758" s="77" t="s">
        <v>122</v>
      </c>
      <c r="K758" s="82" t="s">
        <v>973</v>
      </c>
      <c r="L758" s="332"/>
      <c r="M758" s="317"/>
      <c r="N758" s="371"/>
      <c r="O758" s="372"/>
    </row>
    <row r="759" spans="1:15" ht="16" x14ac:dyDescent="0.2">
      <c r="A759" s="250"/>
      <c r="B759" s="250"/>
      <c r="C759" s="75" t="s">
        <v>123</v>
      </c>
      <c r="D759" s="81" t="s">
        <v>478</v>
      </c>
      <c r="E759" s="252"/>
      <c r="F759" s="240"/>
      <c r="G759" s="41"/>
      <c r="H759" s="308"/>
      <c r="I759" s="308"/>
      <c r="J759" s="77" t="s">
        <v>123</v>
      </c>
      <c r="K759" s="82" t="s">
        <v>956</v>
      </c>
      <c r="L759" s="332"/>
      <c r="M759" s="317"/>
      <c r="N759" s="371"/>
      <c r="O759" s="372"/>
    </row>
    <row r="760" spans="1:15" x14ac:dyDescent="0.2">
      <c r="A760" s="251"/>
      <c r="B760" s="251"/>
      <c r="C760" s="75" t="s">
        <v>124</v>
      </c>
      <c r="D760" s="57"/>
      <c r="E760" s="252"/>
      <c r="F760" s="240"/>
      <c r="G760" s="41"/>
      <c r="H760" s="309"/>
      <c r="I760" s="309"/>
      <c r="J760" s="80" t="s">
        <v>124</v>
      </c>
      <c r="K760" s="58"/>
      <c r="L760" s="332"/>
      <c r="M760" s="317"/>
      <c r="N760" s="371"/>
      <c r="O760" s="372"/>
    </row>
    <row r="761" spans="1:15" ht="48" x14ac:dyDescent="0.2">
      <c r="A761" s="256">
        <v>43</v>
      </c>
      <c r="B761" s="256" t="s">
        <v>94</v>
      </c>
      <c r="C761" s="4" t="s">
        <v>121</v>
      </c>
      <c r="D761" s="8" t="s">
        <v>210</v>
      </c>
      <c r="E761" s="258" t="s">
        <v>380</v>
      </c>
      <c r="F761" s="254" t="s">
        <v>137</v>
      </c>
      <c r="H761" s="324" t="s">
        <v>952</v>
      </c>
      <c r="I761" s="324" t="s">
        <v>94</v>
      </c>
      <c r="J761" s="32" t="s">
        <v>121</v>
      </c>
      <c r="K761" s="33" t="s">
        <v>963</v>
      </c>
      <c r="L761" s="341" t="s">
        <v>954</v>
      </c>
      <c r="M761" s="331" t="s">
        <v>45</v>
      </c>
      <c r="N761" s="371" t="s">
        <v>1080</v>
      </c>
    </row>
    <row r="762" spans="1:15" ht="80" customHeight="1" x14ac:dyDescent="0.2">
      <c r="A762" s="257"/>
      <c r="B762" s="257"/>
      <c r="C762" s="5" t="s">
        <v>122</v>
      </c>
      <c r="D762" s="9" t="s">
        <v>659</v>
      </c>
      <c r="E762" s="258"/>
      <c r="F762" s="254"/>
      <c r="H762" s="325"/>
      <c r="I762" s="325"/>
      <c r="J762" s="34" t="s">
        <v>122</v>
      </c>
      <c r="K762" s="36" t="s">
        <v>964</v>
      </c>
      <c r="L762" s="341"/>
      <c r="M762" s="331"/>
      <c r="N762" s="371"/>
    </row>
    <row r="763" spans="1:15" ht="16" x14ac:dyDescent="0.2">
      <c r="A763" s="257"/>
      <c r="B763" s="257"/>
      <c r="C763" s="5" t="s">
        <v>123</v>
      </c>
      <c r="D763" s="9" t="s">
        <v>478</v>
      </c>
      <c r="E763" s="258"/>
      <c r="F763" s="254"/>
      <c r="H763" s="325"/>
      <c r="I763" s="325"/>
      <c r="J763" s="34" t="s">
        <v>123</v>
      </c>
      <c r="K763" s="36" t="s">
        <v>956</v>
      </c>
      <c r="L763" s="341"/>
      <c r="M763" s="331"/>
      <c r="N763" s="371"/>
    </row>
    <row r="764" spans="1:15" x14ac:dyDescent="0.2">
      <c r="A764" s="257"/>
      <c r="B764" s="257"/>
      <c r="C764" s="5" t="s">
        <v>124</v>
      </c>
      <c r="D764" s="9"/>
      <c r="E764" s="259"/>
      <c r="F764" s="271"/>
      <c r="H764" s="326"/>
      <c r="I764" s="326"/>
      <c r="J764" s="35" t="s">
        <v>124</v>
      </c>
      <c r="K764" s="31"/>
      <c r="L764" s="341"/>
      <c r="M764" s="331"/>
      <c r="N764" s="371"/>
    </row>
    <row r="765" spans="1:15" ht="48" x14ac:dyDescent="0.2">
      <c r="A765" s="64"/>
      <c r="B765" s="64"/>
      <c r="C765" s="65"/>
      <c r="D765" s="62"/>
      <c r="E765" s="66"/>
      <c r="F765" s="83"/>
      <c r="H765" s="324" t="s">
        <v>952</v>
      </c>
      <c r="I765" s="324" t="s">
        <v>965</v>
      </c>
      <c r="J765" s="32" t="s">
        <v>121</v>
      </c>
      <c r="K765" s="33" t="s">
        <v>966</v>
      </c>
      <c r="L765" s="341" t="s">
        <v>954</v>
      </c>
      <c r="M765" s="331" t="s">
        <v>45</v>
      </c>
      <c r="N765" s="371" t="s">
        <v>1080</v>
      </c>
    </row>
    <row r="766" spans="1:15" ht="64" customHeight="1" x14ac:dyDescent="0.2">
      <c r="A766" s="64"/>
      <c r="B766" s="64"/>
      <c r="C766" s="65"/>
      <c r="D766" s="62"/>
      <c r="E766" s="66"/>
      <c r="F766" s="83"/>
      <c r="H766" s="325"/>
      <c r="I766" s="325"/>
      <c r="J766" s="34" t="s">
        <v>122</v>
      </c>
      <c r="K766" s="36" t="s">
        <v>967</v>
      </c>
      <c r="L766" s="341"/>
      <c r="M766" s="331"/>
      <c r="N766" s="371"/>
    </row>
    <row r="767" spans="1:15" ht="16" x14ac:dyDescent="0.2">
      <c r="A767" s="64"/>
      <c r="B767" s="64"/>
      <c r="C767" s="65"/>
      <c r="D767" s="62"/>
      <c r="E767" s="66"/>
      <c r="F767" s="83"/>
      <c r="H767" s="325"/>
      <c r="I767" s="325"/>
      <c r="J767" s="34" t="s">
        <v>123</v>
      </c>
      <c r="K767" s="36" t="s">
        <v>956</v>
      </c>
      <c r="L767" s="341"/>
      <c r="M767" s="331"/>
      <c r="N767" s="371"/>
    </row>
    <row r="768" spans="1:15" x14ac:dyDescent="0.2">
      <c r="A768" s="64"/>
      <c r="B768" s="64"/>
      <c r="C768" s="65"/>
      <c r="D768" s="62"/>
      <c r="E768" s="66"/>
      <c r="F768" s="83"/>
      <c r="H768" s="326"/>
      <c r="I768" s="326"/>
      <c r="J768" s="35" t="s">
        <v>124</v>
      </c>
      <c r="K768" s="31"/>
      <c r="L768" s="341"/>
      <c r="M768" s="331"/>
      <c r="N768" s="371"/>
    </row>
    <row r="769" spans="1:14" ht="32" customHeight="1" x14ac:dyDescent="0.2">
      <c r="A769" s="64"/>
      <c r="B769" s="64"/>
      <c r="C769" s="65"/>
      <c r="D769" s="62"/>
      <c r="E769" s="66"/>
      <c r="F769" s="83"/>
      <c r="H769" s="324" t="s">
        <v>952</v>
      </c>
      <c r="I769" s="324" t="s">
        <v>968</v>
      </c>
      <c r="J769" s="32" t="s">
        <v>121</v>
      </c>
      <c r="K769" s="33" t="s">
        <v>969</v>
      </c>
      <c r="L769" s="341" t="s">
        <v>954</v>
      </c>
      <c r="M769" s="331" t="s">
        <v>45</v>
      </c>
      <c r="N769" s="371" t="s">
        <v>1080</v>
      </c>
    </row>
    <row r="770" spans="1:14" ht="64" customHeight="1" x14ac:dyDescent="0.2">
      <c r="A770" s="64"/>
      <c r="B770" s="64"/>
      <c r="C770" s="65"/>
      <c r="D770" s="62"/>
      <c r="E770" s="66"/>
      <c r="F770" s="83"/>
      <c r="H770" s="325"/>
      <c r="I770" s="325"/>
      <c r="J770" s="34" t="s">
        <v>122</v>
      </c>
      <c r="K770" s="36" t="s">
        <v>970</v>
      </c>
      <c r="L770" s="341"/>
      <c r="M770" s="331"/>
      <c r="N770" s="371"/>
    </row>
    <row r="771" spans="1:14" ht="16" x14ac:dyDescent="0.2">
      <c r="A771" s="64"/>
      <c r="B771" s="64"/>
      <c r="C771" s="65"/>
      <c r="D771" s="62"/>
      <c r="E771" s="66"/>
      <c r="F771" s="83"/>
      <c r="H771" s="325"/>
      <c r="I771" s="325"/>
      <c r="J771" s="34" t="s">
        <v>123</v>
      </c>
      <c r="K771" s="36" t="s">
        <v>956</v>
      </c>
      <c r="L771" s="341"/>
      <c r="M771" s="331"/>
      <c r="N771" s="371"/>
    </row>
    <row r="772" spans="1:14" x14ac:dyDescent="0.2">
      <c r="A772" s="64"/>
      <c r="B772" s="64"/>
      <c r="C772" s="65"/>
      <c r="D772" s="62"/>
      <c r="E772" s="66"/>
      <c r="F772" s="83"/>
      <c r="H772" s="326"/>
      <c r="I772" s="326"/>
      <c r="J772" s="34" t="s">
        <v>124</v>
      </c>
      <c r="K772" s="31"/>
      <c r="L772" s="341"/>
      <c r="M772" s="331"/>
      <c r="N772" s="371"/>
    </row>
    <row r="773" spans="1:14" ht="16" x14ac:dyDescent="0.2">
      <c r="A773" s="64"/>
      <c r="B773" s="64"/>
      <c r="C773" s="65"/>
      <c r="D773" s="62"/>
      <c r="E773" s="66"/>
      <c r="F773" s="83"/>
      <c r="H773" s="324" t="s">
        <v>952</v>
      </c>
      <c r="I773" s="324" t="s">
        <v>971</v>
      </c>
      <c r="J773" s="32" t="s">
        <v>121</v>
      </c>
      <c r="K773" s="33" t="s">
        <v>972</v>
      </c>
      <c r="L773" s="341" t="s">
        <v>954</v>
      </c>
      <c r="M773" s="331" t="s">
        <v>45</v>
      </c>
      <c r="N773" s="371" t="s">
        <v>1080</v>
      </c>
    </row>
    <row r="774" spans="1:14" ht="48" customHeight="1" x14ac:dyDescent="0.2">
      <c r="A774" s="64"/>
      <c r="B774" s="64"/>
      <c r="C774" s="65"/>
      <c r="D774" s="62"/>
      <c r="E774" s="66"/>
      <c r="F774" s="83"/>
      <c r="H774" s="325"/>
      <c r="I774" s="325"/>
      <c r="J774" s="34" t="s">
        <v>122</v>
      </c>
      <c r="K774" s="36" t="s">
        <v>973</v>
      </c>
      <c r="L774" s="341"/>
      <c r="M774" s="331"/>
      <c r="N774" s="371"/>
    </row>
    <row r="775" spans="1:14" ht="16" x14ac:dyDescent="0.2">
      <c r="A775" s="64"/>
      <c r="B775" s="64"/>
      <c r="C775" s="65"/>
      <c r="D775" s="62"/>
      <c r="E775" s="66"/>
      <c r="F775" s="83"/>
      <c r="H775" s="325"/>
      <c r="I775" s="325"/>
      <c r="J775" s="34" t="s">
        <v>123</v>
      </c>
      <c r="K775" s="36" t="s">
        <v>956</v>
      </c>
      <c r="L775" s="341"/>
      <c r="M775" s="331"/>
      <c r="N775" s="371"/>
    </row>
    <row r="776" spans="1:14" x14ac:dyDescent="0.2">
      <c r="A776" s="64"/>
      <c r="B776" s="64"/>
      <c r="C776" s="65"/>
      <c r="D776" s="62"/>
      <c r="E776" s="66"/>
      <c r="F776" s="83"/>
      <c r="H776" s="326"/>
      <c r="I776" s="326"/>
      <c r="J776" s="35" t="s">
        <v>124</v>
      </c>
      <c r="K776" s="31"/>
      <c r="L776" s="341"/>
      <c r="M776" s="331"/>
      <c r="N776" s="371"/>
    </row>
    <row r="777" spans="1:14" ht="32" x14ac:dyDescent="0.2">
      <c r="A777" s="64"/>
      <c r="B777" s="64"/>
      <c r="C777" s="65"/>
      <c r="D777" s="62"/>
      <c r="E777" s="66"/>
      <c r="F777" s="83"/>
      <c r="H777" s="324" t="s">
        <v>974</v>
      </c>
      <c r="I777" s="324" t="s">
        <v>975</v>
      </c>
      <c r="J777" s="26" t="s">
        <v>121</v>
      </c>
      <c r="K777" s="33" t="s">
        <v>976</v>
      </c>
      <c r="L777" s="330" t="s">
        <v>977</v>
      </c>
      <c r="M777" s="331" t="s">
        <v>134</v>
      </c>
      <c r="N777" s="371" t="s">
        <v>1080</v>
      </c>
    </row>
    <row r="778" spans="1:14" ht="64" customHeight="1" x14ac:dyDescent="0.2">
      <c r="A778" s="64"/>
      <c r="B778" s="64"/>
      <c r="C778" s="65"/>
      <c r="D778" s="62"/>
      <c r="E778" s="66"/>
      <c r="F778" s="83"/>
      <c r="H778" s="325"/>
      <c r="I778" s="325"/>
      <c r="J778" s="27" t="s">
        <v>122</v>
      </c>
      <c r="K778" s="36" t="s">
        <v>551</v>
      </c>
      <c r="L778" s="330"/>
      <c r="M778" s="331"/>
      <c r="N778" s="371"/>
    </row>
    <row r="779" spans="1:14" ht="16" x14ac:dyDescent="0.2">
      <c r="A779" s="64"/>
      <c r="B779" s="64"/>
      <c r="C779" s="65"/>
      <c r="D779" s="62"/>
      <c r="E779" s="66"/>
      <c r="F779" s="83"/>
      <c r="H779" s="325"/>
      <c r="I779" s="325"/>
      <c r="J779" s="27" t="s">
        <v>123</v>
      </c>
      <c r="K779" s="36" t="s">
        <v>956</v>
      </c>
      <c r="L779" s="330"/>
      <c r="M779" s="331"/>
      <c r="N779" s="371"/>
    </row>
    <row r="780" spans="1:14" x14ac:dyDescent="0.2">
      <c r="A780" s="64"/>
      <c r="B780" s="64"/>
      <c r="C780" s="65"/>
      <c r="D780" s="62"/>
      <c r="E780" s="66"/>
      <c r="F780" s="83"/>
      <c r="H780" s="326"/>
      <c r="I780" s="326"/>
      <c r="J780" s="28" t="s">
        <v>124</v>
      </c>
      <c r="K780" s="31"/>
      <c r="L780" s="330"/>
      <c r="M780" s="331"/>
      <c r="N780" s="371"/>
    </row>
    <row r="781" spans="1:14" ht="32" x14ac:dyDescent="0.2">
      <c r="A781" s="250">
        <v>44</v>
      </c>
      <c r="B781" s="250" t="s">
        <v>95</v>
      </c>
      <c r="C781" s="75" t="s">
        <v>121</v>
      </c>
      <c r="D781" s="81" t="s">
        <v>206</v>
      </c>
      <c r="E781" s="273" t="s">
        <v>382</v>
      </c>
      <c r="F781" s="269" t="s">
        <v>45</v>
      </c>
      <c r="G781" s="41"/>
      <c r="H781" s="307">
        <v>44</v>
      </c>
      <c r="I781" s="307" t="s">
        <v>95</v>
      </c>
      <c r="J781" s="71" t="s">
        <v>121</v>
      </c>
      <c r="K781" s="72" t="s">
        <v>206</v>
      </c>
      <c r="L781" s="332" t="s">
        <v>382</v>
      </c>
      <c r="M781" s="317" t="s">
        <v>137</v>
      </c>
      <c r="N781" s="371" t="s">
        <v>1080</v>
      </c>
    </row>
    <row r="782" spans="1:14" ht="112" customHeight="1" x14ac:dyDescent="0.2">
      <c r="A782" s="250"/>
      <c r="B782" s="250"/>
      <c r="C782" s="75" t="s">
        <v>122</v>
      </c>
      <c r="D782" s="81" t="s">
        <v>660</v>
      </c>
      <c r="E782" s="252"/>
      <c r="F782" s="240"/>
      <c r="G782" s="41"/>
      <c r="H782" s="308"/>
      <c r="I782" s="308"/>
      <c r="J782" s="77" t="s">
        <v>122</v>
      </c>
      <c r="K782" s="82" t="s">
        <v>978</v>
      </c>
      <c r="L782" s="332"/>
      <c r="M782" s="317"/>
      <c r="N782" s="371"/>
    </row>
    <row r="783" spans="1:14" ht="16" x14ac:dyDescent="0.2">
      <c r="A783" s="250"/>
      <c r="B783" s="250"/>
      <c r="C783" s="75" t="s">
        <v>123</v>
      </c>
      <c r="D783" s="81" t="s">
        <v>478</v>
      </c>
      <c r="E783" s="252"/>
      <c r="F783" s="240"/>
      <c r="G783" s="41"/>
      <c r="H783" s="308"/>
      <c r="I783" s="308"/>
      <c r="J783" s="77" t="s">
        <v>123</v>
      </c>
      <c r="K783" s="82" t="s">
        <v>956</v>
      </c>
      <c r="L783" s="332"/>
      <c r="M783" s="317"/>
      <c r="N783" s="371"/>
    </row>
    <row r="784" spans="1:14" x14ac:dyDescent="0.2">
      <c r="A784" s="251"/>
      <c r="B784" s="251"/>
      <c r="C784" s="79" t="s">
        <v>124</v>
      </c>
      <c r="D784" s="57"/>
      <c r="E784" s="252"/>
      <c r="F784" s="240"/>
      <c r="G784" s="41"/>
      <c r="H784" s="308"/>
      <c r="I784" s="308"/>
      <c r="J784" s="77" t="s">
        <v>124</v>
      </c>
      <c r="K784" s="82"/>
      <c r="L784" s="339"/>
      <c r="M784" s="340"/>
      <c r="N784" s="371"/>
    </row>
    <row r="785" spans="1:14" ht="48" x14ac:dyDescent="0.2">
      <c r="A785" s="256">
        <v>45</v>
      </c>
      <c r="B785" s="256" t="s">
        <v>96</v>
      </c>
      <c r="C785" s="4" t="s">
        <v>121</v>
      </c>
      <c r="D785" s="8" t="s">
        <v>211</v>
      </c>
      <c r="E785" s="303" t="s">
        <v>460</v>
      </c>
      <c r="F785" s="254" t="s">
        <v>45</v>
      </c>
      <c r="H785" s="89"/>
      <c r="I785" s="89"/>
      <c r="J785" s="90"/>
      <c r="K785" s="91"/>
      <c r="L785" s="92"/>
      <c r="M785" s="93"/>
      <c r="N785" s="371" t="s">
        <v>1080</v>
      </c>
    </row>
    <row r="786" spans="1:14" ht="64" x14ac:dyDescent="0.2">
      <c r="A786" s="257"/>
      <c r="B786" s="257"/>
      <c r="C786" s="5" t="s">
        <v>122</v>
      </c>
      <c r="D786" s="9" t="s">
        <v>661</v>
      </c>
      <c r="E786" s="304"/>
      <c r="F786" s="254"/>
      <c r="H786" s="89"/>
      <c r="I786" s="89"/>
      <c r="J786" s="90"/>
      <c r="K786" s="91"/>
      <c r="L786" s="92"/>
      <c r="M786" s="93"/>
      <c r="N786" s="371"/>
    </row>
    <row r="787" spans="1:14" ht="16" x14ac:dyDescent="0.2">
      <c r="A787" s="257"/>
      <c r="B787" s="257"/>
      <c r="C787" s="5" t="s">
        <v>123</v>
      </c>
      <c r="D787" s="9" t="s">
        <v>381</v>
      </c>
      <c r="E787" s="304"/>
      <c r="F787" s="254"/>
      <c r="H787" s="89"/>
      <c r="I787" s="89"/>
      <c r="J787" s="90"/>
      <c r="K787" s="91"/>
      <c r="L787" s="92"/>
      <c r="M787" s="93"/>
      <c r="N787" s="371"/>
    </row>
    <row r="788" spans="1:14" x14ac:dyDescent="0.2">
      <c r="A788" s="302"/>
      <c r="B788" s="302"/>
      <c r="C788" s="6" t="s">
        <v>124</v>
      </c>
      <c r="D788" s="10"/>
      <c r="E788" s="305"/>
      <c r="F788" s="254"/>
      <c r="H788" s="89"/>
      <c r="I788" s="89"/>
      <c r="J788" s="90"/>
      <c r="K788" s="91"/>
      <c r="L788" s="92"/>
      <c r="M788" s="93"/>
      <c r="N788" s="371"/>
    </row>
    <row r="789" spans="1:14" ht="48" x14ac:dyDescent="0.2">
      <c r="A789" s="256">
        <v>45</v>
      </c>
      <c r="B789" s="256" t="s">
        <v>97</v>
      </c>
      <c r="C789" s="4" t="s">
        <v>121</v>
      </c>
      <c r="D789" s="8" t="s">
        <v>212</v>
      </c>
      <c r="E789" s="303" t="s">
        <v>460</v>
      </c>
      <c r="F789" s="254" t="s">
        <v>45</v>
      </c>
      <c r="H789" s="89"/>
      <c r="I789" s="89"/>
      <c r="J789" s="90"/>
      <c r="K789" s="91"/>
      <c r="L789" s="92"/>
      <c r="M789" s="93"/>
      <c r="N789" s="371" t="s">
        <v>1080</v>
      </c>
    </row>
    <row r="790" spans="1:14" ht="64" x14ac:dyDescent="0.2">
      <c r="A790" s="257"/>
      <c r="B790" s="257"/>
      <c r="C790" s="5" t="s">
        <v>122</v>
      </c>
      <c r="D790" s="9" t="s">
        <v>662</v>
      </c>
      <c r="E790" s="304"/>
      <c r="F790" s="254"/>
      <c r="H790" s="89"/>
      <c r="I790" s="89"/>
      <c r="J790" s="90"/>
      <c r="K790" s="91"/>
      <c r="L790" s="92"/>
      <c r="M790" s="93"/>
      <c r="N790" s="371"/>
    </row>
    <row r="791" spans="1:14" ht="16" x14ac:dyDescent="0.2">
      <c r="A791" s="257"/>
      <c r="B791" s="257"/>
      <c r="C791" s="5" t="s">
        <v>123</v>
      </c>
      <c r="D791" s="9" t="s">
        <v>381</v>
      </c>
      <c r="E791" s="304"/>
      <c r="F791" s="254"/>
      <c r="H791" s="89"/>
      <c r="I791" s="89"/>
      <c r="J791" s="90"/>
      <c r="K791" s="91"/>
      <c r="L791" s="92"/>
      <c r="M791" s="93"/>
      <c r="N791" s="371"/>
    </row>
    <row r="792" spans="1:14" x14ac:dyDescent="0.2">
      <c r="A792" s="302"/>
      <c r="B792" s="302"/>
      <c r="C792" s="6" t="s">
        <v>124</v>
      </c>
      <c r="D792" s="10"/>
      <c r="E792" s="305"/>
      <c r="F792" s="254"/>
      <c r="H792" s="89"/>
      <c r="I792" s="89"/>
      <c r="J792" s="90"/>
      <c r="K792" s="91"/>
      <c r="L792" s="92"/>
      <c r="M792" s="93"/>
      <c r="N792" s="371"/>
    </row>
    <row r="793" spans="1:14" s="14" customFormat="1" ht="32" x14ac:dyDescent="0.2">
      <c r="A793" s="256">
        <v>45</v>
      </c>
      <c r="B793" s="256" t="s">
        <v>98</v>
      </c>
      <c r="C793" s="4" t="s">
        <v>121</v>
      </c>
      <c r="D793" s="8" t="s">
        <v>213</v>
      </c>
      <c r="E793" s="303" t="s">
        <v>460</v>
      </c>
      <c r="F793" s="254" t="s">
        <v>137</v>
      </c>
      <c r="G793" s="38"/>
      <c r="H793" s="89"/>
      <c r="I793" s="89"/>
      <c r="J793" s="90"/>
      <c r="K793" s="91"/>
      <c r="L793" s="92"/>
      <c r="M793" s="93"/>
      <c r="N793" s="371" t="s">
        <v>1080</v>
      </c>
    </row>
    <row r="794" spans="1:14" s="14" customFormat="1" ht="48" x14ac:dyDescent="0.2">
      <c r="A794" s="257"/>
      <c r="B794" s="257"/>
      <c r="C794" s="5" t="s">
        <v>122</v>
      </c>
      <c r="D794" s="9" t="s">
        <v>663</v>
      </c>
      <c r="E794" s="304"/>
      <c r="F794" s="254"/>
      <c r="G794" s="38"/>
      <c r="H794" s="89"/>
      <c r="I794" s="89"/>
      <c r="J794" s="90"/>
      <c r="K794" s="91"/>
      <c r="L794" s="92"/>
      <c r="M794" s="93"/>
      <c r="N794" s="371"/>
    </row>
    <row r="795" spans="1:14" s="14" customFormat="1" ht="16" x14ac:dyDescent="0.2">
      <c r="A795" s="257"/>
      <c r="B795" s="257"/>
      <c r="C795" s="5" t="s">
        <v>123</v>
      </c>
      <c r="D795" s="9" t="s">
        <v>381</v>
      </c>
      <c r="E795" s="304"/>
      <c r="F795" s="254"/>
      <c r="G795" s="38"/>
      <c r="H795" s="89"/>
      <c r="I795" s="89"/>
      <c r="J795" s="90"/>
      <c r="K795" s="91"/>
      <c r="L795" s="92"/>
      <c r="M795" s="93"/>
      <c r="N795" s="371"/>
    </row>
    <row r="796" spans="1:14" s="14" customFormat="1" x14ac:dyDescent="0.2">
      <c r="A796" s="302"/>
      <c r="B796" s="302"/>
      <c r="C796" s="6" t="s">
        <v>124</v>
      </c>
      <c r="D796" s="10"/>
      <c r="E796" s="305"/>
      <c r="F796" s="254"/>
      <c r="G796" s="38"/>
      <c r="H796" s="89"/>
      <c r="I796" s="89"/>
      <c r="J796" s="90"/>
      <c r="K796" s="91"/>
      <c r="L796" s="92"/>
      <c r="M796" s="93"/>
      <c r="N796" s="371"/>
    </row>
    <row r="797" spans="1:14" ht="16" customHeight="1" x14ac:dyDescent="0.2">
      <c r="A797" s="249">
        <v>46</v>
      </c>
      <c r="B797" s="249" t="s">
        <v>99</v>
      </c>
      <c r="C797" s="69" t="s">
        <v>121</v>
      </c>
      <c r="D797" s="70" t="s">
        <v>214</v>
      </c>
      <c r="E797" s="252" t="s">
        <v>383</v>
      </c>
      <c r="F797" s="240" t="s">
        <v>45</v>
      </c>
      <c r="G797" s="41"/>
      <c r="H797" s="308">
        <v>46</v>
      </c>
      <c r="I797" s="308" t="s">
        <v>99</v>
      </c>
      <c r="J797" s="77" t="s">
        <v>121</v>
      </c>
      <c r="K797" s="82" t="s">
        <v>214</v>
      </c>
      <c r="L797" s="347" t="s">
        <v>383</v>
      </c>
      <c r="M797" s="358" t="s">
        <v>137</v>
      </c>
      <c r="N797" s="371" t="s">
        <v>1080</v>
      </c>
    </row>
    <row r="798" spans="1:14" ht="112" customHeight="1" x14ac:dyDescent="0.2">
      <c r="A798" s="250"/>
      <c r="B798" s="250"/>
      <c r="C798" s="75" t="s">
        <v>122</v>
      </c>
      <c r="D798" s="81" t="s">
        <v>660</v>
      </c>
      <c r="E798" s="252"/>
      <c r="F798" s="240"/>
      <c r="G798" s="41"/>
      <c r="H798" s="308"/>
      <c r="I798" s="308"/>
      <c r="J798" s="77" t="s">
        <v>122</v>
      </c>
      <c r="K798" s="82" t="s">
        <v>978</v>
      </c>
      <c r="L798" s="332"/>
      <c r="M798" s="317"/>
      <c r="N798" s="371"/>
    </row>
    <row r="799" spans="1:14" ht="16" x14ac:dyDescent="0.2">
      <c r="A799" s="250"/>
      <c r="B799" s="250"/>
      <c r="C799" s="75" t="s">
        <v>123</v>
      </c>
      <c r="D799" s="81" t="s">
        <v>479</v>
      </c>
      <c r="E799" s="252"/>
      <c r="F799" s="240"/>
      <c r="G799" s="41"/>
      <c r="H799" s="308"/>
      <c r="I799" s="308"/>
      <c r="J799" s="77" t="s">
        <v>123</v>
      </c>
      <c r="K799" s="82" t="s">
        <v>956</v>
      </c>
      <c r="L799" s="332"/>
      <c r="M799" s="317"/>
      <c r="N799" s="371"/>
    </row>
    <row r="800" spans="1:14" x14ac:dyDescent="0.2">
      <c r="A800" s="251"/>
      <c r="B800" s="251"/>
      <c r="C800" s="79" t="s">
        <v>124</v>
      </c>
      <c r="D800" s="57"/>
      <c r="E800" s="252"/>
      <c r="F800" s="240"/>
      <c r="G800" s="41"/>
      <c r="H800" s="309"/>
      <c r="I800" s="309"/>
      <c r="J800" s="80" t="s">
        <v>124</v>
      </c>
      <c r="K800" s="58"/>
      <c r="L800" s="332"/>
      <c r="M800" s="317"/>
      <c r="N800" s="371"/>
    </row>
    <row r="801" spans="1:14" ht="32" x14ac:dyDescent="0.2">
      <c r="A801" s="249">
        <v>47</v>
      </c>
      <c r="B801" s="249" t="s">
        <v>100</v>
      </c>
      <c r="C801" s="69" t="s">
        <v>121</v>
      </c>
      <c r="D801" s="70" t="s">
        <v>215</v>
      </c>
      <c r="E801" s="252" t="s">
        <v>461</v>
      </c>
      <c r="F801" s="240" t="s">
        <v>45</v>
      </c>
      <c r="G801" s="41"/>
      <c r="H801" s="307">
        <v>47</v>
      </c>
      <c r="I801" s="307" t="s">
        <v>979</v>
      </c>
      <c r="J801" s="71" t="s">
        <v>121</v>
      </c>
      <c r="K801" s="72" t="s">
        <v>215</v>
      </c>
      <c r="L801" s="332" t="s">
        <v>980</v>
      </c>
      <c r="M801" s="317" t="s">
        <v>45</v>
      </c>
      <c r="N801" s="371" t="s">
        <v>1080</v>
      </c>
    </row>
    <row r="802" spans="1:14" ht="64" customHeight="1" x14ac:dyDescent="0.2">
      <c r="A802" s="250"/>
      <c r="B802" s="250"/>
      <c r="C802" s="75" t="s">
        <v>122</v>
      </c>
      <c r="D802" s="81" t="s">
        <v>664</v>
      </c>
      <c r="E802" s="252"/>
      <c r="F802" s="240"/>
      <c r="G802" s="41"/>
      <c r="H802" s="308"/>
      <c r="I802" s="308"/>
      <c r="J802" s="77" t="s">
        <v>122</v>
      </c>
      <c r="K802" s="82" t="s">
        <v>981</v>
      </c>
      <c r="L802" s="332"/>
      <c r="M802" s="317"/>
      <c r="N802" s="371"/>
    </row>
    <row r="803" spans="1:14" ht="16" x14ac:dyDescent="0.2">
      <c r="A803" s="250"/>
      <c r="B803" s="250"/>
      <c r="C803" s="75" t="s">
        <v>123</v>
      </c>
      <c r="D803" s="81" t="s">
        <v>384</v>
      </c>
      <c r="E803" s="252"/>
      <c r="F803" s="240"/>
      <c r="G803" s="41"/>
      <c r="H803" s="308"/>
      <c r="I803" s="308"/>
      <c r="J803" s="77" t="s">
        <v>123</v>
      </c>
      <c r="K803" s="82" t="s">
        <v>982</v>
      </c>
      <c r="L803" s="332"/>
      <c r="M803" s="317"/>
      <c r="N803" s="371"/>
    </row>
    <row r="804" spans="1:14" x14ac:dyDescent="0.2">
      <c r="A804" s="251"/>
      <c r="B804" s="251"/>
      <c r="C804" s="79" t="s">
        <v>124</v>
      </c>
      <c r="D804" s="57"/>
      <c r="E804" s="252"/>
      <c r="F804" s="240"/>
      <c r="G804" s="41"/>
      <c r="H804" s="309"/>
      <c r="I804" s="309"/>
      <c r="J804" s="80" t="s">
        <v>124</v>
      </c>
      <c r="K804" s="58"/>
      <c r="L804" s="332"/>
      <c r="M804" s="317"/>
      <c r="N804" s="371"/>
    </row>
    <row r="805" spans="1:14" ht="32" x14ac:dyDescent="0.2">
      <c r="A805" s="249">
        <v>47</v>
      </c>
      <c r="B805" s="249" t="s">
        <v>101</v>
      </c>
      <c r="C805" s="69" t="s">
        <v>121</v>
      </c>
      <c r="D805" s="70" t="s">
        <v>216</v>
      </c>
      <c r="E805" s="252" t="s">
        <v>461</v>
      </c>
      <c r="F805" s="240" t="s">
        <v>45</v>
      </c>
      <c r="G805" s="41"/>
      <c r="H805" s="307">
        <v>47</v>
      </c>
      <c r="I805" s="307" t="s">
        <v>983</v>
      </c>
      <c r="J805" s="71" t="s">
        <v>121</v>
      </c>
      <c r="K805" s="72" t="s">
        <v>216</v>
      </c>
      <c r="L805" s="332" t="s">
        <v>980</v>
      </c>
      <c r="M805" s="317" t="s">
        <v>45</v>
      </c>
      <c r="N805" s="371" t="s">
        <v>1080</v>
      </c>
    </row>
    <row r="806" spans="1:14" ht="64" customHeight="1" x14ac:dyDescent="0.2">
      <c r="A806" s="250"/>
      <c r="B806" s="250"/>
      <c r="C806" s="75" t="s">
        <v>122</v>
      </c>
      <c r="D806" s="81" t="s">
        <v>665</v>
      </c>
      <c r="E806" s="252"/>
      <c r="F806" s="240"/>
      <c r="G806" s="41"/>
      <c r="H806" s="308"/>
      <c r="I806" s="308"/>
      <c r="J806" s="77" t="s">
        <v>122</v>
      </c>
      <c r="K806" s="82" t="s">
        <v>984</v>
      </c>
      <c r="L806" s="332"/>
      <c r="M806" s="317"/>
      <c r="N806" s="371"/>
    </row>
    <row r="807" spans="1:14" ht="16" x14ac:dyDescent="0.2">
      <c r="A807" s="250"/>
      <c r="B807" s="250"/>
      <c r="C807" s="75" t="s">
        <v>123</v>
      </c>
      <c r="D807" s="81" t="s">
        <v>384</v>
      </c>
      <c r="E807" s="252"/>
      <c r="F807" s="240"/>
      <c r="G807" s="41"/>
      <c r="H807" s="308"/>
      <c r="I807" s="308"/>
      <c r="J807" s="77" t="s">
        <v>123</v>
      </c>
      <c r="K807" s="82" t="s">
        <v>982</v>
      </c>
      <c r="L807" s="332"/>
      <c r="M807" s="317"/>
      <c r="N807" s="371"/>
    </row>
    <row r="808" spans="1:14" x14ac:dyDescent="0.2">
      <c r="A808" s="251"/>
      <c r="B808" s="251"/>
      <c r="C808" s="79" t="s">
        <v>124</v>
      </c>
      <c r="D808" s="57"/>
      <c r="E808" s="252"/>
      <c r="F808" s="240"/>
      <c r="G808" s="41"/>
      <c r="H808" s="309"/>
      <c r="I808" s="309"/>
      <c r="J808" s="80" t="s">
        <v>124</v>
      </c>
      <c r="K808" s="58"/>
      <c r="L808" s="332"/>
      <c r="M808" s="317"/>
      <c r="N808" s="371"/>
    </row>
    <row r="809" spans="1:14" s="14" customFormat="1" ht="16" customHeight="1" x14ac:dyDescent="0.2">
      <c r="A809" s="249">
        <v>47</v>
      </c>
      <c r="B809" s="249" t="s">
        <v>102</v>
      </c>
      <c r="C809" s="69" t="s">
        <v>121</v>
      </c>
      <c r="D809" s="70" t="s">
        <v>217</v>
      </c>
      <c r="E809" s="252" t="s">
        <v>461</v>
      </c>
      <c r="F809" s="240" t="s">
        <v>135</v>
      </c>
      <c r="G809" s="47"/>
      <c r="H809" s="307">
        <v>47</v>
      </c>
      <c r="I809" s="307" t="s">
        <v>985</v>
      </c>
      <c r="J809" s="71" t="s">
        <v>121</v>
      </c>
      <c r="K809" s="72" t="s">
        <v>217</v>
      </c>
      <c r="L809" s="332" t="s">
        <v>980</v>
      </c>
      <c r="M809" s="317" t="s">
        <v>45</v>
      </c>
      <c r="N809" s="371" t="s">
        <v>1080</v>
      </c>
    </row>
    <row r="810" spans="1:14" s="14" customFormat="1" ht="64" x14ac:dyDescent="0.2">
      <c r="A810" s="250"/>
      <c r="B810" s="250"/>
      <c r="C810" s="75" t="s">
        <v>122</v>
      </c>
      <c r="D810" s="81" t="s">
        <v>666</v>
      </c>
      <c r="E810" s="252"/>
      <c r="F810" s="240"/>
      <c r="G810" s="47"/>
      <c r="H810" s="308"/>
      <c r="I810" s="308"/>
      <c r="J810" s="77" t="s">
        <v>122</v>
      </c>
      <c r="K810" s="82" t="s">
        <v>986</v>
      </c>
      <c r="L810" s="332"/>
      <c r="M810" s="317"/>
      <c r="N810" s="371"/>
    </row>
    <row r="811" spans="1:14" s="14" customFormat="1" ht="16" x14ac:dyDescent="0.2">
      <c r="A811" s="250"/>
      <c r="B811" s="250"/>
      <c r="C811" s="75" t="s">
        <v>123</v>
      </c>
      <c r="D811" s="81" t="s">
        <v>384</v>
      </c>
      <c r="E811" s="252"/>
      <c r="F811" s="240"/>
      <c r="G811" s="47"/>
      <c r="H811" s="308"/>
      <c r="I811" s="308"/>
      <c r="J811" s="77" t="s">
        <v>123</v>
      </c>
      <c r="K811" s="82" t="s">
        <v>982</v>
      </c>
      <c r="L811" s="332"/>
      <c r="M811" s="317"/>
      <c r="N811" s="371"/>
    </row>
    <row r="812" spans="1:14" s="14" customFormat="1" x14ac:dyDescent="0.2">
      <c r="A812" s="250"/>
      <c r="B812" s="250"/>
      <c r="C812" s="75" t="s">
        <v>124</v>
      </c>
      <c r="D812" s="81"/>
      <c r="E812" s="255"/>
      <c r="F812" s="253"/>
      <c r="G812" s="47"/>
      <c r="H812" s="309"/>
      <c r="I812" s="309"/>
      <c r="J812" s="80" t="s">
        <v>124</v>
      </c>
      <c r="K812" s="58"/>
      <c r="L812" s="332"/>
      <c r="M812" s="317"/>
      <c r="N812" s="371"/>
    </row>
    <row r="813" spans="1:14" s="14" customFormat="1" ht="16" customHeight="1" x14ac:dyDescent="0.2">
      <c r="A813" s="64"/>
      <c r="B813" s="64"/>
      <c r="C813" s="65"/>
      <c r="D813" s="62"/>
      <c r="E813" s="66"/>
      <c r="F813" s="83"/>
      <c r="G813" s="38"/>
      <c r="H813" s="336">
        <v>47</v>
      </c>
      <c r="I813" s="336" t="s">
        <v>987</v>
      </c>
      <c r="J813" s="102" t="s">
        <v>121</v>
      </c>
      <c r="K813" s="103" t="s">
        <v>988</v>
      </c>
      <c r="L813" s="278" t="s">
        <v>980</v>
      </c>
      <c r="M813" s="275" t="s">
        <v>45</v>
      </c>
      <c r="N813" s="371" t="s">
        <v>1080</v>
      </c>
    </row>
    <row r="814" spans="1:14" s="14" customFormat="1" ht="48" customHeight="1" x14ac:dyDescent="0.2">
      <c r="A814" s="64"/>
      <c r="B814" s="64"/>
      <c r="C814" s="65"/>
      <c r="D814" s="62"/>
      <c r="E814" s="66"/>
      <c r="F814" s="83"/>
      <c r="G814" s="38"/>
      <c r="H814" s="270"/>
      <c r="I814" s="270"/>
      <c r="J814" s="104" t="s">
        <v>122</v>
      </c>
      <c r="K814" s="105" t="s">
        <v>989</v>
      </c>
      <c r="L814" s="278"/>
      <c r="M814" s="275"/>
      <c r="N814" s="371"/>
    </row>
    <row r="815" spans="1:14" s="14" customFormat="1" ht="16" x14ac:dyDescent="0.2">
      <c r="A815" s="64"/>
      <c r="B815" s="64"/>
      <c r="C815" s="65"/>
      <c r="D815" s="62"/>
      <c r="E815" s="66"/>
      <c r="F815" s="83"/>
      <c r="G815" s="38"/>
      <c r="H815" s="270"/>
      <c r="I815" s="270"/>
      <c r="J815" s="104" t="s">
        <v>123</v>
      </c>
      <c r="K815" s="105" t="s">
        <v>982</v>
      </c>
      <c r="L815" s="278"/>
      <c r="M815" s="275"/>
      <c r="N815" s="371"/>
    </row>
    <row r="816" spans="1:14" s="14" customFormat="1" ht="16" x14ac:dyDescent="0.2">
      <c r="A816" s="64"/>
      <c r="B816" s="64"/>
      <c r="C816" s="65"/>
      <c r="D816" s="62"/>
      <c r="E816" s="66"/>
      <c r="F816" s="83"/>
      <c r="G816" s="38"/>
      <c r="H816" s="337"/>
      <c r="I816" s="337"/>
      <c r="J816" s="107" t="s">
        <v>124</v>
      </c>
      <c r="K816" s="108" t="s">
        <v>830</v>
      </c>
      <c r="L816" s="278"/>
      <c r="M816" s="275"/>
      <c r="N816" s="371"/>
    </row>
    <row r="817" spans="1:14" ht="32" x14ac:dyDescent="0.2">
      <c r="A817" s="250" t="s">
        <v>386</v>
      </c>
      <c r="B817" s="250" t="s">
        <v>103</v>
      </c>
      <c r="C817" s="75" t="s">
        <v>121</v>
      </c>
      <c r="D817" s="81" t="s">
        <v>218</v>
      </c>
      <c r="E817" s="273" t="s">
        <v>385</v>
      </c>
      <c r="F817" s="269" t="s">
        <v>50</v>
      </c>
      <c r="G817" s="41"/>
      <c r="H817" s="307" t="s">
        <v>386</v>
      </c>
      <c r="I817" s="307" t="s">
        <v>103</v>
      </c>
      <c r="J817" s="71" t="s">
        <v>121</v>
      </c>
      <c r="K817" s="72" t="s">
        <v>218</v>
      </c>
      <c r="L817" s="332" t="s">
        <v>990</v>
      </c>
      <c r="M817" s="317" t="s">
        <v>135</v>
      </c>
      <c r="N817" s="371" t="s">
        <v>1080</v>
      </c>
    </row>
    <row r="818" spans="1:14" ht="96" customHeight="1" x14ac:dyDescent="0.2">
      <c r="A818" s="250"/>
      <c r="B818" s="250"/>
      <c r="C818" s="75" t="s">
        <v>122</v>
      </c>
      <c r="D818" s="81" t="s">
        <v>667</v>
      </c>
      <c r="E818" s="252"/>
      <c r="F818" s="240"/>
      <c r="G818" s="41"/>
      <c r="H818" s="308"/>
      <c r="I818" s="308"/>
      <c r="J818" s="77" t="s">
        <v>122</v>
      </c>
      <c r="K818" s="82" t="s">
        <v>667</v>
      </c>
      <c r="L818" s="332"/>
      <c r="M818" s="317"/>
      <c r="N818" s="371"/>
    </row>
    <row r="819" spans="1:14" ht="16" x14ac:dyDescent="0.2">
      <c r="A819" s="250"/>
      <c r="B819" s="250"/>
      <c r="C819" s="75" t="s">
        <v>123</v>
      </c>
      <c r="D819" s="81" t="s">
        <v>480</v>
      </c>
      <c r="E819" s="252"/>
      <c r="F819" s="240"/>
      <c r="G819" s="41"/>
      <c r="H819" s="308"/>
      <c r="I819" s="308"/>
      <c r="J819" s="77" t="s">
        <v>123</v>
      </c>
      <c r="K819" s="82" t="s">
        <v>956</v>
      </c>
      <c r="L819" s="332"/>
      <c r="M819" s="317"/>
      <c r="N819" s="371"/>
    </row>
    <row r="820" spans="1:14" x14ac:dyDescent="0.2">
      <c r="A820" s="251"/>
      <c r="B820" s="251"/>
      <c r="C820" s="79" t="s">
        <v>124</v>
      </c>
      <c r="D820" s="57"/>
      <c r="E820" s="252"/>
      <c r="F820" s="240"/>
      <c r="G820" s="41"/>
      <c r="H820" s="309"/>
      <c r="I820" s="309"/>
      <c r="J820" s="80" t="s">
        <v>124</v>
      </c>
      <c r="K820" s="58"/>
      <c r="L820" s="332"/>
      <c r="M820" s="317"/>
      <c r="N820" s="371"/>
    </row>
    <row r="821" spans="1:14" ht="16" x14ac:dyDescent="0.2">
      <c r="A821" s="256" t="s">
        <v>252</v>
      </c>
      <c r="B821" s="256" t="s">
        <v>243</v>
      </c>
      <c r="C821" s="4" t="s">
        <v>121</v>
      </c>
      <c r="D821" s="8" t="s">
        <v>253</v>
      </c>
      <c r="E821" s="258" t="s">
        <v>244</v>
      </c>
      <c r="F821" s="254" t="s">
        <v>137</v>
      </c>
      <c r="H821" s="324" t="s">
        <v>991</v>
      </c>
      <c r="I821" s="324" t="s">
        <v>992</v>
      </c>
      <c r="J821" s="26" t="s">
        <v>121</v>
      </c>
      <c r="K821" s="33" t="s">
        <v>993</v>
      </c>
      <c r="L821" s="330" t="s">
        <v>994</v>
      </c>
      <c r="M821" s="331" t="s">
        <v>134</v>
      </c>
      <c r="N821" s="369" t="s">
        <v>1081</v>
      </c>
    </row>
    <row r="822" spans="1:14" ht="80" x14ac:dyDescent="0.2">
      <c r="A822" s="257"/>
      <c r="B822" s="257"/>
      <c r="C822" s="5" t="s">
        <v>122</v>
      </c>
      <c r="D822" s="9" t="s">
        <v>668</v>
      </c>
      <c r="E822" s="258"/>
      <c r="F822" s="254"/>
      <c r="H822" s="325"/>
      <c r="I822" s="325"/>
      <c r="J822" s="27" t="s">
        <v>122</v>
      </c>
      <c r="K822" s="36" t="s">
        <v>551</v>
      </c>
      <c r="L822" s="330"/>
      <c r="M822" s="331"/>
      <c r="N822" s="369"/>
    </row>
    <row r="823" spans="1:14" ht="16" x14ac:dyDescent="0.2">
      <c r="A823" s="257"/>
      <c r="B823" s="257"/>
      <c r="C823" s="5" t="s">
        <v>123</v>
      </c>
      <c r="D823" s="9" t="s">
        <v>481</v>
      </c>
      <c r="E823" s="258"/>
      <c r="F823" s="254"/>
      <c r="H823" s="325"/>
      <c r="I823" s="325"/>
      <c r="J823" s="27" t="s">
        <v>123</v>
      </c>
      <c r="K823" s="36" t="s">
        <v>956</v>
      </c>
      <c r="L823" s="330"/>
      <c r="M823" s="331"/>
      <c r="N823" s="369"/>
    </row>
    <row r="824" spans="1:14" x14ac:dyDescent="0.2">
      <c r="A824" s="302"/>
      <c r="B824" s="302"/>
      <c r="C824" s="6" t="s">
        <v>124</v>
      </c>
      <c r="D824" s="10"/>
      <c r="E824" s="258"/>
      <c r="F824" s="254"/>
      <c r="H824" s="326"/>
      <c r="I824" s="326"/>
      <c r="J824" s="28" t="s">
        <v>124</v>
      </c>
      <c r="K824" s="31"/>
      <c r="L824" s="330"/>
      <c r="M824" s="331"/>
      <c r="N824" s="369"/>
    </row>
    <row r="825" spans="1:14" ht="32" customHeight="1" x14ac:dyDescent="0.2">
      <c r="A825" s="256" t="s">
        <v>387</v>
      </c>
      <c r="B825" s="256" t="s">
        <v>104</v>
      </c>
      <c r="C825" s="4" t="s">
        <v>121</v>
      </c>
      <c r="D825" s="8" t="s">
        <v>219</v>
      </c>
      <c r="E825" s="258" t="s">
        <v>388</v>
      </c>
      <c r="F825" s="254" t="s">
        <v>50</v>
      </c>
      <c r="H825" s="324" t="s">
        <v>995</v>
      </c>
      <c r="I825" s="324" t="s">
        <v>996</v>
      </c>
      <c r="J825" s="32" t="s">
        <v>121</v>
      </c>
      <c r="K825" s="33" t="s">
        <v>997</v>
      </c>
      <c r="L825" s="341" t="s">
        <v>998</v>
      </c>
      <c r="M825" s="331" t="s">
        <v>45</v>
      </c>
      <c r="N825" s="369" t="s">
        <v>1081</v>
      </c>
    </row>
    <row r="826" spans="1:14" ht="192" x14ac:dyDescent="0.2">
      <c r="A826" s="257"/>
      <c r="B826" s="257"/>
      <c r="C826" s="5" t="s">
        <v>122</v>
      </c>
      <c r="D826" s="9" t="s">
        <v>669</v>
      </c>
      <c r="E826" s="258"/>
      <c r="F826" s="254"/>
      <c r="H826" s="325"/>
      <c r="I826" s="325"/>
      <c r="J826" s="34" t="s">
        <v>122</v>
      </c>
      <c r="K826" s="36" t="s">
        <v>999</v>
      </c>
      <c r="L826" s="341"/>
      <c r="M826" s="331"/>
      <c r="N826" s="369"/>
    </row>
    <row r="827" spans="1:14" ht="16" customHeight="1" x14ac:dyDescent="0.2">
      <c r="A827" s="257"/>
      <c r="B827" s="257"/>
      <c r="C827" s="5" t="s">
        <v>123</v>
      </c>
      <c r="D827" s="9" t="s">
        <v>482</v>
      </c>
      <c r="E827" s="258"/>
      <c r="F827" s="254"/>
      <c r="H827" s="325"/>
      <c r="I827" s="325"/>
      <c r="J827" s="34" t="s">
        <v>123</v>
      </c>
      <c r="K827" s="36" t="s">
        <v>1000</v>
      </c>
      <c r="L827" s="341"/>
      <c r="M827" s="331"/>
      <c r="N827" s="369"/>
    </row>
    <row r="828" spans="1:14" ht="15" customHeight="1" x14ac:dyDescent="0.2">
      <c r="A828" s="257"/>
      <c r="B828" s="257"/>
      <c r="C828" s="5" t="s">
        <v>124</v>
      </c>
      <c r="D828" s="9"/>
      <c r="E828" s="259"/>
      <c r="F828" s="271"/>
      <c r="H828" s="326"/>
      <c r="I828" s="326"/>
      <c r="J828" s="35" t="s">
        <v>124</v>
      </c>
      <c r="K828" s="31"/>
      <c r="L828" s="341"/>
      <c r="M828" s="331"/>
      <c r="N828" s="369"/>
    </row>
    <row r="829" spans="1:14" ht="32" customHeight="1" x14ac:dyDescent="0.2">
      <c r="A829" s="64"/>
      <c r="B829" s="64"/>
      <c r="C829" s="65"/>
      <c r="D829" s="62"/>
      <c r="E829" s="66"/>
      <c r="F829" s="83"/>
      <c r="H829" s="324" t="s">
        <v>995</v>
      </c>
      <c r="I829" s="324" t="s">
        <v>1001</v>
      </c>
      <c r="J829" s="32" t="s">
        <v>121</v>
      </c>
      <c r="K829" s="33" t="s">
        <v>1002</v>
      </c>
      <c r="L829" s="341" t="s">
        <v>998</v>
      </c>
      <c r="M829" s="331" t="s">
        <v>45</v>
      </c>
      <c r="N829" s="369" t="s">
        <v>1081</v>
      </c>
    </row>
    <row r="830" spans="1:14" ht="48" customHeight="1" x14ac:dyDescent="0.2">
      <c r="A830" s="64"/>
      <c r="B830" s="64"/>
      <c r="C830" s="65"/>
      <c r="D830" s="62"/>
      <c r="E830" s="66"/>
      <c r="F830" s="83"/>
      <c r="H830" s="325"/>
      <c r="I830" s="325"/>
      <c r="J830" s="34" t="s">
        <v>122</v>
      </c>
      <c r="K830" s="36" t="s">
        <v>1003</v>
      </c>
      <c r="L830" s="341"/>
      <c r="M830" s="331"/>
      <c r="N830" s="369"/>
    </row>
    <row r="831" spans="1:14" ht="16" customHeight="1" x14ac:dyDescent="0.2">
      <c r="A831" s="64"/>
      <c r="B831" s="64"/>
      <c r="C831" s="65"/>
      <c r="D831" s="62"/>
      <c r="E831" s="66"/>
      <c r="F831" s="83"/>
      <c r="H831" s="325"/>
      <c r="I831" s="325"/>
      <c r="J831" s="34" t="s">
        <v>123</v>
      </c>
      <c r="K831" s="36" t="s">
        <v>1000</v>
      </c>
      <c r="L831" s="341"/>
      <c r="M831" s="331"/>
      <c r="N831" s="369"/>
    </row>
    <row r="832" spans="1:14" ht="15" customHeight="1" x14ac:dyDescent="0.2">
      <c r="A832" s="64"/>
      <c r="B832" s="64"/>
      <c r="C832" s="65"/>
      <c r="D832" s="62"/>
      <c r="E832" s="66"/>
      <c r="F832" s="83"/>
      <c r="H832" s="326"/>
      <c r="I832" s="326"/>
      <c r="J832" s="35" t="s">
        <v>124</v>
      </c>
      <c r="K832" s="31"/>
      <c r="L832" s="341"/>
      <c r="M832" s="331"/>
      <c r="N832" s="369"/>
    </row>
    <row r="833" spans="1:14" ht="32" customHeight="1" x14ac:dyDescent="0.2">
      <c r="A833" s="64"/>
      <c r="B833" s="64"/>
      <c r="C833" s="65"/>
      <c r="D833" s="62"/>
      <c r="E833" s="66"/>
      <c r="F833" s="83"/>
      <c r="H833" s="324" t="s">
        <v>995</v>
      </c>
      <c r="I833" s="324" t="s">
        <v>1004</v>
      </c>
      <c r="J833" s="32" t="s">
        <v>121</v>
      </c>
      <c r="K833" s="33" t="s">
        <v>1005</v>
      </c>
      <c r="L833" s="341" t="s">
        <v>998</v>
      </c>
      <c r="M833" s="331" t="s">
        <v>45</v>
      </c>
      <c r="N833" s="369" t="s">
        <v>1081</v>
      </c>
    </row>
    <row r="834" spans="1:14" ht="48" customHeight="1" x14ac:dyDescent="0.2">
      <c r="A834" s="64"/>
      <c r="B834" s="64"/>
      <c r="C834" s="65"/>
      <c r="D834" s="62"/>
      <c r="E834" s="66"/>
      <c r="F834" s="83"/>
      <c r="H834" s="325"/>
      <c r="I834" s="325"/>
      <c r="J834" s="34" t="s">
        <v>122</v>
      </c>
      <c r="K834" s="36" t="s">
        <v>1006</v>
      </c>
      <c r="L834" s="341"/>
      <c r="M834" s="331"/>
      <c r="N834" s="369"/>
    </row>
    <row r="835" spans="1:14" ht="16" customHeight="1" x14ac:dyDescent="0.2">
      <c r="A835" s="64"/>
      <c r="B835" s="64"/>
      <c r="C835" s="65"/>
      <c r="D835" s="62"/>
      <c r="E835" s="66"/>
      <c r="F835" s="83"/>
      <c r="H835" s="325"/>
      <c r="I835" s="325"/>
      <c r="J835" s="34" t="s">
        <v>123</v>
      </c>
      <c r="K835" s="36" t="s">
        <v>1000</v>
      </c>
      <c r="L835" s="341"/>
      <c r="M835" s="331"/>
      <c r="N835" s="369"/>
    </row>
    <row r="836" spans="1:14" ht="15" customHeight="1" x14ac:dyDescent="0.2">
      <c r="A836" s="64"/>
      <c r="B836" s="64"/>
      <c r="C836" s="65"/>
      <c r="D836" s="62"/>
      <c r="E836" s="66"/>
      <c r="F836" s="83"/>
      <c r="H836" s="326"/>
      <c r="I836" s="326"/>
      <c r="J836" s="35" t="s">
        <v>124</v>
      </c>
      <c r="K836" s="31"/>
      <c r="L836" s="341"/>
      <c r="M836" s="331"/>
      <c r="N836" s="369"/>
    </row>
    <row r="837" spans="1:14" ht="16" customHeight="1" x14ac:dyDescent="0.2">
      <c r="A837" s="64"/>
      <c r="B837" s="64"/>
      <c r="C837" s="65"/>
      <c r="D837" s="62"/>
      <c r="E837" s="66"/>
      <c r="F837" s="83"/>
      <c r="H837" s="324" t="s">
        <v>995</v>
      </c>
      <c r="I837" s="324" t="s">
        <v>1007</v>
      </c>
      <c r="J837" s="32" t="s">
        <v>121</v>
      </c>
      <c r="K837" s="33" t="s">
        <v>1008</v>
      </c>
      <c r="L837" s="341" t="s">
        <v>998</v>
      </c>
      <c r="M837" s="331" t="s">
        <v>45</v>
      </c>
      <c r="N837" s="369" t="s">
        <v>1081</v>
      </c>
    </row>
    <row r="838" spans="1:14" ht="48" customHeight="1" x14ac:dyDescent="0.2">
      <c r="A838" s="64"/>
      <c r="B838" s="64"/>
      <c r="C838" s="65"/>
      <c r="D838" s="62"/>
      <c r="E838" s="66"/>
      <c r="F838" s="83"/>
      <c r="H838" s="325"/>
      <c r="I838" s="325"/>
      <c r="J838" s="34" t="s">
        <v>122</v>
      </c>
      <c r="K838" s="36" t="s">
        <v>1009</v>
      </c>
      <c r="L838" s="341"/>
      <c r="M838" s="331"/>
      <c r="N838" s="369"/>
    </row>
    <row r="839" spans="1:14" ht="16" customHeight="1" x14ac:dyDescent="0.2">
      <c r="A839" s="64"/>
      <c r="B839" s="64"/>
      <c r="C839" s="65"/>
      <c r="D839" s="62"/>
      <c r="E839" s="66"/>
      <c r="F839" s="83"/>
      <c r="H839" s="325"/>
      <c r="I839" s="325"/>
      <c r="J839" s="34" t="s">
        <v>123</v>
      </c>
      <c r="K839" s="36" t="s">
        <v>1000</v>
      </c>
      <c r="L839" s="341"/>
      <c r="M839" s="331"/>
      <c r="N839" s="369"/>
    </row>
    <row r="840" spans="1:14" ht="15" customHeight="1" x14ac:dyDescent="0.2">
      <c r="A840" s="64"/>
      <c r="B840" s="64"/>
      <c r="C840" s="65"/>
      <c r="D840" s="62"/>
      <c r="E840" s="66"/>
      <c r="F840" s="83"/>
      <c r="H840" s="326"/>
      <c r="I840" s="326"/>
      <c r="J840" s="35" t="s">
        <v>124</v>
      </c>
      <c r="K840" s="31"/>
      <c r="L840" s="341"/>
      <c r="M840" s="331"/>
      <c r="N840" s="369"/>
    </row>
    <row r="841" spans="1:14" ht="16" x14ac:dyDescent="0.2">
      <c r="A841" s="64"/>
      <c r="B841" s="64"/>
      <c r="C841" s="65"/>
      <c r="D841" s="62"/>
      <c r="E841" s="66"/>
      <c r="F841" s="83"/>
      <c r="H841" s="324">
        <v>49</v>
      </c>
      <c r="I841" s="324" t="s">
        <v>1010</v>
      </c>
      <c r="J841" s="26" t="s">
        <v>121</v>
      </c>
      <c r="K841" s="33" t="s">
        <v>1011</v>
      </c>
      <c r="L841" s="330" t="s">
        <v>1012</v>
      </c>
      <c r="M841" s="331" t="s">
        <v>192</v>
      </c>
      <c r="N841" s="370" t="s">
        <v>1060</v>
      </c>
    </row>
    <row r="842" spans="1:14" ht="96" x14ac:dyDescent="0.2">
      <c r="A842" s="64"/>
      <c r="B842" s="64"/>
      <c r="C842" s="65"/>
      <c r="D842" s="62"/>
      <c r="E842" s="66"/>
      <c r="F842" s="83"/>
      <c r="H842" s="325"/>
      <c r="I842" s="325"/>
      <c r="J842" s="27" t="s">
        <v>122</v>
      </c>
      <c r="K842" s="36" t="s">
        <v>1013</v>
      </c>
      <c r="L842" s="330"/>
      <c r="M842" s="331"/>
      <c r="N842" s="370"/>
    </row>
    <row r="843" spans="1:14" ht="16" x14ac:dyDescent="0.2">
      <c r="A843" s="64"/>
      <c r="B843" s="64"/>
      <c r="C843" s="65"/>
      <c r="D843" s="62"/>
      <c r="E843" s="66"/>
      <c r="F843" s="83"/>
      <c r="H843" s="325"/>
      <c r="I843" s="325"/>
      <c r="J843" s="27" t="s">
        <v>123</v>
      </c>
      <c r="K843" s="36" t="s">
        <v>879</v>
      </c>
      <c r="L843" s="330"/>
      <c r="M843" s="331"/>
      <c r="N843" s="370"/>
    </row>
    <row r="844" spans="1:14" x14ac:dyDescent="0.2">
      <c r="A844" s="64"/>
      <c r="B844" s="64"/>
      <c r="C844" s="65"/>
      <c r="D844" s="62"/>
      <c r="E844" s="66"/>
      <c r="F844" s="83"/>
      <c r="H844" s="326"/>
      <c r="I844" s="326"/>
      <c r="J844" s="28" t="s">
        <v>124</v>
      </c>
      <c r="K844" s="31"/>
      <c r="L844" s="330"/>
      <c r="M844" s="331"/>
      <c r="N844" s="370"/>
    </row>
    <row r="845" spans="1:14" ht="16" x14ac:dyDescent="0.2">
      <c r="A845" s="64"/>
      <c r="B845" s="64"/>
      <c r="C845" s="65"/>
      <c r="D845" s="62"/>
      <c r="E845" s="66"/>
      <c r="F845" s="83"/>
      <c r="H845" s="324" t="s">
        <v>1014</v>
      </c>
      <c r="I845" s="324" t="s">
        <v>1015</v>
      </c>
      <c r="J845" s="32" t="s">
        <v>121</v>
      </c>
      <c r="K845" s="33" t="s">
        <v>1016</v>
      </c>
      <c r="L845" s="341" t="s">
        <v>1017</v>
      </c>
      <c r="M845" s="331" t="s">
        <v>45</v>
      </c>
      <c r="N845" s="370" t="s">
        <v>1060</v>
      </c>
    </row>
    <row r="846" spans="1:14" ht="80" x14ac:dyDescent="0.2">
      <c r="A846" s="64"/>
      <c r="B846" s="64"/>
      <c r="C846" s="65"/>
      <c r="D846" s="62"/>
      <c r="E846" s="66"/>
      <c r="F846" s="83"/>
      <c r="H846" s="325"/>
      <c r="I846" s="325"/>
      <c r="J846" s="34" t="s">
        <v>122</v>
      </c>
      <c r="K846" s="36" t="s">
        <v>1018</v>
      </c>
      <c r="L846" s="341"/>
      <c r="M846" s="331"/>
      <c r="N846" s="370"/>
    </row>
    <row r="847" spans="1:14" ht="16" x14ac:dyDescent="0.2">
      <c r="A847" s="64"/>
      <c r="B847" s="64"/>
      <c r="C847" s="65"/>
      <c r="D847" s="62"/>
      <c r="E847" s="66"/>
      <c r="F847" s="83"/>
      <c r="H847" s="325"/>
      <c r="I847" s="325"/>
      <c r="J847" s="34" t="s">
        <v>123</v>
      </c>
      <c r="K847" s="36" t="s">
        <v>1019</v>
      </c>
      <c r="L847" s="341"/>
      <c r="M847" s="331"/>
      <c r="N847" s="370"/>
    </row>
    <row r="848" spans="1:14" x14ac:dyDescent="0.2">
      <c r="A848" s="64"/>
      <c r="B848" s="64"/>
      <c r="C848" s="65"/>
      <c r="D848" s="62"/>
      <c r="E848" s="66"/>
      <c r="F848" s="83"/>
      <c r="H848" s="326"/>
      <c r="I848" s="326"/>
      <c r="J848" s="35" t="s">
        <v>124</v>
      </c>
      <c r="K848" s="31"/>
      <c r="L848" s="341"/>
      <c r="M848" s="331"/>
      <c r="N848" s="370"/>
    </row>
    <row r="849" spans="1:14" ht="16" x14ac:dyDescent="0.2">
      <c r="A849" s="64"/>
      <c r="B849" s="64"/>
      <c r="C849" s="65"/>
      <c r="D849" s="62"/>
      <c r="E849" s="66"/>
      <c r="F849" s="83"/>
      <c r="H849" s="324" t="s">
        <v>1014</v>
      </c>
      <c r="I849" s="324" t="s">
        <v>1020</v>
      </c>
      <c r="J849" s="32" t="s">
        <v>121</v>
      </c>
      <c r="K849" s="33" t="s">
        <v>1021</v>
      </c>
      <c r="L849" s="341" t="s">
        <v>1017</v>
      </c>
      <c r="M849" s="331" t="s">
        <v>45</v>
      </c>
      <c r="N849" s="370" t="s">
        <v>1060</v>
      </c>
    </row>
    <row r="850" spans="1:14" ht="96" x14ac:dyDescent="0.2">
      <c r="A850" s="64"/>
      <c r="B850" s="64"/>
      <c r="C850" s="65"/>
      <c r="D850" s="62"/>
      <c r="E850" s="66"/>
      <c r="F850" s="83"/>
      <c r="H850" s="325"/>
      <c r="I850" s="325"/>
      <c r="J850" s="34" t="s">
        <v>122</v>
      </c>
      <c r="K850" s="36" t="s">
        <v>1022</v>
      </c>
      <c r="L850" s="341"/>
      <c r="M850" s="331"/>
      <c r="N850" s="370"/>
    </row>
    <row r="851" spans="1:14" ht="16" x14ac:dyDescent="0.2">
      <c r="A851" s="64"/>
      <c r="B851" s="64"/>
      <c r="C851" s="65"/>
      <c r="D851" s="62"/>
      <c r="E851" s="66"/>
      <c r="F851" s="83"/>
      <c r="H851" s="325"/>
      <c r="I851" s="325"/>
      <c r="J851" s="34" t="s">
        <v>123</v>
      </c>
      <c r="K851" s="36" t="s">
        <v>1000</v>
      </c>
      <c r="L851" s="341"/>
      <c r="M851" s="331"/>
      <c r="N851" s="370"/>
    </row>
    <row r="852" spans="1:14" x14ac:dyDescent="0.2">
      <c r="A852" s="64"/>
      <c r="B852" s="64"/>
      <c r="C852" s="65"/>
      <c r="D852" s="62"/>
      <c r="E852" s="66"/>
      <c r="F852" s="83"/>
      <c r="H852" s="326"/>
      <c r="I852" s="326"/>
      <c r="J852" s="35" t="s">
        <v>124</v>
      </c>
      <c r="K852" s="31"/>
      <c r="L852" s="341"/>
      <c r="M852" s="331"/>
      <c r="N852" s="370"/>
    </row>
    <row r="853" spans="1:14" ht="16" x14ac:dyDescent="0.2">
      <c r="A853" s="64"/>
      <c r="B853" s="64"/>
      <c r="C853" s="65"/>
      <c r="D853" s="62"/>
      <c r="E853" s="66"/>
      <c r="F853" s="83"/>
      <c r="H853" s="324" t="s">
        <v>1014</v>
      </c>
      <c r="I853" s="324" t="s">
        <v>1023</v>
      </c>
      <c r="J853" s="32" t="s">
        <v>121</v>
      </c>
      <c r="K853" s="33" t="s">
        <v>1024</v>
      </c>
      <c r="L853" s="341" t="s">
        <v>1017</v>
      </c>
      <c r="M853" s="331" t="s">
        <v>45</v>
      </c>
      <c r="N853" s="370" t="s">
        <v>1060</v>
      </c>
    </row>
    <row r="854" spans="1:14" ht="80" x14ac:dyDescent="0.2">
      <c r="A854" s="64"/>
      <c r="B854" s="64"/>
      <c r="C854" s="65"/>
      <c r="D854" s="62"/>
      <c r="E854" s="66"/>
      <c r="F854" s="83"/>
      <c r="H854" s="325"/>
      <c r="I854" s="325"/>
      <c r="J854" s="34" t="s">
        <v>122</v>
      </c>
      <c r="K854" s="36" t="s">
        <v>1025</v>
      </c>
      <c r="L854" s="341"/>
      <c r="M854" s="331"/>
      <c r="N854" s="370"/>
    </row>
    <row r="855" spans="1:14" ht="16" x14ac:dyDescent="0.2">
      <c r="A855" s="64"/>
      <c r="B855" s="64"/>
      <c r="C855" s="65"/>
      <c r="D855" s="62"/>
      <c r="E855" s="66"/>
      <c r="F855" s="83"/>
      <c r="H855" s="325"/>
      <c r="I855" s="325"/>
      <c r="J855" s="34" t="s">
        <v>123</v>
      </c>
      <c r="K855" s="36" t="s">
        <v>1000</v>
      </c>
      <c r="L855" s="341"/>
      <c r="M855" s="331"/>
      <c r="N855" s="370"/>
    </row>
    <row r="856" spans="1:14" x14ac:dyDescent="0.2">
      <c r="A856" s="64"/>
      <c r="B856" s="64"/>
      <c r="C856" s="65"/>
      <c r="D856" s="62"/>
      <c r="E856" s="66"/>
      <c r="F856" s="83"/>
      <c r="H856" s="326"/>
      <c r="I856" s="326"/>
      <c r="J856" s="35" t="s">
        <v>124</v>
      </c>
      <c r="K856" s="31"/>
      <c r="L856" s="341"/>
      <c r="M856" s="331"/>
      <c r="N856" s="370"/>
    </row>
    <row r="857" spans="1:14" ht="16" x14ac:dyDescent="0.2">
      <c r="A857" s="64"/>
      <c r="B857" s="64"/>
      <c r="C857" s="65"/>
      <c r="D857" s="62"/>
      <c r="E857" s="66"/>
      <c r="F857" s="83"/>
      <c r="H857" s="324" t="s">
        <v>1014</v>
      </c>
      <c r="I857" s="324" t="s">
        <v>1026</v>
      </c>
      <c r="J857" s="32" t="s">
        <v>121</v>
      </c>
      <c r="K857" s="33" t="s">
        <v>1027</v>
      </c>
      <c r="L857" s="341" t="s">
        <v>1017</v>
      </c>
      <c r="M857" s="331" t="s">
        <v>45</v>
      </c>
      <c r="N857" s="370" t="s">
        <v>1060</v>
      </c>
    </row>
    <row r="858" spans="1:14" ht="80" x14ac:dyDescent="0.2">
      <c r="A858" s="64"/>
      <c r="B858" s="64"/>
      <c r="C858" s="65"/>
      <c r="D858" s="62"/>
      <c r="E858" s="66"/>
      <c r="F858" s="83"/>
      <c r="H858" s="325"/>
      <c r="I858" s="325"/>
      <c r="J858" s="34" t="s">
        <v>122</v>
      </c>
      <c r="K858" s="36" t="s">
        <v>1028</v>
      </c>
      <c r="L858" s="341"/>
      <c r="M858" s="331"/>
      <c r="N858" s="370"/>
    </row>
    <row r="859" spans="1:14" ht="16" x14ac:dyDescent="0.2">
      <c r="A859" s="64"/>
      <c r="B859" s="64"/>
      <c r="C859" s="65"/>
      <c r="D859" s="62"/>
      <c r="E859" s="66"/>
      <c r="F859" s="83"/>
      <c r="H859" s="325"/>
      <c r="I859" s="325"/>
      <c r="J859" s="34" t="s">
        <v>123</v>
      </c>
      <c r="K859" s="36" t="s">
        <v>1000</v>
      </c>
      <c r="L859" s="341"/>
      <c r="M859" s="331"/>
      <c r="N859" s="370"/>
    </row>
    <row r="860" spans="1:14" x14ac:dyDescent="0.2">
      <c r="A860" s="64"/>
      <c r="B860" s="64"/>
      <c r="C860" s="65"/>
      <c r="D860" s="62"/>
      <c r="E860" s="66"/>
      <c r="F860" s="83"/>
      <c r="H860" s="326"/>
      <c r="I860" s="326"/>
      <c r="J860" s="35" t="s">
        <v>124</v>
      </c>
      <c r="K860" s="31"/>
      <c r="L860" s="341"/>
      <c r="M860" s="331"/>
      <c r="N860" s="370"/>
    </row>
    <row r="861" spans="1:14" ht="16" x14ac:dyDescent="0.2">
      <c r="A861" s="64"/>
      <c r="B861" s="64"/>
      <c r="C861" s="65"/>
      <c r="D861" s="62"/>
      <c r="E861" s="66"/>
      <c r="F861" s="83"/>
      <c r="H861" s="324" t="s">
        <v>1014</v>
      </c>
      <c r="I861" s="324" t="s">
        <v>1029</v>
      </c>
      <c r="J861" s="32" t="s">
        <v>121</v>
      </c>
      <c r="K861" s="33" t="s">
        <v>1030</v>
      </c>
      <c r="L861" s="341" t="s">
        <v>1017</v>
      </c>
      <c r="M861" s="331" t="s">
        <v>45</v>
      </c>
      <c r="N861" s="370" t="s">
        <v>1060</v>
      </c>
    </row>
    <row r="862" spans="1:14" ht="96" x14ac:dyDescent="0.2">
      <c r="A862" s="64"/>
      <c r="B862" s="64"/>
      <c r="C862" s="65"/>
      <c r="D862" s="62"/>
      <c r="E862" s="66"/>
      <c r="F862" s="83"/>
      <c r="H862" s="325"/>
      <c r="I862" s="325"/>
      <c r="J862" s="34" t="s">
        <v>122</v>
      </c>
      <c r="K862" s="36" t="s">
        <v>1031</v>
      </c>
      <c r="L862" s="341"/>
      <c r="M862" s="331"/>
      <c r="N862" s="370"/>
    </row>
    <row r="863" spans="1:14" ht="16" x14ac:dyDescent="0.2">
      <c r="A863" s="64"/>
      <c r="B863" s="64"/>
      <c r="C863" s="65"/>
      <c r="D863" s="62"/>
      <c r="E863" s="66"/>
      <c r="F863" s="83"/>
      <c r="H863" s="325"/>
      <c r="I863" s="325"/>
      <c r="J863" s="34" t="s">
        <v>123</v>
      </c>
      <c r="K863" s="36" t="s">
        <v>1019</v>
      </c>
      <c r="L863" s="341"/>
      <c r="M863" s="331"/>
      <c r="N863" s="370"/>
    </row>
    <row r="864" spans="1:14" x14ac:dyDescent="0.2">
      <c r="A864" s="64"/>
      <c r="B864" s="64"/>
      <c r="C864" s="65"/>
      <c r="D864" s="62"/>
      <c r="E864" s="66"/>
      <c r="F864" s="83"/>
      <c r="H864" s="326"/>
      <c r="I864" s="326"/>
      <c r="J864" s="35" t="s">
        <v>124</v>
      </c>
      <c r="K864" s="31"/>
      <c r="L864" s="341"/>
      <c r="M864" s="331"/>
      <c r="N864" s="370"/>
    </row>
    <row r="865" spans="1:14" ht="16" x14ac:dyDescent="0.2">
      <c r="A865" s="64"/>
      <c r="B865" s="64"/>
      <c r="C865" s="65"/>
      <c r="D865" s="62"/>
      <c r="E865" s="66"/>
      <c r="F865" s="83"/>
      <c r="H865" s="324" t="s">
        <v>1014</v>
      </c>
      <c r="I865" s="324" t="s">
        <v>1032</v>
      </c>
      <c r="J865" s="32" t="s">
        <v>121</v>
      </c>
      <c r="K865" s="33" t="s">
        <v>1033</v>
      </c>
      <c r="L865" s="341" t="s">
        <v>1017</v>
      </c>
      <c r="M865" s="331" t="s">
        <v>45</v>
      </c>
      <c r="N865" s="370" t="s">
        <v>1060</v>
      </c>
    </row>
    <row r="866" spans="1:14" ht="80" x14ac:dyDescent="0.2">
      <c r="A866" s="64"/>
      <c r="B866" s="64"/>
      <c r="C866" s="65"/>
      <c r="D866" s="62"/>
      <c r="E866" s="66"/>
      <c r="F866" s="83"/>
      <c r="H866" s="325"/>
      <c r="I866" s="325"/>
      <c r="J866" s="34" t="s">
        <v>122</v>
      </c>
      <c r="K866" s="36" t="s">
        <v>1034</v>
      </c>
      <c r="L866" s="341"/>
      <c r="M866" s="331"/>
      <c r="N866" s="370"/>
    </row>
    <row r="867" spans="1:14" ht="16" x14ac:dyDescent="0.2">
      <c r="A867" s="64"/>
      <c r="B867" s="64"/>
      <c r="C867" s="65"/>
      <c r="D867" s="62"/>
      <c r="E867" s="66"/>
      <c r="F867" s="83"/>
      <c r="H867" s="325"/>
      <c r="I867" s="325"/>
      <c r="J867" s="34" t="s">
        <v>123</v>
      </c>
      <c r="K867" s="36" t="s">
        <v>1000</v>
      </c>
      <c r="L867" s="341"/>
      <c r="M867" s="331"/>
      <c r="N867" s="370"/>
    </row>
    <row r="868" spans="1:14" x14ac:dyDescent="0.2">
      <c r="A868" s="64"/>
      <c r="B868" s="64"/>
      <c r="C868" s="65"/>
      <c r="D868" s="62"/>
      <c r="E868" s="66"/>
      <c r="F868" s="83"/>
      <c r="H868" s="326"/>
      <c r="I868" s="326"/>
      <c r="J868" s="35" t="s">
        <v>124</v>
      </c>
      <c r="K868" s="31"/>
      <c r="L868" s="341"/>
      <c r="M868" s="331"/>
      <c r="N868" s="370"/>
    </row>
    <row r="869" spans="1:14" ht="32" x14ac:dyDescent="0.2">
      <c r="A869" s="64"/>
      <c r="B869" s="64"/>
      <c r="C869" s="65"/>
      <c r="D869" s="62"/>
      <c r="E869" s="66"/>
      <c r="F869" s="83"/>
      <c r="H869" s="324" t="s">
        <v>1014</v>
      </c>
      <c r="I869" s="324" t="s">
        <v>1035</v>
      </c>
      <c r="J869" s="32" t="s">
        <v>121</v>
      </c>
      <c r="K869" s="33" t="s">
        <v>1036</v>
      </c>
      <c r="L869" s="341" t="s">
        <v>1017</v>
      </c>
      <c r="M869" s="331" t="s">
        <v>45</v>
      </c>
      <c r="N869" s="370" t="s">
        <v>1060</v>
      </c>
    </row>
    <row r="870" spans="1:14" ht="80" x14ac:dyDescent="0.2">
      <c r="A870" s="64"/>
      <c r="B870" s="64"/>
      <c r="C870" s="65"/>
      <c r="D870" s="62"/>
      <c r="E870" s="66"/>
      <c r="F870" s="83"/>
      <c r="H870" s="325"/>
      <c r="I870" s="325"/>
      <c r="J870" s="34" t="s">
        <v>122</v>
      </c>
      <c r="K870" s="36" t="s">
        <v>1037</v>
      </c>
      <c r="L870" s="341"/>
      <c r="M870" s="331"/>
      <c r="N870" s="370"/>
    </row>
    <row r="871" spans="1:14" ht="16" x14ac:dyDescent="0.2">
      <c r="A871" s="64"/>
      <c r="B871" s="64"/>
      <c r="C871" s="65"/>
      <c r="D871" s="62"/>
      <c r="E871" s="66"/>
      <c r="F871" s="83"/>
      <c r="H871" s="325"/>
      <c r="I871" s="325"/>
      <c r="J871" s="34" t="s">
        <v>123</v>
      </c>
      <c r="K871" s="36" t="s">
        <v>1000</v>
      </c>
      <c r="L871" s="341"/>
      <c r="M871" s="331"/>
      <c r="N871" s="370"/>
    </row>
    <row r="872" spans="1:14" x14ac:dyDescent="0.2">
      <c r="A872" s="64"/>
      <c r="B872" s="64"/>
      <c r="C872" s="65"/>
      <c r="D872" s="62"/>
      <c r="E872" s="66"/>
      <c r="F872" s="83"/>
      <c r="H872" s="326"/>
      <c r="I872" s="326"/>
      <c r="J872" s="35" t="s">
        <v>124</v>
      </c>
      <c r="K872" s="31"/>
      <c r="L872" s="341"/>
      <c r="M872" s="331"/>
      <c r="N872" s="370"/>
    </row>
    <row r="873" spans="1:14" ht="16" x14ac:dyDescent="0.2">
      <c r="A873" s="64"/>
      <c r="B873" s="64"/>
      <c r="C873" s="65"/>
      <c r="D873" s="62"/>
      <c r="E873" s="66"/>
      <c r="F873" s="83"/>
      <c r="H873" s="324" t="s">
        <v>1014</v>
      </c>
      <c r="I873" s="324" t="s">
        <v>1038</v>
      </c>
      <c r="J873" s="32" t="s">
        <v>121</v>
      </c>
      <c r="K873" s="33" t="s">
        <v>1039</v>
      </c>
      <c r="L873" s="341" t="s">
        <v>1017</v>
      </c>
      <c r="M873" s="331" t="s">
        <v>45</v>
      </c>
      <c r="N873" s="370" t="s">
        <v>1060</v>
      </c>
    </row>
    <row r="874" spans="1:14" ht="64" x14ac:dyDescent="0.2">
      <c r="A874" s="64"/>
      <c r="B874" s="64"/>
      <c r="C874" s="65"/>
      <c r="D874" s="62"/>
      <c r="E874" s="66"/>
      <c r="F874" s="83"/>
      <c r="H874" s="325"/>
      <c r="I874" s="325"/>
      <c r="J874" s="34" t="s">
        <v>122</v>
      </c>
      <c r="K874" s="36" t="s">
        <v>1040</v>
      </c>
      <c r="L874" s="341"/>
      <c r="M874" s="331"/>
      <c r="N874" s="370"/>
    </row>
    <row r="875" spans="1:14" ht="16" x14ac:dyDescent="0.2">
      <c r="A875" s="64"/>
      <c r="B875" s="64"/>
      <c r="C875" s="65"/>
      <c r="D875" s="62"/>
      <c r="E875" s="66"/>
      <c r="F875" s="83"/>
      <c r="H875" s="325"/>
      <c r="I875" s="325"/>
      <c r="J875" s="34" t="s">
        <v>123</v>
      </c>
      <c r="K875" s="36" t="s">
        <v>1000</v>
      </c>
      <c r="L875" s="341"/>
      <c r="M875" s="331"/>
      <c r="N875" s="370"/>
    </row>
    <row r="876" spans="1:14" x14ac:dyDescent="0.2">
      <c r="A876" s="64"/>
      <c r="B876" s="64"/>
      <c r="C876" s="65"/>
      <c r="D876" s="62"/>
      <c r="E876" s="66"/>
      <c r="F876" s="83"/>
      <c r="H876" s="326"/>
      <c r="I876" s="326"/>
      <c r="J876" s="35" t="s">
        <v>124</v>
      </c>
      <c r="K876" s="31"/>
      <c r="L876" s="341"/>
      <c r="M876" s="331"/>
      <c r="N876" s="370"/>
    </row>
    <row r="877" spans="1:14" ht="16" x14ac:dyDescent="0.2">
      <c r="A877" s="64"/>
      <c r="B877" s="64"/>
      <c r="C877" s="65"/>
      <c r="D877" s="62"/>
      <c r="E877" s="66"/>
      <c r="F877" s="83"/>
      <c r="H877" s="324" t="s">
        <v>1014</v>
      </c>
      <c r="I877" s="324" t="s">
        <v>1041</v>
      </c>
      <c r="J877" s="32" t="s">
        <v>121</v>
      </c>
      <c r="K877" s="33" t="s">
        <v>1042</v>
      </c>
      <c r="L877" s="341" t="s">
        <v>1017</v>
      </c>
      <c r="M877" s="331" t="s">
        <v>45</v>
      </c>
      <c r="N877" s="370" t="s">
        <v>1060</v>
      </c>
    </row>
    <row r="878" spans="1:14" ht="64" x14ac:dyDescent="0.2">
      <c r="A878" s="64"/>
      <c r="B878" s="64"/>
      <c r="C878" s="65"/>
      <c r="D878" s="62"/>
      <c r="E878" s="66"/>
      <c r="F878" s="83"/>
      <c r="H878" s="325"/>
      <c r="I878" s="325"/>
      <c r="J878" s="34" t="s">
        <v>122</v>
      </c>
      <c r="K878" s="36" t="s">
        <v>903</v>
      </c>
      <c r="L878" s="341"/>
      <c r="M878" s="331"/>
      <c r="N878" s="370"/>
    </row>
    <row r="879" spans="1:14" ht="16" x14ac:dyDescent="0.2">
      <c r="A879" s="64"/>
      <c r="B879" s="64"/>
      <c r="C879" s="65"/>
      <c r="D879" s="62"/>
      <c r="E879" s="66"/>
      <c r="F879" s="83"/>
      <c r="H879" s="325"/>
      <c r="I879" s="325"/>
      <c r="J879" s="34" t="s">
        <v>123</v>
      </c>
      <c r="K879" s="36" t="s">
        <v>1000</v>
      </c>
      <c r="L879" s="341"/>
      <c r="M879" s="331"/>
      <c r="N879" s="370"/>
    </row>
    <row r="880" spans="1:14" ht="16" x14ac:dyDescent="0.2">
      <c r="A880" s="64"/>
      <c r="B880" s="64"/>
      <c r="C880" s="65"/>
      <c r="D880" s="62"/>
      <c r="E880" s="66"/>
      <c r="F880" s="83"/>
      <c r="H880" s="326"/>
      <c r="I880" s="326"/>
      <c r="J880" s="35" t="s">
        <v>124</v>
      </c>
      <c r="K880" s="31" t="s">
        <v>830</v>
      </c>
      <c r="L880" s="341"/>
      <c r="M880" s="331"/>
      <c r="N880" s="370"/>
    </row>
    <row r="881" spans="1:14" ht="32" x14ac:dyDescent="0.2">
      <c r="A881" s="250" t="s">
        <v>389</v>
      </c>
      <c r="B881" s="250" t="s">
        <v>392</v>
      </c>
      <c r="C881" s="75" t="s">
        <v>121</v>
      </c>
      <c r="D881" s="81" t="s">
        <v>391</v>
      </c>
      <c r="E881" s="273" t="s">
        <v>390</v>
      </c>
      <c r="F881" s="269" t="s">
        <v>45</v>
      </c>
      <c r="G881" s="41"/>
      <c r="H881" s="307" t="s">
        <v>389</v>
      </c>
      <c r="I881" s="307" t="s">
        <v>392</v>
      </c>
      <c r="J881" s="71" t="s">
        <v>121</v>
      </c>
      <c r="K881" s="72" t="s">
        <v>391</v>
      </c>
      <c r="L881" s="332" t="s">
        <v>390</v>
      </c>
      <c r="M881" s="317" t="s">
        <v>50</v>
      </c>
      <c r="N881" s="371" t="s">
        <v>1080</v>
      </c>
    </row>
    <row r="882" spans="1:14" ht="64" x14ac:dyDescent="0.2">
      <c r="A882" s="250"/>
      <c r="B882" s="250"/>
      <c r="C882" s="75" t="s">
        <v>122</v>
      </c>
      <c r="D882" s="81" t="s">
        <v>668</v>
      </c>
      <c r="E882" s="252"/>
      <c r="F882" s="240"/>
      <c r="G882" s="41"/>
      <c r="H882" s="308"/>
      <c r="I882" s="308"/>
      <c r="J882" s="77" t="s">
        <v>122</v>
      </c>
      <c r="K882" s="82" t="s">
        <v>668</v>
      </c>
      <c r="L882" s="332"/>
      <c r="M882" s="317"/>
      <c r="N882" s="371"/>
    </row>
    <row r="883" spans="1:14" ht="16" x14ac:dyDescent="0.2">
      <c r="A883" s="250"/>
      <c r="B883" s="250"/>
      <c r="C883" s="75" t="s">
        <v>123</v>
      </c>
      <c r="D883" s="81" t="s">
        <v>495</v>
      </c>
      <c r="E883" s="252"/>
      <c r="F883" s="240"/>
      <c r="G883" s="41"/>
      <c r="H883" s="308"/>
      <c r="I883" s="308"/>
      <c r="J883" s="77" t="s">
        <v>123</v>
      </c>
      <c r="K883" s="82" t="s">
        <v>495</v>
      </c>
      <c r="L883" s="332"/>
      <c r="M883" s="317"/>
      <c r="N883" s="371"/>
    </row>
    <row r="884" spans="1:14" x14ac:dyDescent="0.2">
      <c r="A884" s="251"/>
      <c r="B884" s="251"/>
      <c r="C884" s="79" t="s">
        <v>124</v>
      </c>
      <c r="D884" s="57"/>
      <c r="E884" s="252"/>
      <c r="F884" s="240"/>
      <c r="G884" s="41"/>
      <c r="H884" s="308"/>
      <c r="I884" s="308"/>
      <c r="J884" s="77" t="s">
        <v>124</v>
      </c>
      <c r="K884" s="82"/>
      <c r="L884" s="339"/>
      <c r="M884" s="340"/>
      <c r="N884" s="371"/>
    </row>
    <row r="885" spans="1:14" ht="32" x14ac:dyDescent="0.2">
      <c r="A885" s="256" t="s">
        <v>393</v>
      </c>
      <c r="B885" s="256" t="s">
        <v>395</v>
      </c>
      <c r="C885" s="4" t="s">
        <v>121</v>
      </c>
      <c r="D885" s="8" t="s">
        <v>401</v>
      </c>
      <c r="E885" s="258" t="s">
        <v>394</v>
      </c>
      <c r="F885" s="254" t="s">
        <v>45</v>
      </c>
      <c r="H885" s="89"/>
      <c r="I885" s="89"/>
      <c r="J885" s="90"/>
      <c r="K885" s="91"/>
      <c r="L885" s="92"/>
      <c r="M885" s="93"/>
      <c r="N885" s="371" t="s">
        <v>1080</v>
      </c>
    </row>
    <row r="886" spans="1:14" ht="96" x14ac:dyDescent="0.2">
      <c r="A886" s="257"/>
      <c r="B886" s="257"/>
      <c r="C886" s="5" t="s">
        <v>122</v>
      </c>
      <c r="D886" s="9" t="s">
        <v>670</v>
      </c>
      <c r="E886" s="258"/>
      <c r="F886" s="254"/>
      <c r="H886" s="89"/>
      <c r="I886" s="89"/>
      <c r="J886" s="90"/>
      <c r="K886" s="91"/>
      <c r="L886" s="92"/>
      <c r="M886" s="93"/>
      <c r="N886" s="371"/>
    </row>
    <row r="887" spans="1:14" ht="16" x14ac:dyDescent="0.2">
      <c r="A887" s="257"/>
      <c r="B887" s="257"/>
      <c r="C887" s="5" t="s">
        <v>123</v>
      </c>
      <c r="D887" s="9" t="s">
        <v>423</v>
      </c>
      <c r="E887" s="258"/>
      <c r="F887" s="254"/>
      <c r="H887" s="89"/>
      <c r="I887" s="89"/>
      <c r="J887" s="90"/>
      <c r="K887" s="91"/>
      <c r="L887" s="92"/>
      <c r="M887" s="93"/>
      <c r="N887" s="371"/>
    </row>
    <row r="888" spans="1:14" x14ac:dyDescent="0.2">
      <c r="A888" s="302"/>
      <c r="B888" s="302"/>
      <c r="C888" s="6" t="s">
        <v>124</v>
      </c>
      <c r="D888" s="10"/>
      <c r="E888" s="258"/>
      <c r="F888" s="254"/>
      <c r="H888" s="89"/>
      <c r="I888" s="89"/>
      <c r="J888" s="90"/>
      <c r="K888" s="91"/>
      <c r="L888" s="92"/>
      <c r="M888" s="93"/>
      <c r="N888" s="371"/>
    </row>
    <row r="889" spans="1:14" ht="32" x14ac:dyDescent="0.2">
      <c r="A889" s="256" t="s">
        <v>393</v>
      </c>
      <c r="B889" s="256" t="s">
        <v>396</v>
      </c>
      <c r="C889" s="4" t="s">
        <v>121</v>
      </c>
      <c r="D889" s="8" t="s">
        <v>401</v>
      </c>
      <c r="E889" s="258" t="s">
        <v>394</v>
      </c>
      <c r="F889" s="254" t="s">
        <v>45</v>
      </c>
      <c r="H889" s="89"/>
      <c r="I889" s="89"/>
      <c r="J889" s="90"/>
      <c r="K889" s="91"/>
      <c r="L889" s="92"/>
      <c r="M889" s="93"/>
      <c r="N889" s="371" t="s">
        <v>1080</v>
      </c>
    </row>
    <row r="890" spans="1:14" ht="64" x14ac:dyDescent="0.2">
      <c r="A890" s="257"/>
      <c r="B890" s="257"/>
      <c r="C890" s="5" t="s">
        <v>122</v>
      </c>
      <c r="D890" s="9" t="s">
        <v>671</v>
      </c>
      <c r="E890" s="258"/>
      <c r="F890" s="254"/>
      <c r="H890" s="89"/>
      <c r="I890" s="89"/>
      <c r="J890" s="90"/>
      <c r="K890" s="91"/>
      <c r="L890" s="92"/>
      <c r="M890" s="93"/>
      <c r="N890" s="371"/>
    </row>
    <row r="891" spans="1:14" ht="16" x14ac:dyDescent="0.2">
      <c r="A891" s="257"/>
      <c r="B891" s="257"/>
      <c r="C891" s="5" t="s">
        <v>123</v>
      </c>
      <c r="D891" s="9" t="s">
        <v>423</v>
      </c>
      <c r="E891" s="258"/>
      <c r="F891" s="254"/>
      <c r="H891" s="89"/>
      <c r="I891" s="89"/>
      <c r="J891" s="90"/>
      <c r="K891" s="91"/>
      <c r="L891" s="92"/>
      <c r="M891" s="93"/>
      <c r="N891" s="371"/>
    </row>
    <row r="892" spans="1:14" x14ac:dyDescent="0.2">
      <c r="A892" s="302"/>
      <c r="B892" s="302"/>
      <c r="C892" s="5" t="s">
        <v>124</v>
      </c>
      <c r="D892" s="10"/>
      <c r="E892" s="258"/>
      <c r="F892" s="254"/>
      <c r="H892" s="89"/>
      <c r="I892" s="89"/>
      <c r="J892" s="90"/>
      <c r="K892" s="91"/>
      <c r="L892" s="92"/>
      <c r="M892" s="93"/>
      <c r="N892" s="371"/>
    </row>
    <row r="893" spans="1:14" ht="32" x14ac:dyDescent="0.2">
      <c r="A893" s="256" t="s">
        <v>393</v>
      </c>
      <c r="B893" s="256" t="s">
        <v>397</v>
      </c>
      <c r="C893" s="4" t="s">
        <v>121</v>
      </c>
      <c r="D893" s="8" t="s">
        <v>401</v>
      </c>
      <c r="E893" s="258" t="s">
        <v>394</v>
      </c>
      <c r="F893" s="254" t="s">
        <v>45</v>
      </c>
      <c r="H893" s="89"/>
      <c r="I893" s="89"/>
      <c r="J893" s="90"/>
      <c r="K893" s="91"/>
      <c r="L893" s="92"/>
      <c r="M893" s="93"/>
      <c r="N893" s="371" t="s">
        <v>1080</v>
      </c>
    </row>
    <row r="894" spans="1:14" ht="64" x14ac:dyDescent="0.2">
      <c r="A894" s="257"/>
      <c r="B894" s="257"/>
      <c r="C894" s="5" t="s">
        <v>122</v>
      </c>
      <c r="D894" s="9" t="s">
        <v>672</v>
      </c>
      <c r="E894" s="258"/>
      <c r="F894" s="254"/>
      <c r="H894" s="89"/>
      <c r="I894" s="89"/>
      <c r="J894" s="90"/>
      <c r="K894" s="91"/>
      <c r="L894" s="92"/>
      <c r="M894" s="93"/>
      <c r="N894" s="371"/>
    </row>
    <row r="895" spans="1:14" ht="16" x14ac:dyDescent="0.2">
      <c r="A895" s="257"/>
      <c r="B895" s="257"/>
      <c r="C895" s="5" t="s">
        <v>123</v>
      </c>
      <c r="D895" s="9" t="s">
        <v>423</v>
      </c>
      <c r="E895" s="258"/>
      <c r="F895" s="254"/>
      <c r="H895" s="89"/>
      <c r="I895" s="89"/>
      <c r="J895" s="90"/>
      <c r="K895" s="91"/>
      <c r="L895" s="92"/>
      <c r="M895" s="93"/>
      <c r="N895" s="371"/>
    </row>
    <row r="896" spans="1:14" x14ac:dyDescent="0.2">
      <c r="A896" s="302"/>
      <c r="B896" s="302"/>
      <c r="C896" s="6" t="s">
        <v>124</v>
      </c>
      <c r="D896" s="10"/>
      <c r="E896" s="258"/>
      <c r="F896" s="254"/>
      <c r="H896" s="89"/>
      <c r="I896" s="89"/>
      <c r="J896" s="90"/>
      <c r="K896" s="91"/>
      <c r="L896" s="92"/>
      <c r="M896" s="93"/>
      <c r="N896" s="371"/>
    </row>
    <row r="897" spans="1:14" ht="32" x14ac:dyDescent="0.2">
      <c r="A897" s="256" t="s">
        <v>393</v>
      </c>
      <c r="B897" s="256" t="s">
        <v>398</v>
      </c>
      <c r="C897" s="4" t="s">
        <v>121</v>
      </c>
      <c r="D897" s="8" t="s">
        <v>401</v>
      </c>
      <c r="E897" s="258" t="s">
        <v>394</v>
      </c>
      <c r="F897" s="254" t="s">
        <v>45</v>
      </c>
      <c r="H897" s="89"/>
      <c r="I897" s="89"/>
      <c r="J897" s="90"/>
      <c r="K897" s="91"/>
      <c r="L897" s="92"/>
      <c r="M897" s="93"/>
      <c r="N897" s="371" t="s">
        <v>1080</v>
      </c>
    </row>
    <row r="898" spans="1:14" ht="64" x14ac:dyDescent="0.2">
      <c r="A898" s="257"/>
      <c r="B898" s="257"/>
      <c r="C898" s="5" t="s">
        <v>122</v>
      </c>
      <c r="D898" s="9" t="s">
        <v>673</v>
      </c>
      <c r="E898" s="258"/>
      <c r="F898" s="254"/>
      <c r="H898" s="89"/>
      <c r="I898" s="89"/>
      <c r="J898" s="90"/>
      <c r="K898" s="91"/>
      <c r="L898" s="92"/>
      <c r="M898" s="93"/>
      <c r="N898" s="371"/>
    </row>
    <row r="899" spans="1:14" ht="16" x14ac:dyDescent="0.2">
      <c r="A899" s="257"/>
      <c r="B899" s="257"/>
      <c r="C899" s="5" t="s">
        <v>123</v>
      </c>
      <c r="D899" s="9" t="s">
        <v>423</v>
      </c>
      <c r="E899" s="258"/>
      <c r="F899" s="254"/>
      <c r="H899" s="89"/>
      <c r="I899" s="89"/>
      <c r="J899" s="90"/>
      <c r="K899" s="91"/>
      <c r="L899" s="92"/>
      <c r="M899" s="93"/>
      <c r="N899" s="371"/>
    </row>
    <row r="900" spans="1:14" x14ac:dyDescent="0.2">
      <c r="A900" s="302"/>
      <c r="B900" s="302"/>
      <c r="C900" s="6" t="s">
        <v>124</v>
      </c>
      <c r="D900" s="10"/>
      <c r="E900" s="258"/>
      <c r="F900" s="254"/>
      <c r="H900" s="89"/>
      <c r="I900" s="89"/>
      <c r="J900" s="90"/>
      <c r="K900" s="91"/>
      <c r="L900" s="92"/>
      <c r="M900" s="93"/>
      <c r="N900" s="371"/>
    </row>
    <row r="901" spans="1:14" ht="32" x14ac:dyDescent="0.2">
      <c r="A901" s="256" t="s">
        <v>393</v>
      </c>
      <c r="B901" s="256" t="s">
        <v>399</v>
      </c>
      <c r="C901" s="4" t="s">
        <v>121</v>
      </c>
      <c r="D901" s="8" t="s">
        <v>401</v>
      </c>
      <c r="E901" s="258" t="s">
        <v>394</v>
      </c>
      <c r="F901" s="254" t="s">
        <v>45</v>
      </c>
      <c r="H901" s="89"/>
      <c r="I901" s="89"/>
      <c r="J901" s="90"/>
      <c r="K901" s="91"/>
      <c r="L901" s="92"/>
      <c r="M901" s="93"/>
      <c r="N901" s="371" t="s">
        <v>1080</v>
      </c>
    </row>
    <row r="902" spans="1:14" ht="48" x14ac:dyDescent="0.2">
      <c r="A902" s="257"/>
      <c r="B902" s="257"/>
      <c r="C902" s="5" t="s">
        <v>122</v>
      </c>
      <c r="D902" s="9" t="s">
        <v>674</v>
      </c>
      <c r="E902" s="258"/>
      <c r="F902" s="254"/>
      <c r="H902" s="89"/>
      <c r="I902" s="89"/>
      <c r="J902" s="90"/>
      <c r="K902" s="91"/>
      <c r="L902" s="92"/>
      <c r="M902" s="93"/>
      <c r="N902" s="371"/>
    </row>
    <row r="903" spans="1:14" ht="16" x14ac:dyDescent="0.2">
      <c r="A903" s="257"/>
      <c r="B903" s="257"/>
      <c r="C903" s="5" t="s">
        <v>123</v>
      </c>
      <c r="D903" s="9" t="s">
        <v>423</v>
      </c>
      <c r="E903" s="258"/>
      <c r="F903" s="254"/>
      <c r="H903" s="89"/>
      <c r="I903" s="89"/>
      <c r="J903" s="90"/>
      <c r="K903" s="91"/>
      <c r="L903" s="92"/>
      <c r="M903" s="93"/>
      <c r="N903" s="371"/>
    </row>
    <row r="904" spans="1:14" x14ac:dyDescent="0.2">
      <c r="A904" s="302"/>
      <c r="B904" s="302"/>
      <c r="C904" s="6" t="s">
        <v>124</v>
      </c>
      <c r="D904" s="10"/>
      <c r="E904" s="258"/>
      <c r="F904" s="254"/>
      <c r="H904" s="89"/>
      <c r="I904" s="89"/>
      <c r="J904" s="90"/>
      <c r="K904" s="91"/>
      <c r="L904" s="92"/>
      <c r="M904" s="93"/>
      <c r="N904" s="371"/>
    </row>
    <row r="905" spans="1:14" ht="32" x14ac:dyDescent="0.2">
      <c r="A905" s="256" t="s">
        <v>393</v>
      </c>
      <c r="B905" s="256" t="s">
        <v>400</v>
      </c>
      <c r="C905" s="4" t="s">
        <v>121</v>
      </c>
      <c r="D905" s="8" t="s">
        <v>401</v>
      </c>
      <c r="E905" s="258" t="s">
        <v>394</v>
      </c>
      <c r="F905" s="254" t="s">
        <v>45</v>
      </c>
      <c r="H905" s="89"/>
      <c r="I905" s="89"/>
      <c r="J905" s="90"/>
      <c r="K905" s="91"/>
      <c r="L905" s="92"/>
      <c r="M905" s="93"/>
      <c r="N905" s="371" t="s">
        <v>1080</v>
      </c>
    </row>
    <row r="906" spans="1:14" ht="48" x14ac:dyDescent="0.2">
      <c r="A906" s="257"/>
      <c r="B906" s="257"/>
      <c r="C906" s="5" t="s">
        <v>122</v>
      </c>
      <c r="D906" s="9" t="s">
        <v>675</v>
      </c>
      <c r="E906" s="258"/>
      <c r="F906" s="254"/>
      <c r="H906" s="89"/>
      <c r="I906" s="89"/>
      <c r="J906" s="90"/>
      <c r="K906" s="91"/>
      <c r="L906" s="92"/>
      <c r="M906" s="93"/>
      <c r="N906" s="371"/>
    </row>
    <row r="907" spans="1:14" ht="16" x14ac:dyDescent="0.2">
      <c r="A907" s="257"/>
      <c r="B907" s="257"/>
      <c r="C907" s="5" t="s">
        <v>123</v>
      </c>
      <c r="D907" s="9" t="s">
        <v>423</v>
      </c>
      <c r="E907" s="258"/>
      <c r="F907" s="254"/>
      <c r="H907" s="89"/>
      <c r="I907" s="89"/>
      <c r="J907" s="90"/>
      <c r="K907" s="91"/>
      <c r="L907" s="92"/>
      <c r="M907" s="93"/>
      <c r="N907" s="371"/>
    </row>
    <row r="908" spans="1:14" x14ac:dyDescent="0.2">
      <c r="A908" s="302"/>
      <c r="B908" s="302"/>
      <c r="C908" s="6" t="s">
        <v>124</v>
      </c>
      <c r="D908" s="10"/>
      <c r="E908" s="258"/>
      <c r="F908" s="254"/>
      <c r="H908" s="89"/>
      <c r="I908" s="89"/>
      <c r="J908" s="90"/>
      <c r="K908" s="91"/>
      <c r="L908" s="92"/>
      <c r="M908" s="93"/>
      <c r="N908" s="371"/>
    </row>
    <row r="909" spans="1:14" ht="16" x14ac:dyDescent="0.2">
      <c r="A909" s="249" t="s">
        <v>402</v>
      </c>
      <c r="B909" s="249" t="s">
        <v>404</v>
      </c>
      <c r="C909" s="69" t="s">
        <v>121</v>
      </c>
      <c r="D909" s="70" t="s">
        <v>411</v>
      </c>
      <c r="E909" s="252" t="s">
        <v>403</v>
      </c>
      <c r="F909" s="240" t="s">
        <v>45</v>
      </c>
      <c r="G909" s="41"/>
      <c r="H909" s="308" t="s">
        <v>402</v>
      </c>
      <c r="I909" s="308" t="s">
        <v>404</v>
      </c>
      <c r="J909" s="77" t="s">
        <v>121</v>
      </c>
      <c r="K909" s="82" t="s">
        <v>411</v>
      </c>
      <c r="L909" s="347" t="s">
        <v>1043</v>
      </c>
      <c r="M909" s="358" t="s">
        <v>45</v>
      </c>
      <c r="N909" s="371" t="s">
        <v>1080</v>
      </c>
    </row>
    <row r="910" spans="1:14" ht="64" customHeight="1" x14ac:dyDescent="0.2">
      <c r="A910" s="250"/>
      <c r="B910" s="250"/>
      <c r="C910" s="75" t="s">
        <v>122</v>
      </c>
      <c r="D910" s="81" t="s">
        <v>676</v>
      </c>
      <c r="E910" s="252"/>
      <c r="F910" s="240"/>
      <c r="G910" s="41"/>
      <c r="H910" s="308"/>
      <c r="I910" s="308"/>
      <c r="J910" s="77" t="s">
        <v>122</v>
      </c>
      <c r="K910" s="82" t="s">
        <v>1044</v>
      </c>
      <c r="L910" s="332"/>
      <c r="M910" s="317"/>
      <c r="N910" s="371"/>
    </row>
    <row r="911" spans="1:14" ht="16" x14ac:dyDescent="0.2">
      <c r="A911" s="250"/>
      <c r="B911" s="250"/>
      <c r="C911" s="75" t="s">
        <v>123</v>
      </c>
      <c r="D911" s="81" t="s">
        <v>424</v>
      </c>
      <c r="E911" s="252"/>
      <c r="F911" s="240"/>
      <c r="G911" s="41"/>
      <c r="H911" s="308"/>
      <c r="I911" s="308"/>
      <c r="J911" s="77" t="s">
        <v>123</v>
      </c>
      <c r="K911" s="82" t="s">
        <v>1045</v>
      </c>
      <c r="L911" s="332"/>
      <c r="M911" s="317"/>
      <c r="N911" s="371"/>
    </row>
    <row r="912" spans="1:14" ht="16" x14ac:dyDescent="0.2">
      <c r="A912" s="251"/>
      <c r="B912" s="251"/>
      <c r="C912" s="79" t="s">
        <v>124</v>
      </c>
      <c r="D912" s="57"/>
      <c r="E912" s="252"/>
      <c r="F912" s="240"/>
      <c r="G912" s="41"/>
      <c r="H912" s="309"/>
      <c r="I912" s="309"/>
      <c r="J912" s="80" t="s">
        <v>124</v>
      </c>
      <c r="K912" s="58" t="s">
        <v>830</v>
      </c>
      <c r="L912" s="332"/>
      <c r="M912" s="317"/>
      <c r="N912" s="371"/>
    </row>
    <row r="913" spans="1:14" ht="16" x14ac:dyDescent="0.2">
      <c r="A913" s="249" t="s">
        <v>402</v>
      </c>
      <c r="B913" s="249" t="s">
        <v>406</v>
      </c>
      <c r="C913" s="69" t="s">
        <v>121</v>
      </c>
      <c r="D913" s="70" t="s">
        <v>411</v>
      </c>
      <c r="E913" s="252" t="s">
        <v>403</v>
      </c>
      <c r="F913" s="240" t="s">
        <v>45</v>
      </c>
      <c r="G913" s="41"/>
      <c r="H913" s="307" t="s">
        <v>402</v>
      </c>
      <c r="I913" s="307" t="s">
        <v>406</v>
      </c>
      <c r="J913" s="71" t="s">
        <v>121</v>
      </c>
      <c r="K913" s="72" t="s">
        <v>411</v>
      </c>
      <c r="L913" s="332" t="s">
        <v>1043</v>
      </c>
      <c r="M913" s="317" t="s">
        <v>45</v>
      </c>
      <c r="N913" s="371" t="s">
        <v>1080</v>
      </c>
    </row>
    <row r="914" spans="1:14" ht="64" customHeight="1" x14ac:dyDescent="0.2">
      <c r="A914" s="250"/>
      <c r="B914" s="250"/>
      <c r="C914" s="75" t="s">
        <v>122</v>
      </c>
      <c r="D914" s="81" t="s">
        <v>677</v>
      </c>
      <c r="E914" s="252"/>
      <c r="F914" s="240"/>
      <c r="G914" s="41"/>
      <c r="H914" s="308"/>
      <c r="I914" s="308"/>
      <c r="J914" s="77" t="s">
        <v>122</v>
      </c>
      <c r="K914" s="82" t="s">
        <v>1046</v>
      </c>
      <c r="L914" s="332"/>
      <c r="M914" s="317"/>
      <c r="N914" s="371"/>
    </row>
    <row r="915" spans="1:14" ht="16" x14ac:dyDescent="0.2">
      <c r="A915" s="250"/>
      <c r="B915" s="250"/>
      <c r="C915" s="75" t="s">
        <v>123</v>
      </c>
      <c r="D915" s="81" t="s">
        <v>424</v>
      </c>
      <c r="E915" s="252"/>
      <c r="F915" s="240"/>
      <c r="G915" s="41"/>
      <c r="H915" s="308"/>
      <c r="I915" s="308"/>
      <c r="J915" s="77" t="s">
        <v>123</v>
      </c>
      <c r="K915" s="82" t="s">
        <v>1045</v>
      </c>
      <c r="L915" s="332"/>
      <c r="M915" s="317"/>
      <c r="N915" s="371"/>
    </row>
    <row r="916" spans="1:14" x14ac:dyDescent="0.2">
      <c r="A916" s="251"/>
      <c r="B916" s="251"/>
      <c r="C916" s="75" t="s">
        <v>124</v>
      </c>
      <c r="D916" s="57"/>
      <c r="E916" s="252"/>
      <c r="F916" s="240"/>
      <c r="G916" s="41"/>
      <c r="H916" s="309"/>
      <c r="I916" s="309"/>
      <c r="J916" s="77" t="s">
        <v>124</v>
      </c>
      <c r="K916" s="58"/>
      <c r="L916" s="332"/>
      <c r="M916" s="317"/>
      <c r="N916" s="371"/>
    </row>
    <row r="917" spans="1:14" ht="16" x14ac:dyDescent="0.2">
      <c r="A917" s="249" t="s">
        <v>402</v>
      </c>
      <c r="B917" s="249" t="s">
        <v>407</v>
      </c>
      <c r="C917" s="69" t="s">
        <v>121</v>
      </c>
      <c r="D917" s="70" t="s">
        <v>411</v>
      </c>
      <c r="E917" s="252" t="s">
        <v>403</v>
      </c>
      <c r="F917" s="240" t="s">
        <v>45</v>
      </c>
      <c r="G917" s="41"/>
      <c r="H917" s="307" t="s">
        <v>402</v>
      </c>
      <c r="I917" s="307" t="s">
        <v>407</v>
      </c>
      <c r="J917" s="71" t="s">
        <v>121</v>
      </c>
      <c r="K917" s="72" t="s">
        <v>411</v>
      </c>
      <c r="L917" s="332" t="s">
        <v>1043</v>
      </c>
      <c r="M917" s="317" t="s">
        <v>45</v>
      </c>
      <c r="N917" s="371" t="s">
        <v>1080</v>
      </c>
    </row>
    <row r="918" spans="1:14" ht="80" customHeight="1" x14ac:dyDescent="0.2">
      <c r="A918" s="250"/>
      <c r="B918" s="250"/>
      <c r="C918" s="75" t="s">
        <v>122</v>
      </c>
      <c r="D918" s="81" t="s">
        <v>678</v>
      </c>
      <c r="E918" s="252"/>
      <c r="F918" s="240"/>
      <c r="G918" s="41"/>
      <c r="H918" s="308"/>
      <c r="I918" s="308"/>
      <c r="J918" s="77" t="s">
        <v>122</v>
      </c>
      <c r="K918" s="82" t="s">
        <v>1047</v>
      </c>
      <c r="L918" s="332"/>
      <c r="M918" s="317"/>
      <c r="N918" s="371"/>
    </row>
    <row r="919" spans="1:14" ht="16" x14ac:dyDescent="0.2">
      <c r="A919" s="250"/>
      <c r="B919" s="250"/>
      <c r="C919" s="75" t="s">
        <v>123</v>
      </c>
      <c r="D919" s="81" t="s">
        <v>424</v>
      </c>
      <c r="E919" s="252"/>
      <c r="F919" s="240"/>
      <c r="G919" s="41"/>
      <c r="H919" s="308"/>
      <c r="I919" s="308"/>
      <c r="J919" s="77" t="s">
        <v>123</v>
      </c>
      <c r="K919" s="82" t="s">
        <v>1045</v>
      </c>
      <c r="L919" s="332"/>
      <c r="M919" s="317"/>
      <c r="N919" s="371"/>
    </row>
    <row r="920" spans="1:14" x14ac:dyDescent="0.2">
      <c r="A920" s="251"/>
      <c r="B920" s="251"/>
      <c r="C920" s="79" t="s">
        <v>124</v>
      </c>
      <c r="D920" s="57"/>
      <c r="E920" s="252"/>
      <c r="F920" s="240"/>
      <c r="G920" s="41"/>
      <c r="H920" s="309"/>
      <c r="I920" s="309"/>
      <c r="J920" s="80" t="s">
        <v>124</v>
      </c>
      <c r="K920" s="58"/>
      <c r="L920" s="332"/>
      <c r="M920" s="317"/>
      <c r="N920" s="371"/>
    </row>
    <row r="921" spans="1:14" ht="16" x14ac:dyDescent="0.2">
      <c r="A921" s="249" t="s">
        <v>402</v>
      </c>
      <c r="B921" s="249" t="s">
        <v>408</v>
      </c>
      <c r="C921" s="69" t="s">
        <v>121</v>
      </c>
      <c r="D921" s="70" t="s">
        <v>411</v>
      </c>
      <c r="E921" s="252" t="s">
        <v>403</v>
      </c>
      <c r="F921" s="240" t="s">
        <v>45</v>
      </c>
      <c r="G921" s="41"/>
      <c r="H921" s="307" t="s">
        <v>402</v>
      </c>
      <c r="I921" s="307" t="s">
        <v>408</v>
      </c>
      <c r="J921" s="71" t="s">
        <v>121</v>
      </c>
      <c r="K921" s="72" t="s">
        <v>411</v>
      </c>
      <c r="L921" s="332" t="s">
        <v>1043</v>
      </c>
      <c r="M921" s="317" t="s">
        <v>45</v>
      </c>
      <c r="N921" s="371" t="s">
        <v>1080</v>
      </c>
    </row>
    <row r="922" spans="1:14" ht="48" customHeight="1" x14ac:dyDescent="0.2">
      <c r="A922" s="250"/>
      <c r="B922" s="250"/>
      <c r="C922" s="75" t="s">
        <v>122</v>
      </c>
      <c r="D922" s="81" t="s">
        <v>679</v>
      </c>
      <c r="E922" s="252"/>
      <c r="F922" s="240"/>
      <c r="G922" s="41"/>
      <c r="H922" s="308"/>
      <c r="I922" s="308"/>
      <c r="J922" s="77" t="s">
        <v>122</v>
      </c>
      <c r="K922" s="82" t="s">
        <v>1048</v>
      </c>
      <c r="L922" s="332"/>
      <c r="M922" s="317"/>
      <c r="N922" s="371"/>
    </row>
    <row r="923" spans="1:14" ht="16" x14ac:dyDescent="0.2">
      <c r="A923" s="250"/>
      <c r="B923" s="250"/>
      <c r="C923" s="75" t="s">
        <v>123</v>
      </c>
      <c r="D923" s="81" t="s">
        <v>424</v>
      </c>
      <c r="E923" s="252"/>
      <c r="F923" s="240"/>
      <c r="G923" s="41"/>
      <c r="H923" s="308"/>
      <c r="I923" s="308"/>
      <c r="J923" s="77" t="s">
        <v>123</v>
      </c>
      <c r="K923" s="82" t="s">
        <v>1045</v>
      </c>
      <c r="L923" s="332"/>
      <c r="M923" s="317"/>
      <c r="N923" s="371"/>
    </row>
    <row r="924" spans="1:14" x14ac:dyDescent="0.2">
      <c r="A924" s="251"/>
      <c r="B924" s="251"/>
      <c r="C924" s="79" t="s">
        <v>124</v>
      </c>
      <c r="D924" s="57"/>
      <c r="E924" s="252"/>
      <c r="F924" s="240"/>
      <c r="G924" s="41"/>
      <c r="H924" s="309"/>
      <c r="I924" s="309"/>
      <c r="J924" s="80" t="s">
        <v>124</v>
      </c>
      <c r="K924" s="58"/>
      <c r="L924" s="332"/>
      <c r="M924" s="317"/>
      <c r="N924" s="371"/>
    </row>
    <row r="925" spans="1:14" ht="16" x14ac:dyDescent="0.2">
      <c r="A925" s="249" t="s">
        <v>402</v>
      </c>
      <c r="B925" s="249" t="s">
        <v>409</v>
      </c>
      <c r="C925" s="69" t="s">
        <v>121</v>
      </c>
      <c r="D925" s="70" t="s">
        <v>411</v>
      </c>
      <c r="E925" s="252" t="s">
        <v>403</v>
      </c>
      <c r="F925" s="240" t="s">
        <v>45</v>
      </c>
      <c r="G925" s="41"/>
      <c r="H925" s="307" t="s">
        <v>402</v>
      </c>
      <c r="I925" s="307" t="s">
        <v>409</v>
      </c>
      <c r="J925" s="71" t="s">
        <v>121</v>
      </c>
      <c r="K925" s="72" t="s">
        <v>411</v>
      </c>
      <c r="L925" s="332" t="s">
        <v>1043</v>
      </c>
      <c r="M925" s="317" t="s">
        <v>45</v>
      </c>
      <c r="N925" s="371" t="s">
        <v>1080</v>
      </c>
    </row>
    <row r="926" spans="1:14" ht="48" customHeight="1" x14ac:dyDescent="0.2">
      <c r="A926" s="250"/>
      <c r="B926" s="250"/>
      <c r="C926" s="75" t="s">
        <v>122</v>
      </c>
      <c r="D926" s="81" t="s">
        <v>680</v>
      </c>
      <c r="E926" s="252"/>
      <c r="F926" s="240"/>
      <c r="G926" s="41"/>
      <c r="H926" s="308"/>
      <c r="I926" s="308"/>
      <c r="J926" s="77" t="s">
        <v>122</v>
      </c>
      <c r="K926" s="82" t="s">
        <v>1049</v>
      </c>
      <c r="L926" s="332"/>
      <c r="M926" s="317"/>
      <c r="N926" s="371"/>
    </row>
    <row r="927" spans="1:14" ht="16" x14ac:dyDescent="0.2">
      <c r="A927" s="250"/>
      <c r="B927" s="250"/>
      <c r="C927" s="75" t="s">
        <v>123</v>
      </c>
      <c r="D927" s="81" t="s">
        <v>424</v>
      </c>
      <c r="E927" s="252"/>
      <c r="F927" s="240"/>
      <c r="G927" s="41"/>
      <c r="H927" s="308"/>
      <c r="I927" s="308"/>
      <c r="J927" s="77" t="s">
        <v>123</v>
      </c>
      <c r="K927" s="82" t="s">
        <v>1045</v>
      </c>
      <c r="L927" s="332"/>
      <c r="M927" s="317"/>
      <c r="N927" s="371"/>
    </row>
    <row r="928" spans="1:14" x14ac:dyDescent="0.2">
      <c r="A928" s="251"/>
      <c r="B928" s="251"/>
      <c r="C928" s="79" t="s">
        <v>124</v>
      </c>
      <c r="D928" s="57"/>
      <c r="E928" s="252"/>
      <c r="F928" s="240"/>
      <c r="G928" s="41"/>
      <c r="H928" s="309"/>
      <c r="I928" s="309"/>
      <c r="J928" s="80" t="s">
        <v>124</v>
      </c>
      <c r="K928" s="58"/>
      <c r="L928" s="332"/>
      <c r="M928" s="317"/>
      <c r="N928" s="371"/>
    </row>
    <row r="929" spans="1:14" ht="16" x14ac:dyDescent="0.2">
      <c r="A929" s="249" t="s">
        <v>402</v>
      </c>
      <c r="B929" s="249" t="s">
        <v>410</v>
      </c>
      <c r="C929" s="69" t="s">
        <v>121</v>
      </c>
      <c r="D929" s="70" t="s">
        <v>411</v>
      </c>
      <c r="E929" s="252" t="s">
        <v>403</v>
      </c>
      <c r="F929" s="240" t="s">
        <v>45</v>
      </c>
      <c r="G929" s="41"/>
      <c r="H929" s="307" t="s">
        <v>402</v>
      </c>
      <c r="I929" s="307" t="s">
        <v>410</v>
      </c>
      <c r="J929" s="71" t="s">
        <v>121</v>
      </c>
      <c r="K929" s="72" t="s">
        <v>411</v>
      </c>
      <c r="L929" s="332" t="s">
        <v>1043</v>
      </c>
      <c r="M929" s="317" t="s">
        <v>45</v>
      </c>
      <c r="N929" s="371" t="s">
        <v>1080</v>
      </c>
    </row>
    <row r="930" spans="1:14" ht="64" customHeight="1" x14ac:dyDescent="0.2">
      <c r="A930" s="250"/>
      <c r="B930" s="250"/>
      <c r="C930" s="75" t="s">
        <v>122</v>
      </c>
      <c r="D930" s="81" t="s">
        <v>681</v>
      </c>
      <c r="E930" s="252"/>
      <c r="F930" s="240"/>
      <c r="G930" s="41"/>
      <c r="H930" s="308"/>
      <c r="I930" s="308"/>
      <c r="J930" s="77" t="s">
        <v>122</v>
      </c>
      <c r="K930" s="82" t="s">
        <v>1050</v>
      </c>
      <c r="L930" s="332"/>
      <c r="M930" s="317"/>
      <c r="N930" s="371"/>
    </row>
    <row r="931" spans="1:14" ht="16" x14ac:dyDescent="0.2">
      <c r="A931" s="250"/>
      <c r="B931" s="250"/>
      <c r="C931" s="75" t="s">
        <v>123</v>
      </c>
      <c r="D931" s="81" t="s">
        <v>424</v>
      </c>
      <c r="E931" s="252"/>
      <c r="F931" s="240"/>
      <c r="G931" s="41"/>
      <c r="H931" s="308"/>
      <c r="I931" s="308"/>
      <c r="J931" s="77" t="s">
        <v>123</v>
      </c>
      <c r="K931" s="82" t="s">
        <v>1045</v>
      </c>
      <c r="L931" s="332"/>
      <c r="M931" s="317"/>
      <c r="N931" s="371"/>
    </row>
    <row r="932" spans="1:14" x14ac:dyDescent="0.2">
      <c r="A932" s="251"/>
      <c r="B932" s="251"/>
      <c r="C932" s="79" t="s">
        <v>124</v>
      </c>
      <c r="D932" s="57"/>
      <c r="E932" s="252"/>
      <c r="F932" s="240"/>
      <c r="G932" s="41"/>
      <c r="H932" s="309"/>
      <c r="I932" s="309"/>
      <c r="J932" s="80" t="s">
        <v>124</v>
      </c>
      <c r="K932" s="58"/>
      <c r="L932" s="332"/>
      <c r="M932" s="317"/>
      <c r="N932" s="371"/>
    </row>
    <row r="933" spans="1:14" ht="16" x14ac:dyDescent="0.2">
      <c r="A933" s="249" t="s">
        <v>402</v>
      </c>
      <c r="B933" s="249" t="s">
        <v>405</v>
      </c>
      <c r="C933" s="69" t="s">
        <v>121</v>
      </c>
      <c r="D933" s="70" t="s">
        <v>411</v>
      </c>
      <c r="E933" s="252" t="s">
        <v>403</v>
      </c>
      <c r="F933" s="240" t="s">
        <v>45</v>
      </c>
      <c r="G933" s="41"/>
      <c r="H933" s="307" t="s">
        <v>402</v>
      </c>
      <c r="I933" s="307" t="s">
        <v>405</v>
      </c>
      <c r="J933" s="71" t="s">
        <v>121</v>
      </c>
      <c r="K933" s="72" t="s">
        <v>411</v>
      </c>
      <c r="L933" s="332" t="s">
        <v>1043</v>
      </c>
      <c r="M933" s="317" t="s">
        <v>45</v>
      </c>
      <c r="N933" s="371" t="s">
        <v>1080</v>
      </c>
    </row>
    <row r="934" spans="1:14" ht="64" customHeight="1" x14ac:dyDescent="0.2">
      <c r="A934" s="250"/>
      <c r="B934" s="250"/>
      <c r="C934" s="75" t="s">
        <v>122</v>
      </c>
      <c r="D934" s="81" t="s">
        <v>682</v>
      </c>
      <c r="E934" s="252"/>
      <c r="F934" s="240"/>
      <c r="G934" s="41"/>
      <c r="H934" s="308"/>
      <c r="I934" s="308"/>
      <c r="J934" s="77" t="s">
        <v>122</v>
      </c>
      <c r="K934" s="82" t="s">
        <v>1051</v>
      </c>
      <c r="L934" s="332"/>
      <c r="M934" s="317"/>
      <c r="N934" s="371"/>
    </row>
    <row r="935" spans="1:14" ht="16" x14ac:dyDescent="0.2">
      <c r="A935" s="250"/>
      <c r="B935" s="250"/>
      <c r="C935" s="75" t="s">
        <v>123</v>
      </c>
      <c r="D935" s="81" t="s">
        <v>424</v>
      </c>
      <c r="E935" s="252"/>
      <c r="F935" s="240"/>
      <c r="G935" s="41"/>
      <c r="H935" s="308"/>
      <c r="I935" s="308"/>
      <c r="J935" s="77" t="s">
        <v>123</v>
      </c>
      <c r="K935" s="82" t="s">
        <v>1045</v>
      </c>
      <c r="L935" s="332"/>
      <c r="M935" s="317"/>
      <c r="N935" s="371"/>
    </row>
    <row r="936" spans="1:14" x14ac:dyDescent="0.2">
      <c r="A936" s="251"/>
      <c r="B936" s="251"/>
      <c r="C936" s="79" t="s">
        <v>124</v>
      </c>
      <c r="D936" s="57"/>
      <c r="E936" s="252"/>
      <c r="F936" s="240"/>
      <c r="G936" s="41"/>
      <c r="H936" s="309"/>
      <c r="I936" s="309"/>
      <c r="J936" s="80" t="s">
        <v>124</v>
      </c>
      <c r="K936" s="58"/>
      <c r="L936" s="332"/>
      <c r="M936" s="317"/>
      <c r="N936" s="371"/>
    </row>
    <row r="937" spans="1:14" ht="16" x14ac:dyDescent="0.2">
      <c r="A937" s="249" t="s">
        <v>412</v>
      </c>
      <c r="B937" s="249" t="s">
        <v>415</v>
      </c>
      <c r="C937" s="69" t="s">
        <v>121</v>
      </c>
      <c r="D937" s="70" t="s">
        <v>425</v>
      </c>
      <c r="E937" s="252" t="s">
        <v>413</v>
      </c>
      <c r="F937" s="240" t="s">
        <v>45</v>
      </c>
      <c r="G937" s="41"/>
      <c r="H937" s="307" t="s">
        <v>412</v>
      </c>
      <c r="I937" s="307" t="s">
        <v>415</v>
      </c>
      <c r="J937" s="71" t="s">
        <v>121</v>
      </c>
      <c r="K937" s="72" t="s">
        <v>425</v>
      </c>
      <c r="L937" s="332" t="s">
        <v>413</v>
      </c>
      <c r="M937" s="317" t="s">
        <v>45</v>
      </c>
      <c r="N937" s="371" t="s">
        <v>1080</v>
      </c>
    </row>
    <row r="938" spans="1:14" ht="64" customHeight="1" x14ac:dyDescent="0.2">
      <c r="A938" s="250"/>
      <c r="B938" s="250"/>
      <c r="C938" s="75" t="s">
        <v>122</v>
      </c>
      <c r="D938" s="81" t="s">
        <v>683</v>
      </c>
      <c r="E938" s="252"/>
      <c r="F938" s="240"/>
      <c r="G938" s="41"/>
      <c r="H938" s="308"/>
      <c r="I938" s="308"/>
      <c r="J938" s="77" t="s">
        <v>122</v>
      </c>
      <c r="K938" s="82" t="s">
        <v>683</v>
      </c>
      <c r="L938" s="332"/>
      <c r="M938" s="317"/>
      <c r="N938" s="371"/>
    </row>
    <row r="939" spans="1:14" ht="48" x14ac:dyDescent="0.2">
      <c r="A939" s="250"/>
      <c r="B939" s="250"/>
      <c r="C939" s="75" t="s">
        <v>123</v>
      </c>
      <c r="D939" s="81" t="s">
        <v>483</v>
      </c>
      <c r="E939" s="252"/>
      <c r="F939" s="240"/>
      <c r="G939" s="41"/>
      <c r="H939" s="308"/>
      <c r="I939" s="308"/>
      <c r="J939" s="77" t="s">
        <v>123</v>
      </c>
      <c r="K939" s="82" t="s">
        <v>1052</v>
      </c>
      <c r="L939" s="332"/>
      <c r="M939" s="317"/>
      <c r="N939" s="371"/>
    </row>
    <row r="940" spans="1:14" x14ac:dyDescent="0.2">
      <c r="A940" s="251"/>
      <c r="B940" s="251"/>
      <c r="C940" s="79" t="s">
        <v>124</v>
      </c>
      <c r="D940" s="57"/>
      <c r="E940" s="252"/>
      <c r="F940" s="240"/>
      <c r="G940" s="41"/>
      <c r="H940" s="309"/>
      <c r="I940" s="309"/>
      <c r="J940" s="80" t="s">
        <v>124</v>
      </c>
      <c r="K940" s="58"/>
      <c r="L940" s="332"/>
      <c r="M940" s="317"/>
      <c r="N940" s="371"/>
    </row>
    <row r="941" spans="1:14" ht="16" x14ac:dyDescent="0.2">
      <c r="A941" s="249" t="s">
        <v>412</v>
      </c>
      <c r="B941" s="249" t="s">
        <v>416</v>
      </c>
      <c r="C941" s="69" t="s">
        <v>121</v>
      </c>
      <c r="D941" s="70" t="s">
        <v>425</v>
      </c>
      <c r="E941" s="252" t="s">
        <v>413</v>
      </c>
      <c r="F941" s="240" t="s">
        <v>45</v>
      </c>
      <c r="G941" s="41"/>
      <c r="H941" s="307" t="s">
        <v>412</v>
      </c>
      <c r="I941" s="307" t="s">
        <v>416</v>
      </c>
      <c r="J941" s="71" t="s">
        <v>121</v>
      </c>
      <c r="K941" s="72" t="s">
        <v>425</v>
      </c>
      <c r="L941" s="332" t="s">
        <v>413</v>
      </c>
      <c r="M941" s="317" t="s">
        <v>45</v>
      </c>
      <c r="N941" s="371" t="s">
        <v>1080</v>
      </c>
    </row>
    <row r="942" spans="1:14" ht="48" customHeight="1" x14ac:dyDescent="0.2">
      <c r="A942" s="250"/>
      <c r="B942" s="250"/>
      <c r="C942" s="75" t="s">
        <v>122</v>
      </c>
      <c r="D942" s="81" t="s">
        <v>684</v>
      </c>
      <c r="E942" s="252"/>
      <c r="F942" s="240"/>
      <c r="G942" s="41"/>
      <c r="H942" s="308"/>
      <c r="I942" s="308"/>
      <c r="J942" s="77" t="s">
        <v>122</v>
      </c>
      <c r="K942" s="82" t="s">
        <v>684</v>
      </c>
      <c r="L942" s="332"/>
      <c r="M942" s="317"/>
      <c r="N942" s="371"/>
    </row>
    <row r="943" spans="1:14" ht="48" x14ac:dyDescent="0.2">
      <c r="A943" s="250"/>
      <c r="B943" s="250"/>
      <c r="C943" s="75" t="s">
        <v>123</v>
      </c>
      <c r="D943" s="81" t="s">
        <v>483</v>
      </c>
      <c r="E943" s="252"/>
      <c r="F943" s="240"/>
      <c r="G943" s="41"/>
      <c r="H943" s="308"/>
      <c r="I943" s="308"/>
      <c r="J943" s="77" t="s">
        <v>123</v>
      </c>
      <c r="K943" s="82" t="s">
        <v>1052</v>
      </c>
      <c r="L943" s="332"/>
      <c r="M943" s="317"/>
      <c r="N943" s="371"/>
    </row>
    <row r="944" spans="1:14" x14ac:dyDescent="0.2">
      <c r="A944" s="251"/>
      <c r="B944" s="251"/>
      <c r="C944" s="75" t="s">
        <v>124</v>
      </c>
      <c r="D944" s="57"/>
      <c r="E944" s="252"/>
      <c r="F944" s="240"/>
      <c r="G944" s="41"/>
      <c r="H944" s="309"/>
      <c r="I944" s="309"/>
      <c r="J944" s="77" t="s">
        <v>124</v>
      </c>
      <c r="K944" s="58"/>
      <c r="L944" s="332"/>
      <c r="M944" s="317"/>
      <c r="N944" s="371"/>
    </row>
    <row r="945" spans="1:14" ht="16" x14ac:dyDescent="0.2">
      <c r="A945" s="249" t="s">
        <v>412</v>
      </c>
      <c r="B945" s="249" t="s">
        <v>417</v>
      </c>
      <c r="C945" s="69" t="s">
        <v>121</v>
      </c>
      <c r="D945" s="70" t="s">
        <v>425</v>
      </c>
      <c r="E945" s="252" t="s">
        <v>413</v>
      </c>
      <c r="F945" s="240" t="s">
        <v>45</v>
      </c>
      <c r="G945" s="41"/>
      <c r="H945" s="307" t="s">
        <v>412</v>
      </c>
      <c r="I945" s="307" t="s">
        <v>417</v>
      </c>
      <c r="J945" s="71" t="s">
        <v>121</v>
      </c>
      <c r="K945" s="72" t="s">
        <v>425</v>
      </c>
      <c r="L945" s="332" t="s">
        <v>413</v>
      </c>
      <c r="M945" s="317" t="s">
        <v>45</v>
      </c>
      <c r="N945" s="371" t="s">
        <v>1080</v>
      </c>
    </row>
    <row r="946" spans="1:14" ht="80" customHeight="1" x14ac:dyDescent="0.2">
      <c r="A946" s="250"/>
      <c r="B946" s="250"/>
      <c r="C946" s="75" t="s">
        <v>122</v>
      </c>
      <c r="D946" s="81" t="s">
        <v>685</v>
      </c>
      <c r="E946" s="252"/>
      <c r="F946" s="240"/>
      <c r="G946" s="41"/>
      <c r="H946" s="308"/>
      <c r="I946" s="308"/>
      <c r="J946" s="77" t="s">
        <v>122</v>
      </c>
      <c r="K946" s="82" t="s">
        <v>685</v>
      </c>
      <c r="L946" s="332"/>
      <c r="M946" s="317"/>
      <c r="N946" s="371"/>
    </row>
    <row r="947" spans="1:14" ht="48" x14ac:dyDescent="0.2">
      <c r="A947" s="250"/>
      <c r="B947" s="250"/>
      <c r="C947" s="75" t="s">
        <v>123</v>
      </c>
      <c r="D947" s="81" t="s">
        <v>483</v>
      </c>
      <c r="E947" s="252"/>
      <c r="F947" s="240"/>
      <c r="G947" s="41"/>
      <c r="H947" s="308"/>
      <c r="I947" s="308"/>
      <c r="J947" s="77" t="s">
        <v>123</v>
      </c>
      <c r="K947" s="82" t="s">
        <v>1052</v>
      </c>
      <c r="L947" s="332"/>
      <c r="M947" s="317"/>
      <c r="N947" s="371"/>
    </row>
    <row r="948" spans="1:14" x14ac:dyDescent="0.2">
      <c r="A948" s="251"/>
      <c r="B948" s="251"/>
      <c r="C948" s="79" t="s">
        <v>124</v>
      </c>
      <c r="D948" s="57"/>
      <c r="E948" s="252"/>
      <c r="F948" s="240"/>
      <c r="G948" s="41"/>
      <c r="H948" s="309"/>
      <c r="I948" s="309"/>
      <c r="J948" s="80" t="s">
        <v>124</v>
      </c>
      <c r="K948" s="58"/>
      <c r="L948" s="332"/>
      <c r="M948" s="317"/>
      <c r="N948" s="371"/>
    </row>
    <row r="949" spans="1:14" ht="16" x14ac:dyDescent="0.2">
      <c r="A949" s="249" t="s">
        <v>412</v>
      </c>
      <c r="B949" s="249" t="s">
        <v>418</v>
      </c>
      <c r="C949" s="69" t="s">
        <v>121</v>
      </c>
      <c r="D949" s="70" t="s">
        <v>425</v>
      </c>
      <c r="E949" s="252" t="s">
        <v>413</v>
      </c>
      <c r="F949" s="240" t="s">
        <v>45</v>
      </c>
      <c r="G949" s="41"/>
      <c r="H949" s="307" t="s">
        <v>412</v>
      </c>
      <c r="I949" s="307" t="s">
        <v>418</v>
      </c>
      <c r="J949" s="71" t="s">
        <v>121</v>
      </c>
      <c r="K949" s="72" t="s">
        <v>425</v>
      </c>
      <c r="L949" s="332" t="s">
        <v>413</v>
      </c>
      <c r="M949" s="317" t="s">
        <v>45</v>
      </c>
      <c r="N949" s="371" t="s">
        <v>1080</v>
      </c>
    </row>
    <row r="950" spans="1:14" ht="64" customHeight="1" x14ac:dyDescent="0.2">
      <c r="A950" s="250"/>
      <c r="B950" s="250"/>
      <c r="C950" s="75" t="s">
        <v>122</v>
      </c>
      <c r="D950" s="81" t="s">
        <v>686</v>
      </c>
      <c r="E950" s="252"/>
      <c r="F950" s="240"/>
      <c r="G950" s="41"/>
      <c r="H950" s="308"/>
      <c r="I950" s="308"/>
      <c r="J950" s="77" t="s">
        <v>122</v>
      </c>
      <c r="K950" s="82" t="s">
        <v>686</v>
      </c>
      <c r="L950" s="332"/>
      <c r="M950" s="317"/>
      <c r="N950" s="371"/>
    </row>
    <row r="951" spans="1:14" ht="48" x14ac:dyDescent="0.2">
      <c r="A951" s="250"/>
      <c r="B951" s="250"/>
      <c r="C951" s="75" t="s">
        <v>123</v>
      </c>
      <c r="D951" s="81" t="s">
        <v>483</v>
      </c>
      <c r="E951" s="252"/>
      <c r="F951" s="240"/>
      <c r="G951" s="41"/>
      <c r="H951" s="308"/>
      <c r="I951" s="308"/>
      <c r="J951" s="77" t="s">
        <v>123</v>
      </c>
      <c r="K951" s="82" t="s">
        <v>1052</v>
      </c>
      <c r="L951" s="332"/>
      <c r="M951" s="317"/>
      <c r="N951" s="371"/>
    </row>
    <row r="952" spans="1:14" x14ac:dyDescent="0.2">
      <c r="A952" s="251"/>
      <c r="B952" s="251"/>
      <c r="C952" s="79" t="s">
        <v>124</v>
      </c>
      <c r="D952" s="57"/>
      <c r="E952" s="252"/>
      <c r="F952" s="240"/>
      <c r="G952" s="41"/>
      <c r="H952" s="309"/>
      <c r="I952" s="309"/>
      <c r="J952" s="80" t="s">
        <v>124</v>
      </c>
      <c r="K952" s="58"/>
      <c r="L952" s="332"/>
      <c r="M952" s="317"/>
      <c r="N952" s="371"/>
    </row>
    <row r="953" spans="1:14" ht="16" x14ac:dyDescent="0.2">
      <c r="A953" s="249" t="s">
        <v>412</v>
      </c>
      <c r="B953" s="249" t="s">
        <v>419</v>
      </c>
      <c r="C953" s="69" t="s">
        <v>121</v>
      </c>
      <c r="D953" s="70" t="s">
        <v>425</v>
      </c>
      <c r="E953" s="252" t="s">
        <v>413</v>
      </c>
      <c r="F953" s="240" t="s">
        <v>45</v>
      </c>
      <c r="G953" s="41"/>
      <c r="H953" s="307" t="s">
        <v>412</v>
      </c>
      <c r="I953" s="307" t="s">
        <v>419</v>
      </c>
      <c r="J953" s="71" t="s">
        <v>121</v>
      </c>
      <c r="K953" s="72" t="s">
        <v>425</v>
      </c>
      <c r="L953" s="332" t="s">
        <v>413</v>
      </c>
      <c r="M953" s="317" t="s">
        <v>45</v>
      </c>
      <c r="N953" s="371" t="s">
        <v>1080</v>
      </c>
    </row>
    <row r="954" spans="1:14" ht="48" customHeight="1" x14ac:dyDescent="0.2">
      <c r="A954" s="250"/>
      <c r="B954" s="250"/>
      <c r="C954" s="75" t="s">
        <v>122</v>
      </c>
      <c r="D954" s="81" t="s">
        <v>687</v>
      </c>
      <c r="E954" s="252"/>
      <c r="F954" s="240"/>
      <c r="G954" s="41"/>
      <c r="H954" s="308"/>
      <c r="I954" s="308"/>
      <c r="J954" s="77" t="s">
        <v>122</v>
      </c>
      <c r="K954" s="82" t="s">
        <v>687</v>
      </c>
      <c r="L954" s="332"/>
      <c r="M954" s="317"/>
      <c r="N954" s="371"/>
    </row>
    <row r="955" spans="1:14" ht="48" x14ac:dyDescent="0.2">
      <c r="A955" s="250"/>
      <c r="B955" s="250"/>
      <c r="C955" s="75" t="s">
        <v>123</v>
      </c>
      <c r="D955" s="81" t="s">
        <v>483</v>
      </c>
      <c r="E955" s="252"/>
      <c r="F955" s="240"/>
      <c r="G955" s="41"/>
      <c r="H955" s="308"/>
      <c r="I955" s="308"/>
      <c r="J955" s="77" t="s">
        <v>123</v>
      </c>
      <c r="K955" s="82" t="s">
        <v>1052</v>
      </c>
      <c r="L955" s="332"/>
      <c r="M955" s="317"/>
      <c r="N955" s="371"/>
    </row>
    <row r="956" spans="1:14" x14ac:dyDescent="0.2">
      <c r="A956" s="251"/>
      <c r="B956" s="251"/>
      <c r="C956" s="79" t="s">
        <v>124</v>
      </c>
      <c r="D956" s="57"/>
      <c r="E956" s="252"/>
      <c r="F956" s="240"/>
      <c r="G956" s="41"/>
      <c r="H956" s="309"/>
      <c r="I956" s="309"/>
      <c r="J956" s="80" t="s">
        <v>124</v>
      </c>
      <c r="K956" s="58"/>
      <c r="L956" s="332"/>
      <c r="M956" s="317"/>
      <c r="N956" s="371"/>
    </row>
    <row r="957" spans="1:14" ht="16" x14ac:dyDescent="0.2">
      <c r="A957" s="249" t="s">
        <v>412</v>
      </c>
      <c r="B957" s="249" t="s">
        <v>420</v>
      </c>
      <c r="C957" s="69" t="s">
        <v>121</v>
      </c>
      <c r="D957" s="70" t="s">
        <v>425</v>
      </c>
      <c r="E957" s="252" t="s">
        <v>413</v>
      </c>
      <c r="F957" s="240" t="s">
        <v>45</v>
      </c>
      <c r="G957" s="41"/>
      <c r="H957" s="307" t="s">
        <v>412</v>
      </c>
      <c r="I957" s="307" t="s">
        <v>420</v>
      </c>
      <c r="J957" s="71" t="s">
        <v>121</v>
      </c>
      <c r="K957" s="72" t="s">
        <v>425</v>
      </c>
      <c r="L957" s="332" t="s">
        <v>413</v>
      </c>
      <c r="M957" s="317" t="s">
        <v>45</v>
      </c>
      <c r="N957" s="371" t="s">
        <v>1080</v>
      </c>
    </row>
    <row r="958" spans="1:14" ht="48" customHeight="1" x14ac:dyDescent="0.2">
      <c r="A958" s="250"/>
      <c r="B958" s="250"/>
      <c r="C958" s="75" t="s">
        <v>122</v>
      </c>
      <c r="D958" s="81" t="s">
        <v>688</v>
      </c>
      <c r="E958" s="252"/>
      <c r="F958" s="240"/>
      <c r="G958" s="41"/>
      <c r="H958" s="308"/>
      <c r="I958" s="308"/>
      <c r="J958" s="77" t="s">
        <v>122</v>
      </c>
      <c r="K958" s="82" t="s">
        <v>688</v>
      </c>
      <c r="L958" s="332"/>
      <c r="M958" s="317"/>
      <c r="N958" s="371"/>
    </row>
    <row r="959" spans="1:14" ht="48" x14ac:dyDescent="0.2">
      <c r="A959" s="250"/>
      <c r="B959" s="250"/>
      <c r="C959" s="75" t="s">
        <v>123</v>
      </c>
      <c r="D959" s="81" t="s">
        <v>483</v>
      </c>
      <c r="E959" s="252"/>
      <c r="F959" s="240"/>
      <c r="G959" s="41"/>
      <c r="H959" s="308"/>
      <c r="I959" s="308"/>
      <c r="J959" s="77" t="s">
        <v>123</v>
      </c>
      <c r="K959" s="82" t="s">
        <v>1052</v>
      </c>
      <c r="L959" s="332"/>
      <c r="M959" s="317"/>
      <c r="N959" s="371"/>
    </row>
    <row r="960" spans="1:14" x14ac:dyDescent="0.2">
      <c r="A960" s="251"/>
      <c r="B960" s="251"/>
      <c r="C960" s="79" t="s">
        <v>124</v>
      </c>
      <c r="D960" s="57"/>
      <c r="E960" s="252"/>
      <c r="F960" s="240"/>
      <c r="G960" s="41"/>
      <c r="H960" s="309"/>
      <c r="I960" s="309"/>
      <c r="J960" s="80" t="s">
        <v>124</v>
      </c>
      <c r="K960" s="58"/>
      <c r="L960" s="332"/>
      <c r="M960" s="317"/>
      <c r="N960" s="371"/>
    </row>
    <row r="961" spans="1:15" ht="16" x14ac:dyDescent="0.2">
      <c r="A961" s="249" t="s">
        <v>412</v>
      </c>
      <c r="B961" s="249" t="s">
        <v>421</v>
      </c>
      <c r="C961" s="69" t="s">
        <v>121</v>
      </c>
      <c r="D961" s="70" t="s">
        <v>425</v>
      </c>
      <c r="E961" s="252" t="s">
        <v>413</v>
      </c>
      <c r="F961" s="240" t="s">
        <v>45</v>
      </c>
      <c r="G961" s="41"/>
      <c r="H961" s="307" t="s">
        <v>412</v>
      </c>
      <c r="I961" s="307" t="s">
        <v>421</v>
      </c>
      <c r="J961" s="71" t="s">
        <v>121</v>
      </c>
      <c r="K961" s="72" t="s">
        <v>425</v>
      </c>
      <c r="L961" s="332" t="s">
        <v>413</v>
      </c>
      <c r="M961" s="317" t="s">
        <v>45</v>
      </c>
      <c r="N961" s="371" t="s">
        <v>1080</v>
      </c>
    </row>
    <row r="962" spans="1:15" ht="64" customHeight="1" x14ac:dyDescent="0.2">
      <c r="A962" s="250"/>
      <c r="B962" s="250"/>
      <c r="C962" s="75" t="s">
        <v>122</v>
      </c>
      <c r="D962" s="81" t="s">
        <v>689</v>
      </c>
      <c r="E962" s="252"/>
      <c r="F962" s="240"/>
      <c r="G962" s="41"/>
      <c r="H962" s="308"/>
      <c r="I962" s="308"/>
      <c r="J962" s="77" t="s">
        <v>122</v>
      </c>
      <c r="K962" s="82" t="s">
        <v>689</v>
      </c>
      <c r="L962" s="332"/>
      <c r="M962" s="317"/>
      <c r="N962" s="371"/>
    </row>
    <row r="963" spans="1:15" ht="48" x14ac:dyDescent="0.2">
      <c r="A963" s="250"/>
      <c r="B963" s="250"/>
      <c r="C963" s="75" t="s">
        <v>123</v>
      </c>
      <c r="D963" s="81" t="s">
        <v>483</v>
      </c>
      <c r="E963" s="252"/>
      <c r="F963" s="240"/>
      <c r="G963" s="41"/>
      <c r="H963" s="308"/>
      <c r="I963" s="308"/>
      <c r="J963" s="77" t="s">
        <v>123</v>
      </c>
      <c r="K963" s="82" t="s">
        <v>1052</v>
      </c>
      <c r="L963" s="332"/>
      <c r="M963" s="317"/>
      <c r="N963" s="371"/>
    </row>
    <row r="964" spans="1:15" x14ac:dyDescent="0.2">
      <c r="A964" s="251"/>
      <c r="B964" s="251"/>
      <c r="C964" s="79" t="s">
        <v>124</v>
      </c>
      <c r="D964" s="57"/>
      <c r="E964" s="252"/>
      <c r="F964" s="240"/>
      <c r="G964" s="41"/>
      <c r="H964" s="309"/>
      <c r="I964" s="309"/>
      <c r="J964" s="80" t="s">
        <v>124</v>
      </c>
      <c r="K964" s="58"/>
      <c r="L964" s="332"/>
      <c r="M964" s="317"/>
      <c r="N964" s="371"/>
    </row>
    <row r="965" spans="1:15" ht="16" x14ac:dyDescent="0.2">
      <c r="A965" s="249" t="s">
        <v>412</v>
      </c>
      <c r="B965" s="249" t="s">
        <v>422</v>
      </c>
      <c r="C965" s="69" t="s">
        <v>121</v>
      </c>
      <c r="D965" s="70" t="s">
        <v>425</v>
      </c>
      <c r="E965" s="252" t="s">
        <v>413</v>
      </c>
      <c r="F965" s="240" t="s">
        <v>45</v>
      </c>
      <c r="G965" s="41"/>
      <c r="H965" s="307" t="s">
        <v>412</v>
      </c>
      <c r="I965" s="307" t="s">
        <v>422</v>
      </c>
      <c r="J965" s="71" t="s">
        <v>121</v>
      </c>
      <c r="K965" s="72" t="s">
        <v>425</v>
      </c>
      <c r="L965" s="332" t="s">
        <v>413</v>
      </c>
      <c r="M965" s="317" t="s">
        <v>45</v>
      </c>
      <c r="N965" s="371" t="s">
        <v>1080</v>
      </c>
    </row>
    <row r="966" spans="1:15" ht="80" customHeight="1" x14ac:dyDescent="0.2">
      <c r="A966" s="250"/>
      <c r="B966" s="250"/>
      <c r="C966" s="75" t="s">
        <v>122</v>
      </c>
      <c r="D966" s="81" t="s">
        <v>690</v>
      </c>
      <c r="E966" s="252"/>
      <c r="F966" s="240"/>
      <c r="G966" s="41"/>
      <c r="H966" s="308"/>
      <c r="I966" s="308"/>
      <c r="J966" s="77" t="s">
        <v>122</v>
      </c>
      <c r="K966" s="82" t="s">
        <v>690</v>
      </c>
      <c r="L966" s="332"/>
      <c r="M966" s="317"/>
      <c r="N966" s="371"/>
    </row>
    <row r="967" spans="1:15" ht="48" x14ac:dyDescent="0.2">
      <c r="A967" s="250"/>
      <c r="B967" s="250"/>
      <c r="C967" s="75" t="s">
        <v>123</v>
      </c>
      <c r="D967" s="81" t="s">
        <v>483</v>
      </c>
      <c r="E967" s="252"/>
      <c r="F967" s="240"/>
      <c r="G967" s="41"/>
      <c r="H967" s="308"/>
      <c r="I967" s="308"/>
      <c r="J967" s="77" t="s">
        <v>123</v>
      </c>
      <c r="K967" s="82" t="s">
        <v>1052</v>
      </c>
      <c r="L967" s="332"/>
      <c r="M967" s="317"/>
      <c r="N967" s="371"/>
    </row>
    <row r="968" spans="1:15" x14ac:dyDescent="0.2">
      <c r="A968" s="251"/>
      <c r="B968" s="251"/>
      <c r="C968" s="79" t="s">
        <v>124</v>
      </c>
      <c r="D968" s="57"/>
      <c r="E968" s="252"/>
      <c r="F968" s="240"/>
      <c r="G968" s="41"/>
      <c r="H968" s="309"/>
      <c r="I968" s="309"/>
      <c r="J968" s="80" t="s">
        <v>124</v>
      </c>
      <c r="K968" s="58"/>
      <c r="L968" s="332"/>
      <c r="M968" s="317"/>
      <c r="N968" s="371"/>
    </row>
    <row r="969" spans="1:15" ht="16" x14ac:dyDescent="0.2">
      <c r="A969" s="249" t="s">
        <v>412</v>
      </c>
      <c r="B969" s="249" t="s">
        <v>414</v>
      </c>
      <c r="C969" s="69" t="s">
        <v>121</v>
      </c>
      <c r="D969" s="70" t="s">
        <v>425</v>
      </c>
      <c r="E969" s="252" t="s">
        <v>413</v>
      </c>
      <c r="F969" s="240" t="s">
        <v>172</v>
      </c>
      <c r="G969" s="41"/>
      <c r="H969" s="307" t="s">
        <v>412</v>
      </c>
      <c r="I969" s="307" t="s">
        <v>414</v>
      </c>
      <c r="J969" s="71" t="s">
        <v>121</v>
      </c>
      <c r="K969" s="72" t="s">
        <v>425</v>
      </c>
      <c r="L969" s="332" t="s">
        <v>413</v>
      </c>
      <c r="M969" s="317" t="s">
        <v>45</v>
      </c>
      <c r="N969" s="371" t="s">
        <v>1080</v>
      </c>
    </row>
    <row r="970" spans="1:15" ht="64" customHeight="1" x14ac:dyDescent="0.2">
      <c r="A970" s="250"/>
      <c r="B970" s="250"/>
      <c r="C970" s="75" t="s">
        <v>122</v>
      </c>
      <c r="D970" s="81" t="s">
        <v>691</v>
      </c>
      <c r="E970" s="252"/>
      <c r="F970" s="240"/>
      <c r="G970" s="41"/>
      <c r="H970" s="308"/>
      <c r="I970" s="308"/>
      <c r="J970" s="77" t="s">
        <v>122</v>
      </c>
      <c r="K970" s="82" t="s">
        <v>691</v>
      </c>
      <c r="L970" s="332"/>
      <c r="M970" s="317"/>
      <c r="N970" s="371"/>
    </row>
    <row r="971" spans="1:15" ht="48" x14ac:dyDescent="0.2">
      <c r="A971" s="250"/>
      <c r="B971" s="250"/>
      <c r="C971" s="75" t="s">
        <v>123</v>
      </c>
      <c r="D971" s="81" t="s">
        <v>483</v>
      </c>
      <c r="E971" s="252"/>
      <c r="F971" s="240"/>
      <c r="G971" s="41"/>
      <c r="H971" s="308"/>
      <c r="I971" s="308"/>
      <c r="J971" s="77" t="s">
        <v>123</v>
      </c>
      <c r="K971" s="82" t="s">
        <v>1052</v>
      </c>
      <c r="L971" s="332"/>
      <c r="M971" s="317"/>
      <c r="N971" s="371"/>
    </row>
    <row r="972" spans="1:15" x14ac:dyDescent="0.2">
      <c r="A972" s="251"/>
      <c r="B972" s="251"/>
      <c r="C972" s="79" t="s">
        <v>124</v>
      </c>
      <c r="D972" s="57"/>
      <c r="E972" s="252"/>
      <c r="F972" s="240"/>
      <c r="G972" s="41"/>
      <c r="H972" s="309"/>
      <c r="I972" s="309"/>
      <c r="J972" s="80" t="s">
        <v>124</v>
      </c>
      <c r="K972" s="58"/>
      <c r="L972" s="332"/>
      <c r="M972" s="317"/>
      <c r="N972" s="371"/>
    </row>
    <row r="973" spans="1:15" ht="16" x14ac:dyDescent="0.2">
      <c r="A973" s="249">
        <v>50</v>
      </c>
      <c r="B973" s="249" t="s">
        <v>105</v>
      </c>
      <c r="C973" s="69" t="s">
        <v>121</v>
      </c>
      <c r="D973" s="70" t="s">
        <v>193</v>
      </c>
      <c r="E973" s="252" t="s">
        <v>37</v>
      </c>
      <c r="F973" s="240" t="s">
        <v>134</v>
      </c>
      <c r="G973" s="41"/>
      <c r="H973" s="307">
        <v>50</v>
      </c>
      <c r="I973" s="307" t="s">
        <v>105</v>
      </c>
      <c r="J973" s="71" t="s">
        <v>121</v>
      </c>
      <c r="K973" s="72" t="s">
        <v>193</v>
      </c>
      <c r="L973" s="332" t="s">
        <v>37</v>
      </c>
      <c r="M973" s="317" t="s">
        <v>172</v>
      </c>
      <c r="N973" s="384" t="s">
        <v>1058</v>
      </c>
      <c r="O973" s="377" t="s">
        <v>1065</v>
      </c>
    </row>
    <row r="974" spans="1:15" ht="176" x14ac:dyDescent="0.2">
      <c r="A974" s="250"/>
      <c r="B974" s="250"/>
      <c r="C974" s="75" t="s">
        <v>122</v>
      </c>
      <c r="D974" s="81" t="s">
        <v>692</v>
      </c>
      <c r="E974" s="252"/>
      <c r="F974" s="240"/>
      <c r="G974" s="41"/>
      <c r="H974" s="308"/>
      <c r="I974" s="308"/>
      <c r="J974" s="77" t="s">
        <v>122</v>
      </c>
      <c r="K974" s="82" t="s">
        <v>692</v>
      </c>
      <c r="L974" s="332"/>
      <c r="M974" s="317"/>
      <c r="N974" s="384"/>
      <c r="O974" s="377"/>
    </row>
    <row r="975" spans="1:15" ht="16" x14ac:dyDescent="0.2">
      <c r="A975" s="250"/>
      <c r="B975" s="250"/>
      <c r="C975" s="75" t="s">
        <v>123</v>
      </c>
      <c r="D975" s="81" t="s">
        <v>495</v>
      </c>
      <c r="E975" s="252"/>
      <c r="F975" s="240"/>
      <c r="G975" s="41"/>
      <c r="H975" s="308"/>
      <c r="I975" s="308"/>
      <c r="J975" s="77" t="s">
        <v>123</v>
      </c>
      <c r="K975" s="82" t="s">
        <v>495</v>
      </c>
      <c r="L975" s="332"/>
      <c r="M975" s="317"/>
      <c r="N975" s="384"/>
      <c r="O975" s="377"/>
    </row>
    <row r="976" spans="1:15" x14ac:dyDescent="0.2">
      <c r="A976" s="251"/>
      <c r="B976" s="251"/>
      <c r="C976" s="79" t="s">
        <v>124</v>
      </c>
      <c r="D976" s="57"/>
      <c r="E976" s="252"/>
      <c r="F976" s="240"/>
      <c r="G976" s="41"/>
      <c r="H976" s="309"/>
      <c r="I976" s="309"/>
      <c r="J976" s="80" t="s">
        <v>124</v>
      </c>
      <c r="K976" s="58"/>
      <c r="L976" s="332"/>
      <c r="M976" s="317"/>
      <c r="N976" s="384"/>
      <c r="O976" s="377"/>
    </row>
    <row r="977" spans="1:14" x14ac:dyDescent="0.2">
      <c r="A977" s="236" t="s">
        <v>484</v>
      </c>
      <c r="B977" s="239" t="s">
        <v>40</v>
      </c>
      <c r="C977" s="118" t="s">
        <v>121</v>
      </c>
      <c r="D977" s="119" t="s">
        <v>173</v>
      </c>
      <c r="E977" s="245"/>
      <c r="F977" s="241" t="s">
        <v>134</v>
      </c>
      <c r="G977" s="120"/>
      <c r="H977" s="363" t="s">
        <v>484</v>
      </c>
      <c r="I977" s="367" t="s">
        <v>40</v>
      </c>
      <c r="J977" s="121" t="s">
        <v>121</v>
      </c>
      <c r="K977" s="122" t="s">
        <v>173</v>
      </c>
      <c r="L977" s="366"/>
      <c r="M977" s="263" t="s">
        <v>134</v>
      </c>
      <c r="N977" s="386" t="s">
        <v>1082</v>
      </c>
    </row>
    <row r="978" spans="1:14" ht="32" x14ac:dyDescent="0.2">
      <c r="A978" s="237"/>
      <c r="B978" s="239"/>
      <c r="C978" s="123" t="s">
        <v>122</v>
      </c>
      <c r="D978" s="124" t="s">
        <v>229</v>
      </c>
      <c r="E978" s="245"/>
      <c r="F978" s="241"/>
      <c r="G978" s="120"/>
      <c r="H978" s="364"/>
      <c r="I978" s="367"/>
      <c r="J978" s="125" t="s">
        <v>122</v>
      </c>
      <c r="K978" s="126" t="s">
        <v>229</v>
      </c>
      <c r="L978" s="366"/>
      <c r="M978" s="263"/>
      <c r="N978" s="386"/>
    </row>
    <row r="979" spans="1:14" x14ac:dyDescent="0.2">
      <c r="A979" s="237"/>
      <c r="B979" s="239"/>
      <c r="C979" s="123" t="s">
        <v>123</v>
      </c>
      <c r="D979" s="127" t="s">
        <v>224</v>
      </c>
      <c r="E979" s="245"/>
      <c r="F979" s="241"/>
      <c r="G979" s="120"/>
      <c r="H979" s="364"/>
      <c r="I979" s="367"/>
      <c r="J979" s="125" t="s">
        <v>123</v>
      </c>
      <c r="K979" s="128" t="s">
        <v>224</v>
      </c>
      <c r="L979" s="366"/>
      <c r="M979" s="263"/>
      <c r="N979" s="386"/>
    </row>
    <row r="980" spans="1:14" x14ac:dyDescent="0.2">
      <c r="A980" s="238"/>
      <c r="B980" s="239"/>
      <c r="C980" s="129" t="s">
        <v>124</v>
      </c>
      <c r="D980" s="130" t="s">
        <v>225</v>
      </c>
      <c r="E980" s="245"/>
      <c r="F980" s="241"/>
      <c r="G980" s="120"/>
      <c r="H980" s="365"/>
      <c r="I980" s="367"/>
      <c r="J980" s="131" t="s">
        <v>124</v>
      </c>
      <c r="K980" s="132" t="s">
        <v>225</v>
      </c>
      <c r="L980" s="366"/>
      <c r="M980" s="263"/>
      <c r="N980" s="386"/>
    </row>
    <row r="981" spans="1:14" ht="15" customHeight="1" x14ac:dyDescent="0.2">
      <c r="A981" s="236" t="s">
        <v>484</v>
      </c>
      <c r="B981" s="242" t="s">
        <v>41</v>
      </c>
      <c r="C981" s="118" t="s">
        <v>121</v>
      </c>
      <c r="D981" s="119" t="s">
        <v>174</v>
      </c>
      <c r="E981" s="245"/>
      <c r="F981" s="241" t="s">
        <v>134</v>
      </c>
      <c r="G981" s="120"/>
      <c r="H981" s="363" t="s">
        <v>484</v>
      </c>
      <c r="I981" s="260" t="s">
        <v>41</v>
      </c>
      <c r="J981" s="121" t="s">
        <v>121</v>
      </c>
      <c r="K981" s="122" t="s">
        <v>174</v>
      </c>
      <c r="L981" s="366"/>
      <c r="M981" s="263" t="s">
        <v>134</v>
      </c>
      <c r="N981" s="386" t="s">
        <v>1082</v>
      </c>
    </row>
    <row r="982" spans="1:14" ht="32" x14ac:dyDescent="0.2">
      <c r="A982" s="237"/>
      <c r="B982" s="243"/>
      <c r="C982" s="123" t="s">
        <v>122</v>
      </c>
      <c r="D982" s="124" t="s">
        <v>229</v>
      </c>
      <c r="E982" s="245"/>
      <c r="F982" s="241"/>
      <c r="G982" s="120"/>
      <c r="H982" s="364"/>
      <c r="I982" s="261"/>
      <c r="J982" s="125" t="s">
        <v>122</v>
      </c>
      <c r="K982" s="126" t="s">
        <v>229</v>
      </c>
      <c r="L982" s="366"/>
      <c r="M982" s="263"/>
      <c r="N982" s="386"/>
    </row>
    <row r="983" spans="1:14" ht="15" customHeight="1" x14ac:dyDescent="0.2">
      <c r="A983" s="237"/>
      <c r="B983" s="243"/>
      <c r="C983" s="123" t="s">
        <v>123</v>
      </c>
      <c r="D983" s="127" t="s">
        <v>224</v>
      </c>
      <c r="E983" s="245"/>
      <c r="F983" s="241"/>
      <c r="G983" s="120"/>
      <c r="H983" s="364"/>
      <c r="I983" s="261"/>
      <c r="J983" s="125" t="s">
        <v>123</v>
      </c>
      <c r="K983" s="128" t="s">
        <v>224</v>
      </c>
      <c r="L983" s="366"/>
      <c r="M983" s="263"/>
      <c r="N983" s="386"/>
    </row>
    <row r="984" spans="1:14" ht="15" customHeight="1" x14ac:dyDescent="0.2">
      <c r="A984" s="238"/>
      <c r="B984" s="244"/>
      <c r="C984" s="129" t="s">
        <v>124</v>
      </c>
      <c r="D984" s="130" t="s">
        <v>225</v>
      </c>
      <c r="E984" s="245"/>
      <c r="F984" s="241"/>
      <c r="G984" s="120"/>
      <c r="H984" s="365"/>
      <c r="I984" s="262"/>
      <c r="J984" s="131" t="s">
        <v>124</v>
      </c>
      <c r="K984" s="132" t="s">
        <v>225</v>
      </c>
      <c r="L984" s="366"/>
      <c r="M984" s="263"/>
      <c r="N984" s="386"/>
    </row>
    <row r="985" spans="1:14" ht="15" customHeight="1" x14ac:dyDescent="0.2">
      <c r="A985" s="236" t="s">
        <v>484</v>
      </c>
      <c r="B985" s="239" t="s">
        <v>42</v>
      </c>
      <c r="C985" s="118" t="s">
        <v>121</v>
      </c>
      <c r="D985" s="119" t="s">
        <v>196</v>
      </c>
      <c r="E985" s="245"/>
      <c r="F985" s="241" t="s">
        <v>134</v>
      </c>
      <c r="G985" s="120"/>
      <c r="H985" s="363" t="s">
        <v>484</v>
      </c>
      <c r="I985" s="367" t="s">
        <v>42</v>
      </c>
      <c r="J985" s="121" t="s">
        <v>121</v>
      </c>
      <c r="K985" s="122" t="s">
        <v>196</v>
      </c>
      <c r="L985" s="366"/>
      <c r="M985" s="263" t="s">
        <v>134</v>
      </c>
      <c r="N985" s="386" t="s">
        <v>1082</v>
      </c>
    </row>
    <row r="986" spans="1:14" ht="32" x14ac:dyDescent="0.2">
      <c r="A986" s="237"/>
      <c r="B986" s="239"/>
      <c r="C986" s="123" t="s">
        <v>122</v>
      </c>
      <c r="D986" s="124" t="s">
        <v>229</v>
      </c>
      <c r="E986" s="245"/>
      <c r="F986" s="241"/>
      <c r="G986" s="120"/>
      <c r="H986" s="364"/>
      <c r="I986" s="367"/>
      <c r="J986" s="125" t="s">
        <v>122</v>
      </c>
      <c r="K986" s="126" t="s">
        <v>229</v>
      </c>
      <c r="L986" s="366"/>
      <c r="M986" s="263"/>
      <c r="N986" s="386"/>
    </row>
    <row r="987" spans="1:14" ht="15" customHeight="1" x14ac:dyDescent="0.2">
      <c r="A987" s="237"/>
      <c r="B987" s="239"/>
      <c r="C987" s="123" t="s">
        <v>123</v>
      </c>
      <c r="D987" s="127" t="s">
        <v>224</v>
      </c>
      <c r="E987" s="245"/>
      <c r="F987" s="241"/>
      <c r="G987" s="120"/>
      <c r="H987" s="364"/>
      <c r="I987" s="367"/>
      <c r="J987" s="125" t="s">
        <v>123</v>
      </c>
      <c r="K987" s="128" t="s">
        <v>224</v>
      </c>
      <c r="L987" s="366"/>
      <c r="M987" s="263"/>
      <c r="N987" s="386"/>
    </row>
    <row r="988" spans="1:14" ht="15" customHeight="1" x14ac:dyDescent="0.2">
      <c r="A988" s="238"/>
      <c r="B988" s="239"/>
      <c r="C988" s="129" t="s">
        <v>124</v>
      </c>
      <c r="D988" s="130" t="s">
        <v>225</v>
      </c>
      <c r="E988" s="245"/>
      <c r="F988" s="241"/>
      <c r="G988" s="120"/>
      <c r="H988" s="365"/>
      <c r="I988" s="367"/>
      <c r="J988" s="131" t="s">
        <v>124</v>
      </c>
      <c r="K988" s="132" t="s">
        <v>225</v>
      </c>
      <c r="L988" s="366"/>
      <c r="M988" s="263"/>
      <c r="N988" s="386"/>
    </row>
    <row r="989" spans="1:14" ht="15" customHeight="1" x14ac:dyDescent="0.2">
      <c r="A989" s="236" t="s">
        <v>484</v>
      </c>
      <c r="B989" s="239" t="s">
        <v>43</v>
      </c>
      <c r="C989" s="118" t="s">
        <v>121</v>
      </c>
      <c r="D989" s="119" t="s">
        <v>195</v>
      </c>
      <c r="E989" s="245"/>
      <c r="F989" s="241" t="s">
        <v>134</v>
      </c>
      <c r="G989" s="120"/>
      <c r="H989" s="363" t="s">
        <v>484</v>
      </c>
      <c r="I989" s="367" t="s">
        <v>43</v>
      </c>
      <c r="J989" s="121" t="s">
        <v>121</v>
      </c>
      <c r="K989" s="122" t="s">
        <v>195</v>
      </c>
      <c r="L989" s="366"/>
      <c r="M989" s="263" t="s">
        <v>134</v>
      </c>
      <c r="N989" s="386" t="s">
        <v>1082</v>
      </c>
    </row>
    <row r="990" spans="1:14" ht="32" x14ac:dyDescent="0.2">
      <c r="A990" s="237"/>
      <c r="B990" s="239"/>
      <c r="C990" s="123" t="s">
        <v>122</v>
      </c>
      <c r="D990" s="124" t="s">
        <v>229</v>
      </c>
      <c r="E990" s="245"/>
      <c r="F990" s="241"/>
      <c r="G990" s="120"/>
      <c r="H990" s="364"/>
      <c r="I990" s="367"/>
      <c r="J990" s="125" t="s">
        <v>122</v>
      </c>
      <c r="K990" s="126" t="s">
        <v>229</v>
      </c>
      <c r="L990" s="366"/>
      <c r="M990" s="263"/>
      <c r="N990" s="386"/>
    </row>
    <row r="991" spans="1:14" ht="15" customHeight="1" x14ac:dyDescent="0.2">
      <c r="A991" s="237"/>
      <c r="B991" s="239"/>
      <c r="C991" s="123" t="s">
        <v>123</v>
      </c>
      <c r="D991" s="127" t="s">
        <v>224</v>
      </c>
      <c r="E991" s="245"/>
      <c r="F991" s="241"/>
      <c r="G991" s="120"/>
      <c r="H991" s="364"/>
      <c r="I991" s="367"/>
      <c r="J991" s="125" t="s">
        <v>123</v>
      </c>
      <c r="K991" s="128" t="s">
        <v>224</v>
      </c>
      <c r="L991" s="366"/>
      <c r="M991" s="263"/>
      <c r="N991" s="386"/>
    </row>
    <row r="992" spans="1:14" ht="15" customHeight="1" x14ac:dyDescent="0.2">
      <c r="A992" s="238"/>
      <c r="B992" s="239"/>
      <c r="C992" s="129" t="s">
        <v>124</v>
      </c>
      <c r="D992" s="130" t="s">
        <v>227</v>
      </c>
      <c r="E992" s="245"/>
      <c r="F992" s="241"/>
      <c r="G992" s="120"/>
      <c r="H992" s="365"/>
      <c r="I992" s="367"/>
      <c r="J992" s="131" t="s">
        <v>124</v>
      </c>
      <c r="K992" s="132" t="s">
        <v>227</v>
      </c>
      <c r="L992" s="366"/>
      <c r="M992" s="263"/>
      <c r="N992" s="386"/>
    </row>
    <row r="993" spans="1:14" ht="15" customHeight="1" x14ac:dyDescent="0.2">
      <c r="A993" s="236" t="s">
        <v>484</v>
      </c>
      <c r="B993" s="239" t="s">
        <v>107</v>
      </c>
      <c r="C993" s="118" t="s">
        <v>121</v>
      </c>
      <c r="D993" s="119" t="s">
        <v>197</v>
      </c>
      <c r="E993" s="245"/>
      <c r="F993" s="241" t="s">
        <v>134</v>
      </c>
      <c r="G993" s="120"/>
      <c r="H993" s="363" t="s">
        <v>484</v>
      </c>
      <c r="I993" s="367" t="s">
        <v>107</v>
      </c>
      <c r="J993" s="121" t="s">
        <v>121</v>
      </c>
      <c r="K993" s="122" t="s">
        <v>197</v>
      </c>
      <c r="L993" s="366"/>
      <c r="M993" s="263" t="s">
        <v>134</v>
      </c>
      <c r="N993" s="386" t="s">
        <v>1082</v>
      </c>
    </row>
    <row r="994" spans="1:14" ht="32" x14ac:dyDescent="0.2">
      <c r="A994" s="237"/>
      <c r="B994" s="239"/>
      <c r="C994" s="123" t="s">
        <v>122</v>
      </c>
      <c r="D994" s="124" t="s">
        <v>229</v>
      </c>
      <c r="E994" s="245"/>
      <c r="F994" s="241"/>
      <c r="G994" s="120"/>
      <c r="H994" s="364"/>
      <c r="I994" s="367"/>
      <c r="J994" s="125" t="s">
        <v>122</v>
      </c>
      <c r="K994" s="126" t="s">
        <v>229</v>
      </c>
      <c r="L994" s="366"/>
      <c r="M994" s="263"/>
      <c r="N994" s="386"/>
    </row>
    <row r="995" spans="1:14" ht="15" customHeight="1" x14ac:dyDescent="0.2">
      <c r="A995" s="237"/>
      <c r="B995" s="239"/>
      <c r="C995" s="123" t="s">
        <v>123</v>
      </c>
      <c r="D995" s="127" t="s">
        <v>224</v>
      </c>
      <c r="E995" s="245"/>
      <c r="F995" s="241"/>
      <c r="G995" s="120"/>
      <c r="H995" s="364"/>
      <c r="I995" s="367"/>
      <c r="J995" s="125" t="s">
        <v>123</v>
      </c>
      <c r="K995" s="128" t="s">
        <v>224</v>
      </c>
      <c r="L995" s="366"/>
      <c r="M995" s="263"/>
      <c r="N995" s="386"/>
    </row>
    <row r="996" spans="1:14" ht="15" customHeight="1" x14ac:dyDescent="0.2">
      <c r="A996" s="238"/>
      <c r="B996" s="239"/>
      <c r="C996" s="129" t="s">
        <v>124</v>
      </c>
      <c r="D996" s="130" t="s">
        <v>225</v>
      </c>
      <c r="E996" s="245"/>
      <c r="F996" s="241"/>
      <c r="G996" s="120"/>
      <c r="H996" s="365"/>
      <c r="I996" s="367"/>
      <c r="J996" s="131" t="s">
        <v>124</v>
      </c>
      <c r="K996" s="132" t="s">
        <v>225</v>
      </c>
      <c r="L996" s="366"/>
      <c r="M996" s="263"/>
      <c r="N996" s="386"/>
    </row>
    <row r="997" spans="1:14" ht="15" customHeight="1" x14ac:dyDescent="0.2">
      <c r="A997" s="236" t="s">
        <v>484</v>
      </c>
      <c r="B997" s="242" t="s">
        <v>48</v>
      </c>
      <c r="C997" s="118" t="s">
        <v>121</v>
      </c>
      <c r="D997" s="119" t="s">
        <v>198</v>
      </c>
      <c r="E997" s="245"/>
      <c r="F997" s="241" t="s">
        <v>134</v>
      </c>
      <c r="G997" s="120"/>
      <c r="H997" s="363" t="s">
        <v>484</v>
      </c>
      <c r="I997" s="260" t="s">
        <v>48</v>
      </c>
      <c r="J997" s="121" t="s">
        <v>121</v>
      </c>
      <c r="K997" s="122" t="s">
        <v>198</v>
      </c>
      <c r="L997" s="366"/>
      <c r="M997" s="263" t="s">
        <v>134</v>
      </c>
      <c r="N997" s="386" t="s">
        <v>1082</v>
      </c>
    </row>
    <row r="998" spans="1:14" ht="32" x14ac:dyDescent="0.2">
      <c r="A998" s="237"/>
      <c r="B998" s="243"/>
      <c r="C998" s="123" t="s">
        <v>122</v>
      </c>
      <c r="D998" s="124" t="s">
        <v>229</v>
      </c>
      <c r="E998" s="245"/>
      <c r="F998" s="241"/>
      <c r="G998" s="120"/>
      <c r="H998" s="364"/>
      <c r="I998" s="261"/>
      <c r="J998" s="125" t="s">
        <v>122</v>
      </c>
      <c r="K998" s="126" t="s">
        <v>229</v>
      </c>
      <c r="L998" s="366"/>
      <c r="M998" s="263"/>
      <c r="N998" s="386"/>
    </row>
    <row r="999" spans="1:14" ht="15" customHeight="1" x14ac:dyDescent="0.2">
      <c r="A999" s="237"/>
      <c r="B999" s="243"/>
      <c r="C999" s="123" t="s">
        <v>123</v>
      </c>
      <c r="D999" s="127" t="s">
        <v>224</v>
      </c>
      <c r="E999" s="245"/>
      <c r="F999" s="241"/>
      <c r="G999" s="120"/>
      <c r="H999" s="364"/>
      <c r="I999" s="261"/>
      <c r="J999" s="125" t="s">
        <v>123</v>
      </c>
      <c r="K999" s="128" t="s">
        <v>224</v>
      </c>
      <c r="L999" s="366"/>
      <c r="M999" s="263"/>
      <c r="N999" s="386"/>
    </row>
    <row r="1000" spans="1:14" ht="15" customHeight="1" x14ac:dyDescent="0.2">
      <c r="A1000" s="238"/>
      <c r="B1000" s="244"/>
      <c r="C1000" s="129" t="s">
        <v>124</v>
      </c>
      <c r="D1000" s="130" t="s">
        <v>226</v>
      </c>
      <c r="E1000" s="245"/>
      <c r="F1000" s="241"/>
      <c r="G1000" s="120"/>
      <c r="H1000" s="365"/>
      <c r="I1000" s="262"/>
      <c r="J1000" s="131" t="s">
        <v>124</v>
      </c>
      <c r="K1000" s="132" t="s">
        <v>226</v>
      </c>
      <c r="L1000" s="366"/>
      <c r="M1000" s="263"/>
      <c r="N1000" s="386"/>
    </row>
    <row r="1001" spans="1:14" ht="15" customHeight="1" x14ac:dyDescent="0.2">
      <c r="A1001" s="236" t="s">
        <v>484</v>
      </c>
      <c r="B1001" s="239" t="s">
        <v>49</v>
      </c>
      <c r="C1001" s="123" t="s">
        <v>121</v>
      </c>
      <c r="D1001" s="127" t="s">
        <v>199</v>
      </c>
      <c r="E1001" s="306"/>
      <c r="F1001" s="241" t="s">
        <v>232</v>
      </c>
      <c r="G1001" s="120"/>
      <c r="H1001" s="363" t="s">
        <v>484</v>
      </c>
      <c r="I1001" s="367" t="s">
        <v>49</v>
      </c>
      <c r="J1001" s="125" t="s">
        <v>121</v>
      </c>
      <c r="K1001" s="128" t="s">
        <v>199</v>
      </c>
      <c r="L1001" s="368"/>
      <c r="M1001" s="263" t="s">
        <v>134</v>
      </c>
      <c r="N1001" s="386" t="s">
        <v>1082</v>
      </c>
    </row>
    <row r="1002" spans="1:14" ht="32" x14ac:dyDescent="0.2">
      <c r="A1002" s="237"/>
      <c r="B1002" s="239"/>
      <c r="C1002" s="123" t="s">
        <v>122</v>
      </c>
      <c r="D1002" s="124" t="s">
        <v>229</v>
      </c>
      <c r="E1002" s="306"/>
      <c r="F1002" s="241"/>
      <c r="G1002" s="120"/>
      <c r="H1002" s="364"/>
      <c r="I1002" s="367"/>
      <c r="J1002" s="125" t="s">
        <v>122</v>
      </c>
      <c r="K1002" s="126" t="s">
        <v>229</v>
      </c>
      <c r="L1002" s="368"/>
      <c r="M1002" s="263"/>
      <c r="N1002" s="386"/>
    </row>
    <row r="1003" spans="1:14" ht="15" customHeight="1" x14ac:dyDescent="0.2">
      <c r="A1003" s="237"/>
      <c r="B1003" s="239"/>
      <c r="C1003" s="123" t="s">
        <v>123</v>
      </c>
      <c r="D1003" s="127" t="s">
        <v>224</v>
      </c>
      <c r="E1003" s="306"/>
      <c r="F1003" s="241"/>
      <c r="G1003" s="120"/>
      <c r="H1003" s="364"/>
      <c r="I1003" s="367"/>
      <c r="J1003" s="125" t="s">
        <v>123</v>
      </c>
      <c r="K1003" s="128" t="s">
        <v>224</v>
      </c>
      <c r="L1003" s="368"/>
      <c r="M1003" s="263"/>
      <c r="N1003" s="386"/>
    </row>
    <row r="1004" spans="1:14" ht="15" customHeight="1" x14ac:dyDescent="0.2">
      <c r="A1004" s="238"/>
      <c r="B1004" s="239"/>
      <c r="C1004" s="129" t="s">
        <v>124</v>
      </c>
      <c r="D1004" s="130" t="s">
        <v>226</v>
      </c>
      <c r="E1004" s="306"/>
      <c r="F1004" s="241"/>
      <c r="G1004" s="120"/>
      <c r="H1004" s="365"/>
      <c r="I1004" s="367"/>
      <c r="J1004" s="131" t="s">
        <v>124</v>
      </c>
      <c r="K1004" s="132" t="s">
        <v>226</v>
      </c>
      <c r="L1004" s="368"/>
      <c r="M1004" s="263"/>
      <c r="N1004" s="386"/>
    </row>
    <row r="1005" spans="1:14" ht="16" x14ac:dyDescent="0.2">
      <c r="A1005" s="246" t="s">
        <v>484</v>
      </c>
      <c r="B1005" s="307" t="s">
        <v>487</v>
      </c>
      <c r="C1005" s="69" t="s">
        <v>121</v>
      </c>
      <c r="D1005" s="70" t="s">
        <v>202</v>
      </c>
      <c r="E1005" s="252"/>
      <c r="F1005" s="240" t="s">
        <v>233</v>
      </c>
      <c r="G1005" s="41"/>
      <c r="H1005" s="348" t="s">
        <v>484</v>
      </c>
      <c r="I1005" s="307" t="s">
        <v>487</v>
      </c>
      <c r="J1005" s="71" t="s">
        <v>121</v>
      </c>
      <c r="K1005" s="72" t="s">
        <v>202</v>
      </c>
      <c r="L1005" s="332"/>
      <c r="M1005" s="317" t="s">
        <v>232</v>
      </c>
      <c r="N1005" s="384" t="s">
        <v>1058</v>
      </c>
    </row>
    <row r="1006" spans="1:14" ht="409.6" x14ac:dyDescent="0.2">
      <c r="A1006" s="247"/>
      <c r="B1006" s="308"/>
      <c r="C1006" s="75" t="s">
        <v>122</v>
      </c>
      <c r="D1006" s="81" t="s">
        <v>228</v>
      </c>
      <c r="E1006" s="252"/>
      <c r="F1006" s="240"/>
      <c r="G1006" s="41"/>
      <c r="H1006" s="349"/>
      <c r="I1006" s="308"/>
      <c r="J1006" s="77" t="s">
        <v>122</v>
      </c>
      <c r="K1006" s="82" t="s">
        <v>228</v>
      </c>
      <c r="L1006" s="332"/>
      <c r="M1006" s="317"/>
      <c r="N1006" s="384"/>
    </row>
    <row r="1007" spans="1:14" x14ac:dyDescent="0.2">
      <c r="A1007" s="247"/>
      <c r="B1007" s="308"/>
      <c r="C1007" s="75" t="s">
        <v>123</v>
      </c>
      <c r="D1007" s="81"/>
      <c r="E1007" s="252"/>
      <c r="F1007" s="240"/>
      <c r="G1007" s="41"/>
      <c r="H1007" s="349"/>
      <c r="I1007" s="308"/>
      <c r="J1007" s="77" t="s">
        <v>123</v>
      </c>
      <c r="K1007" s="82"/>
      <c r="L1007" s="332"/>
      <c r="M1007" s="317"/>
      <c r="N1007" s="384"/>
    </row>
    <row r="1008" spans="1:14" x14ac:dyDescent="0.2">
      <c r="A1008" s="248"/>
      <c r="B1008" s="309"/>
      <c r="C1008" s="75" t="s">
        <v>124</v>
      </c>
      <c r="D1008" s="152"/>
      <c r="E1008" s="252"/>
      <c r="F1008" s="240"/>
      <c r="G1008" s="41"/>
      <c r="H1008" s="350"/>
      <c r="I1008" s="309"/>
      <c r="J1008" s="77" t="s">
        <v>124</v>
      </c>
      <c r="K1008" s="153"/>
      <c r="L1008" s="332"/>
      <c r="M1008" s="317"/>
      <c r="N1008" s="384"/>
    </row>
    <row r="1009" spans="1:14" ht="26" customHeight="1" x14ac:dyDescent="0.2">
      <c r="A1009" s="246" t="s">
        <v>484</v>
      </c>
      <c r="B1009" s="307" t="s">
        <v>488</v>
      </c>
      <c r="C1009" s="69" t="s">
        <v>121</v>
      </c>
      <c r="D1009" s="70" t="s">
        <v>201</v>
      </c>
      <c r="E1009" s="252"/>
      <c r="F1009" s="240" t="s">
        <v>153</v>
      </c>
      <c r="G1009" s="41"/>
      <c r="H1009" s="348" t="s">
        <v>484</v>
      </c>
      <c r="I1009" s="307" t="s">
        <v>488</v>
      </c>
      <c r="J1009" s="71" t="s">
        <v>121</v>
      </c>
      <c r="K1009" s="72" t="s">
        <v>201</v>
      </c>
      <c r="L1009" s="332"/>
      <c r="M1009" s="317" t="s">
        <v>233</v>
      </c>
      <c r="N1009" s="384" t="s">
        <v>1058</v>
      </c>
    </row>
    <row r="1010" spans="1:14" ht="409" customHeight="1" x14ac:dyDescent="0.2">
      <c r="A1010" s="247"/>
      <c r="B1010" s="308"/>
      <c r="C1010" s="75" t="s">
        <v>122</v>
      </c>
      <c r="D1010" s="154" t="s">
        <v>231</v>
      </c>
      <c r="E1010" s="252"/>
      <c r="F1010" s="240"/>
      <c r="G1010" s="41"/>
      <c r="H1010" s="349"/>
      <c r="I1010" s="308"/>
      <c r="J1010" s="77" t="s">
        <v>122</v>
      </c>
      <c r="K1010" s="155" t="s">
        <v>231</v>
      </c>
      <c r="L1010" s="332"/>
      <c r="M1010" s="317"/>
      <c r="N1010" s="384"/>
    </row>
    <row r="1011" spans="1:14" ht="15" customHeight="1" x14ac:dyDescent="0.2">
      <c r="A1011" s="247"/>
      <c r="B1011" s="308"/>
      <c r="C1011" s="75" t="s">
        <v>123</v>
      </c>
      <c r="D1011" s="76"/>
      <c r="E1011" s="252"/>
      <c r="F1011" s="240"/>
      <c r="G1011" s="41"/>
      <c r="H1011" s="349"/>
      <c r="I1011" s="308"/>
      <c r="J1011" s="77" t="s">
        <v>123</v>
      </c>
      <c r="K1011" s="78"/>
      <c r="L1011" s="332"/>
      <c r="M1011" s="317"/>
      <c r="N1011" s="384"/>
    </row>
    <row r="1012" spans="1:14" ht="15" customHeight="1" x14ac:dyDescent="0.2">
      <c r="A1012" s="248"/>
      <c r="B1012" s="309"/>
      <c r="C1012" s="79" t="s">
        <v>124</v>
      </c>
      <c r="D1012" s="152"/>
      <c r="E1012" s="252"/>
      <c r="F1012" s="240"/>
      <c r="G1012" s="41"/>
      <c r="H1012" s="350"/>
      <c r="I1012" s="309"/>
      <c r="J1012" s="80" t="s">
        <v>124</v>
      </c>
      <c r="K1012" s="153"/>
      <c r="L1012" s="332"/>
      <c r="M1012" s="317"/>
      <c r="N1012" s="384"/>
    </row>
    <row r="1013" spans="1:14" ht="16" x14ac:dyDescent="0.2">
      <c r="A1013" s="236" t="s">
        <v>484</v>
      </c>
      <c r="B1013" s="242" t="s">
        <v>118</v>
      </c>
      <c r="C1013" s="133" t="s">
        <v>121</v>
      </c>
      <c r="D1013" s="134" t="s">
        <v>200</v>
      </c>
      <c r="E1013" s="245"/>
      <c r="F1013" s="263" t="s">
        <v>233</v>
      </c>
      <c r="G1013" s="120"/>
      <c r="H1013" s="363" t="s">
        <v>484</v>
      </c>
      <c r="I1013" s="260" t="s">
        <v>118</v>
      </c>
      <c r="J1013" s="135" t="s">
        <v>121</v>
      </c>
      <c r="K1013" s="136" t="s">
        <v>200</v>
      </c>
      <c r="L1013" s="366"/>
      <c r="M1013" s="263" t="s">
        <v>153</v>
      </c>
      <c r="N1013" s="386" t="s">
        <v>1083</v>
      </c>
    </row>
    <row r="1014" spans="1:14" ht="16" x14ac:dyDescent="0.2">
      <c r="A1014" s="237"/>
      <c r="B1014" s="243"/>
      <c r="C1014" s="137" t="s">
        <v>122</v>
      </c>
      <c r="D1014" s="124" t="s">
        <v>153</v>
      </c>
      <c r="E1014" s="245"/>
      <c r="F1014" s="263"/>
      <c r="G1014" s="120"/>
      <c r="H1014" s="364"/>
      <c r="I1014" s="261"/>
      <c r="J1014" s="138" t="s">
        <v>122</v>
      </c>
      <c r="K1014" s="126" t="s">
        <v>153</v>
      </c>
      <c r="L1014" s="366"/>
      <c r="M1014" s="263"/>
      <c r="N1014" s="386"/>
    </row>
    <row r="1015" spans="1:14" x14ac:dyDescent="0.2">
      <c r="A1015" s="237"/>
      <c r="B1015" s="243"/>
      <c r="C1015" s="137" t="s">
        <v>123</v>
      </c>
      <c r="D1015" s="127"/>
      <c r="E1015" s="245"/>
      <c r="F1015" s="263"/>
      <c r="G1015" s="120"/>
      <c r="H1015" s="364"/>
      <c r="I1015" s="261"/>
      <c r="J1015" s="138" t="s">
        <v>123</v>
      </c>
      <c r="K1015" s="128"/>
      <c r="L1015" s="366"/>
      <c r="M1015" s="263"/>
      <c r="N1015" s="386"/>
    </row>
    <row r="1016" spans="1:14" x14ac:dyDescent="0.2">
      <c r="A1016" s="238"/>
      <c r="B1016" s="244"/>
      <c r="C1016" s="139" t="s">
        <v>124</v>
      </c>
      <c r="D1016" s="130"/>
      <c r="E1016" s="245"/>
      <c r="F1016" s="263"/>
      <c r="G1016" s="120"/>
      <c r="H1016" s="365"/>
      <c r="I1016" s="262"/>
      <c r="J1016" s="140" t="s">
        <v>124</v>
      </c>
      <c r="K1016" s="132"/>
      <c r="L1016" s="366"/>
      <c r="M1016" s="263"/>
      <c r="N1016" s="386"/>
    </row>
    <row r="1017" spans="1:14" ht="16" customHeight="1" x14ac:dyDescent="0.2">
      <c r="A1017" s="236" t="s">
        <v>484</v>
      </c>
      <c r="B1017" s="260" t="s">
        <v>485</v>
      </c>
      <c r="C1017" s="133" t="s">
        <v>121</v>
      </c>
      <c r="D1017" s="136" t="s">
        <v>486</v>
      </c>
      <c r="E1017" s="236" t="s">
        <v>484</v>
      </c>
      <c r="F1017" s="241" t="s">
        <v>472</v>
      </c>
      <c r="G1017" s="120"/>
      <c r="H1017" s="363" t="s">
        <v>484</v>
      </c>
      <c r="I1017" s="260" t="s">
        <v>485</v>
      </c>
      <c r="J1017" s="135" t="s">
        <v>121</v>
      </c>
      <c r="K1017" s="136" t="s">
        <v>486</v>
      </c>
      <c r="L1017" s="363" t="s">
        <v>484</v>
      </c>
      <c r="M1017" s="263" t="s">
        <v>233</v>
      </c>
      <c r="N1017" s="386" t="s">
        <v>1083</v>
      </c>
    </row>
    <row r="1018" spans="1:14" ht="15" customHeight="1" x14ac:dyDescent="0.2">
      <c r="A1018" s="237"/>
      <c r="B1018" s="261"/>
      <c r="C1018" s="137" t="s">
        <v>122</v>
      </c>
      <c r="D1018" s="126"/>
      <c r="E1018" s="237"/>
      <c r="F1018" s="241"/>
      <c r="G1018" s="120"/>
      <c r="H1018" s="364"/>
      <c r="I1018" s="261"/>
      <c r="J1018" s="138" t="s">
        <v>122</v>
      </c>
      <c r="K1018" s="126"/>
      <c r="L1018" s="364"/>
      <c r="M1018" s="263"/>
      <c r="N1018" s="386"/>
    </row>
    <row r="1019" spans="1:14" ht="15" customHeight="1" x14ac:dyDescent="0.2">
      <c r="A1019" s="237"/>
      <c r="B1019" s="261"/>
      <c r="C1019" s="137" t="s">
        <v>123</v>
      </c>
      <c r="D1019" s="128"/>
      <c r="E1019" s="237"/>
      <c r="F1019" s="241"/>
      <c r="G1019" s="120"/>
      <c r="H1019" s="364"/>
      <c r="I1019" s="261"/>
      <c r="J1019" s="138" t="s">
        <v>123</v>
      </c>
      <c r="K1019" s="128"/>
      <c r="L1019" s="364"/>
      <c r="M1019" s="263"/>
      <c r="N1019" s="386"/>
    </row>
    <row r="1020" spans="1:14" ht="15" customHeight="1" x14ac:dyDescent="0.2">
      <c r="A1020" s="238"/>
      <c r="B1020" s="262"/>
      <c r="C1020" s="139" t="s">
        <v>124</v>
      </c>
      <c r="D1020" s="132"/>
      <c r="E1020" s="238"/>
      <c r="F1020" s="241"/>
      <c r="G1020" s="120"/>
      <c r="H1020" s="365"/>
      <c r="I1020" s="262"/>
      <c r="J1020" s="140" t="s">
        <v>124</v>
      </c>
      <c r="K1020" s="132"/>
      <c r="L1020" s="365"/>
      <c r="M1020" s="263"/>
      <c r="N1020" s="386"/>
    </row>
    <row r="1021" spans="1:14" ht="16" customHeight="1" x14ac:dyDescent="0.2">
      <c r="A1021" s="236" t="s">
        <v>484</v>
      </c>
      <c r="B1021" s="242" t="s">
        <v>465</v>
      </c>
      <c r="C1021" s="133" t="s">
        <v>121</v>
      </c>
      <c r="D1021" s="134" t="s">
        <v>467</v>
      </c>
      <c r="E1021" s="245" t="s">
        <v>471</v>
      </c>
      <c r="F1021" s="241" t="s">
        <v>472</v>
      </c>
      <c r="G1021" s="120"/>
      <c r="H1021" s="363" t="s">
        <v>484</v>
      </c>
      <c r="I1021" s="260" t="s">
        <v>465</v>
      </c>
      <c r="J1021" s="135" t="s">
        <v>121</v>
      </c>
      <c r="K1021" s="136" t="s">
        <v>467</v>
      </c>
      <c r="L1021" s="366" t="s">
        <v>471</v>
      </c>
      <c r="M1021" s="263" t="s">
        <v>472</v>
      </c>
      <c r="N1021" s="386" t="s">
        <v>1078</v>
      </c>
    </row>
    <row r="1022" spans="1:14" ht="48" x14ac:dyDescent="0.2">
      <c r="A1022" s="237"/>
      <c r="B1022" s="243"/>
      <c r="C1022" s="137" t="s">
        <v>122</v>
      </c>
      <c r="D1022" s="124" t="s">
        <v>468</v>
      </c>
      <c r="E1022" s="245"/>
      <c r="F1022" s="241"/>
      <c r="G1022" s="120"/>
      <c r="H1022" s="364"/>
      <c r="I1022" s="261"/>
      <c r="J1022" s="138" t="s">
        <v>122</v>
      </c>
      <c r="K1022" s="126" t="s">
        <v>468</v>
      </c>
      <c r="L1022" s="366"/>
      <c r="M1022" s="263"/>
      <c r="N1022" s="386"/>
    </row>
    <row r="1023" spans="1:14" ht="15" customHeight="1" x14ac:dyDescent="0.2">
      <c r="A1023" s="237"/>
      <c r="B1023" s="243"/>
      <c r="C1023" s="137" t="s">
        <v>123</v>
      </c>
      <c r="D1023" s="127" t="s">
        <v>469</v>
      </c>
      <c r="E1023" s="245"/>
      <c r="F1023" s="241"/>
      <c r="G1023" s="120"/>
      <c r="H1023" s="364"/>
      <c r="I1023" s="261"/>
      <c r="J1023" s="138" t="s">
        <v>123</v>
      </c>
      <c r="K1023" s="128" t="s">
        <v>469</v>
      </c>
      <c r="L1023" s="366"/>
      <c r="M1023" s="263"/>
      <c r="N1023" s="386"/>
    </row>
    <row r="1024" spans="1:14" ht="176" customHeight="1" x14ac:dyDescent="0.2">
      <c r="A1024" s="238"/>
      <c r="B1024" s="244"/>
      <c r="C1024" s="139" t="s">
        <v>124</v>
      </c>
      <c r="D1024" s="141" t="s">
        <v>693</v>
      </c>
      <c r="E1024" s="245"/>
      <c r="F1024" s="241"/>
      <c r="G1024" s="120"/>
      <c r="H1024" s="365"/>
      <c r="I1024" s="262"/>
      <c r="J1024" s="140" t="s">
        <v>124</v>
      </c>
      <c r="K1024" s="142" t="s">
        <v>1053</v>
      </c>
      <c r="L1024" s="366"/>
      <c r="M1024" s="263"/>
      <c r="N1024" s="386"/>
    </row>
    <row r="1025" spans="1:14" ht="16" customHeight="1" x14ac:dyDescent="0.2">
      <c r="A1025" s="236" t="s">
        <v>484</v>
      </c>
      <c r="B1025" s="242" t="s">
        <v>466</v>
      </c>
      <c r="C1025" s="133" t="s">
        <v>121</v>
      </c>
      <c r="D1025" s="134" t="s">
        <v>467</v>
      </c>
      <c r="E1025" s="245" t="s">
        <v>471</v>
      </c>
      <c r="F1025" s="241" t="s">
        <v>476</v>
      </c>
      <c r="G1025" s="120"/>
      <c r="H1025" s="363" t="s">
        <v>484</v>
      </c>
      <c r="I1025" s="260" t="s">
        <v>466</v>
      </c>
      <c r="J1025" s="135" t="s">
        <v>121</v>
      </c>
      <c r="K1025" s="136" t="s">
        <v>467</v>
      </c>
      <c r="L1025" s="366" t="s">
        <v>471</v>
      </c>
      <c r="M1025" s="263" t="s">
        <v>472</v>
      </c>
      <c r="N1025" s="386" t="s">
        <v>1078</v>
      </c>
    </row>
    <row r="1026" spans="1:14" ht="48" x14ac:dyDescent="0.2">
      <c r="A1026" s="237"/>
      <c r="B1026" s="243"/>
      <c r="C1026" s="137" t="s">
        <v>122</v>
      </c>
      <c r="D1026" s="124" t="s">
        <v>470</v>
      </c>
      <c r="E1026" s="245"/>
      <c r="F1026" s="241"/>
      <c r="G1026" s="120"/>
      <c r="H1026" s="364"/>
      <c r="I1026" s="261"/>
      <c r="J1026" s="138" t="s">
        <v>122</v>
      </c>
      <c r="K1026" s="126" t="s">
        <v>470</v>
      </c>
      <c r="L1026" s="366"/>
      <c r="M1026" s="263"/>
      <c r="N1026" s="386"/>
    </row>
    <row r="1027" spans="1:14" ht="15" customHeight="1" x14ac:dyDescent="0.2">
      <c r="A1027" s="237"/>
      <c r="B1027" s="243"/>
      <c r="C1027" s="137" t="s">
        <v>123</v>
      </c>
      <c r="D1027" s="127" t="s">
        <v>469</v>
      </c>
      <c r="E1027" s="245"/>
      <c r="F1027" s="241"/>
      <c r="G1027" s="120"/>
      <c r="H1027" s="364"/>
      <c r="I1027" s="261"/>
      <c r="J1027" s="138" t="s">
        <v>123</v>
      </c>
      <c r="K1027" s="128" t="s">
        <v>469</v>
      </c>
      <c r="L1027" s="366"/>
      <c r="M1027" s="263"/>
      <c r="N1027" s="386"/>
    </row>
    <row r="1028" spans="1:14" ht="176" customHeight="1" x14ac:dyDescent="0.2">
      <c r="A1028" s="238"/>
      <c r="B1028" s="244"/>
      <c r="C1028" s="139" t="s">
        <v>124</v>
      </c>
      <c r="D1028" s="141" t="s">
        <v>694</v>
      </c>
      <c r="E1028" s="245"/>
      <c r="F1028" s="241"/>
      <c r="G1028" s="120"/>
      <c r="H1028" s="365"/>
      <c r="I1028" s="262"/>
      <c r="J1028" s="140" t="s">
        <v>124</v>
      </c>
      <c r="K1028" s="142" t="s">
        <v>1054</v>
      </c>
      <c r="L1028" s="366"/>
      <c r="M1028" s="263"/>
      <c r="N1028" s="386"/>
    </row>
    <row r="1029" spans="1:14" ht="16" x14ac:dyDescent="0.2">
      <c r="A1029" s="246" t="s">
        <v>484</v>
      </c>
      <c r="B1029" s="249" t="s">
        <v>477</v>
      </c>
      <c r="C1029" s="69" t="s">
        <v>121</v>
      </c>
      <c r="D1029" s="70" t="s">
        <v>475</v>
      </c>
      <c r="E1029" s="252" t="s">
        <v>475</v>
      </c>
      <c r="F1029" s="240" t="s">
        <v>233</v>
      </c>
      <c r="G1029" s="41"/>
      <c r="H1029" s="348" t="s">
        <v>484</v>
      </c>
      <c r="I1029" s="307" t="s">
        <v>477</v>
      </c>
      <c r="J1029" s="71" t="s">
        <v>121</v>
      </c>
      <c r="K1029" s="72" t="s">
        <v>475</v>
      </c>
      <c r="L1029" s="332" t="s">
        <v>475</v>
      </c>
      <c r="M1029" s="317" t="s">
        <v>476</v>
      </c>
      <c r="N1029" s="384" t="s">
        <v>1058</v>
      </c>
    </row>
    <row r="1030" spans="1:14" ht="64" x14ac:dyDescent="0.2">
      <c r="A1030" s="247"/>
      <c r="B1030" s="250"/>
      <c r="C1030" s="75" t="s">
        <v>122</v>
      </c>
      <c r="D1030" s="81" t="s">
        <v>474</v>
      </c>
      <c r="E1030" s="252"/>
      <c r="F1030" s="240"/>
      <c r="G1030" s="41"/>
      <c r="H1030" s="349"/>
      <c r="I1030" s="308"/>
      <c r="J1030" s="77" t="s">
        <v>122</v>
      </c>
      <c r="K1030" s="82" t="s">
        <v>474</v>
      </c>
      <c r="L1030" s="332"/>
      <c r="M1030" s="317"/>
      <c r="N1030" s="384"/>
    </row>
    <row r="1031" spans="1:14" x14ac:dyDescent="0.2">
      <c r="A1031" s="247"/>
      <c r="B1031" s="250"/>
      <c r="C1031" s="75" t="s">
        <v>123</v>
      </c>
      <c r="D1031" s="76" t="s">
        <v>469</v>
      </c>
      <c r="E1031" s="252"/>
      <c r="F1031" s="240"/>
      <c r="G1031" s="41"/>
      <c r="H1031" s="349"/>
      <c r="I1031" s="308"/>
      <c r="J1031" s="77" t="s">
        <v>123</v>
      </c>
      <c r="K1031" s="78" t="s">
        <v>469</v>
      </c>
      <c r="L1031" s="332"/>
      <c r="M1031" s="317"/>
      <c r="N1031" s="384"/>
    </row>
    <row r="1032" spans="1:14" ht="192" x14ac:dyDescent="0.2">
      <c r="A1032" s="248"/>
      <c r="B1032" s="251"/>
      <c r="C1032" s="79" t="s">
        <v>124</v>
      </c>
      <c r="D1032" s="57" t="s">
        <v>473</v>
      </c>
      <c r="E1032" s="252"/>
      <c r="F1032" s="240"/>
      <c r="G1032" s="41"/>
      <c r="H1032" s="350"/>
      <c r="I1032" s="309"/>
      <c r="J1032" s="80" t="s">
        <v>124</v>
      </c>
      <c r="K1032" s="58" t="s">
        <v>473</v>
      </c>
      <c r="L1032" s="332"/>
      <c r="M1032" s="317"/>
      <c r="N1032" s="384"/>
    </row>
    <row r="1033" spans="1:14" x14ac:dyDescent="0.2">
      <c r="A1033" s="236" t="s">
        <v>484</v>
      </c>
      <c r="B1033" s="239" t="s">
        <v>489</v>
      </c>
      <c r="C1033" s="123" t="s">
        <v>121</v>
      </c>
      <c r="D1033" s="143" t="s">
        <v>490</v>
      </c>
      <c r="E1033" s="236" t="s">
        <v>484</v>
      </c>
      <c r="F1033" s="241" t="s">
        <v>696</v>
      </c>
      <c r="G1033" s="120"/>
      <c r="H1033" s="363" t="s">
        <v>484</v>
      </c>
      <c r="I1033" s="367" t="s">
        <v>489</v>
      </c>
      <c r="J1033" s="125" t="s">
        <v>121</v>
      </c>
      <c r="K1033" s="144" t="s">
        <v>490</v>
      </c>
      <c r="L1033" s="363" t="s">
        <v>484</v>
      </c>
      <c r="M1033" s="263" t="s">
        <v>233</v>
      </c>
      <c r="N1033" s="386" t="s">
        <v>1069</v>
      </c>
    </row>
    <row r="1034" spans="1:14" ht="16" x14ac:dyDescent="0.2">
      <c r="A1034" s="237"/>
      <c r="B1034" s="239"/>
      <c r="C1034" s="123" t="s">
        <v>122</v>
      </c>
      <c r="D1034" s="145" t="s">
        <v>233</v>
      </c>
      <c r="E1034" s="237"/>
      <c r="F1034" s="241"/>
      <c r="G1034" s="120"/>
      <c r="H1034" s="364"/>
      <c r="I1034" s="367"/>
      <c r="J1034" s="125" t="s">
        <v>122</v>
      </c>
      <c r="K1034" s="146" t="s">
        <v>233</v>
      </c>
      <c r="L1034" s="364"/>
      <c r="M1034" s="263"/>
      <c r="N1034" s="386"/>
    </row>
    <row r="1035" spans="1:14" x14ac:dyDescent="0.2">
      <c r="A1035" s="237"/>
      <c r="B1035" s="239"/>
      <c r="C1035" s="123" t="s">
        <v>123</v>
      </c>
      <c r="D1035" s="143" t="s">
        <v>224</v>
      </c>
      <c r="E1035" s="237"/>
      <c r="F1035" s="241"/>
      <c r="G1035" s="120"/>
      <c r="H1035" s="364"/>
      <c r="I1035" s="367"/>
      <c r="J1035" s="125" t="s">
        <v>123</v>
      </c>
      <c r="K1035" s="144" t="s">
        <v>224</v>
      </c>
      <c r="L1035" s="364"/>
      <c r="M1035" s="263"/>
      <c r="N1035" s="386"/>
    </row>
    <row r="1036" spans="1:14" x14ac:dyDescent="0.2">
      <c r="A1036" s="238"/>
      <c r="B1036" s="239"/>
      <c r="C1036" s="129" t="s">
        <v>124</v>
      </c>
      <c r="D1036" s="147" t="s">
        <v>491</v>
      </c>
      <c r="E1036" s="238"/>
      <c r="F1036" s="241"/>
      <c r="G1036" s="120"/>
      <c r="H1036" s="365"/>
      <c r="I1036" s="367"/>
      <c r="J1036" s="131" t="s">
        <v>124</v>
      </c>
      <c r="K1036" s="148" t="s">
        <v>1055</v>
      </c>
      <c r="L1036" s="365"/>
      <c r="M1036" s="263"/>
      <c r="N1036" s="386"/>
    </row>
    <row r="1037" spans="1:14" x14ac:dyDescent="0.2">
      <c r="A1037" s="236" t="s">
        <v>484</v>
      </c>
      <c r="B1037" s="239" t="s">
        <v>492</v>
      </c>
      <c r="C1037" s="123" t="s">
        <v>121</v>
      </c>
      <c r="D1037" s="143" t="s">
        <v>493</v>
      </c>
      <c r="E1037" s="236" t="s">
        <v>484</v>
      </c>
      <c r="F1037" s="149"/>
      <c r="G1037" s="120"/>
      <c r="H1037" s="363" t="s">
        <v>484</v>
      </c>
      <c r="I1037" s="367" t="s">
        <v>492</v>
      </c>
      <c r="J1037" s="125" t="s">
        <v>121</v>
      </c>
      <c r="K1037" s="144" t="s">
        <v>493</v>
      </c>
      <c r="L1037" s="363" t="s">
        <v>484</v>
      </c>
      <c r="M1037" s="263" t="s">
        <v>1056</v>
      </c>
      <c r="N1037" s="386" t="s">
        <v>1058</v>
      </c>
    </row>
    <row r="1038" spans="1:14" x14ac:dyDescent="0.2">
      <c r="A1038" s="237"/>
      <c r="B1038" s="239"/>
      <c r="C1038" s="123" t="s">
        <v>122</v>
      </c>
      <c r="D1038" s="150">
        <v>23</v>
      </c>
      <c r="E1038" s="237"/>
      <c r="F1038" s="149"/>
      <c r="G1038" s="120"/>
      <c r="H1038" s="364"/>
      <c r="I1038" s="367"/>
      <c r="J1038" s="125" t="s">
        <v>122</v>
      </c>
      <c r="K1038" s="151">
        <v>33</v>
      </c>
      <c r="L1038" s="364"/>
      <c r="M1038" s="263"/>
      <c r="N1038" s="386"/>
    </row>
    <row r="1039" spans="1:14" x14ac:dyDescent="0.2">
      <c r="A1039" s="237"/>
      <c r="B1039" s="239"/>
      <c r="C1039" s="123" t="s">
        <v>123</v>
      </c>
      <c r="D1039" s="143" t="s">
        <v>224</v>
      </c>
      <c r="E1039" s="237"/>
      <c r="F1039" s="149"/>
      <c r="G1039" s="120"/>
      <c r="H1039" s="364"/>
      <c r="I1039" s="367"/>
      <c r="J1039" s="125" t="s">
        <v>123</v>
      </c>
      <c r="K1039" s="144" t="s">
        <v>224</v>
      </c>
      <c r="L1039" s="364"/>
      <c r="M1039" s="263"/>
      <c r="N1039" s="386"/>
    </row>
    <row r="1040" spans="1:14" x14ac:dyDescent="0.2">
      <c r="A1040" s="238"/>
      <c r="B1040" s="239"/>
      <c r="C1040" s="129" t="s">
        <v>124</v>
      </c>
      <c r="D1040" s="147"/>
      <c r="E1040" s="238"/>
      <c r="F1040" s="149"/>
      <c r="G1040" s="120"/>
      <c r="H1040" s="365"/>
      <c r="I1040" s="367"/>
      <c r="J1040" s="131" t="s">
        <v>124</v>
      </c>
      <c r="K1040" s="148"/>
      <c r="L1040" s="365"/>
      <c r="M1040" s="263"/>
      <c r="N1040" s="386"/>
    </row>
  </sheetData>
  <mergeCells count="2076">
    <mergeCell ref="O137:O140"/>
    <mergeCell ref="N141:N144"/>
    <mergeCell ref="N145:N148"/>
    <mergeCell ref="O485:O488"/>
    <mergeCell ref="O489:O492"/>
    <mergeCell ref="N493:N496"/>
    <mergeCell ref="N1017:N1020"/>
    <mergeCell ref="N1021:N1024"/>
    <mergeCell ref="N1025:N1028"/>
    <mergeCell ref="N1033:N1036"/>
    <mergeCell ref="N1037:N1040"/>
    <mergeCell ref="N1029:N1032"/>
    <mergeCell ref="N973:N976"/>
    <mergeCell ref="O973:O976"/>
    <mergeCell ref="N1013:N1016"/>
    <mergeCell ref="N137:N140"/>
    <mergeCell ref="O573:O576"/>
    <mergeCell ref="O577:O580"/>
    <mergeCell ref="O581:O584"/>
    <mergeCell ref="O585:O588"/>
    <mergeCell ref="N577:N580"/>
    <mergeCell ref="N581:N584"/>
    <mergeCell ref="N585:N588"/>
    <mergeCell ref="N621:N624"/>
    <mergeCell ref="N625:N628"/>
    <mergeCell ref="N629:N632"/>
    <mergeCell ref="N525:N528"/>
    <mergeCell ref="N529:N532"/>
    <mergeCell ref="N533:N536"/>
    <mergeCell ref="O73:O76"/>
    <mergeCell ref="O77:O80"/>
    <mergeCell ref="O81:O84"/>
    <mergeCell ref="O85:O88"/>
    <mergeCell ref="O89:O92"/>
    <mergeCell ref="O93:O96"/>
    <mergeCell ref="O97:O100"/>
    <mergeCell ref="O101:O104"/>
    <mergeCell ref="O105:O108"/>
    <mergeCell ref="O109:O112"/>
    <mergeCell ref="O113:O116"/>
    <mergeCell ref="O117:O120"/>
    <mergeCell ref="O121:O124"/>
    <mergeCell ref="N1009:N1012"/>
    <mergeCell ref="N1005:N1008"/>
    <mergeCell ref="N977:N980"/>
    <mergeCell ref="N981:N984"/>
    <mergeCell ref="N985:N988"/>
    <mergeCell ref="N989:N992"/>
    <mergeCell ref="N993:N996"/>
    <mergeCell ref="N997:N1000"/>
    <mergeCell ref="N1001:N1004"/>
    <mergeCell ref="N109:N112"/>
    <mergeCell ref="N113:N116"/>
    <mergeCell ref="N117:N120"/>
    <mergeCell ref="N121:N124"/>
    <mergeCell ref="N125:N128"/>
    <mergeCell ref="N129:N132"/>
    <mergeCell ref="N133:N136"/>
    <mergeCell ref="O125:O128"/>
    <mergeCell ref="O129:O132"/>
    <mergeCell ref="O133:O136"/>
    <mergeCell ref="N5:N8"/>
    <mergeCell ref="N9:N12"/>
    <mergeCell ref="N13:N16"/>
    <mergeCell ref="N17:N20"/>
    <mergeCell ref="N21:N24"/>
    <mergeCell ref="N25:N28"/>
    <mergeCell ref="N29:N32"/>
    <mergeCell ref="N33:N36"/>
    <mergeCell ref="N37:N40"/>
    <mergeCell ref="N41:N44"/>
    <mergeCell ref="N45:N48"/>
    <mergeCell ref="N49:N52"/>
    <mergeCell ref="N53:N56"/>
    <mergeCell ref="N57:N60"/>
    <mergeCell ref="N73:N76"/>
    <mergeCell ref="N77:N80"/>
    <mergeCell ref="N81:N84"/>
    <mergeCell ref="N61:N64"/>
    <mergeCell ref="N65:N68"/>
    <mergeCell ref="N69:N72"/>
    <mergeCell ref="N85:N88"/>
    <mergeCell ref="N89:N92"/>
    <mergeCell ref="N93:N96"/>
    <mergeCell ref="N97:N100"/>
    <mergeCell ref="N101:N104"/>
    <mergeCell ref="N105:N108"/>
    <mergeCell ref="N645:N648"/>
    <mergeCell ref="N689:N692"/>
    <mergeCell ref="N697:N700"/>
    <mergeCell ref="N701:N704"/>
    <mergeCell ref="N705:N708"/>
    <mergeCell ref="N709:N712"/>
    <mergeCell ref="N713:N716"/>
    <mergeCell ref="N717:N720"/>
    <mergeCell ref="N721:N724"/>
    <mergeCell ref="N681:N684"/>
    <mergeCell ref="N685:N688"/>
    <mergeCell ref="N693:N696"/>
    <mergeCell ref="N561:N564"/>
    <mergeCell ref="N565:N568"/>
    <mergeCell ref="N569:N572"/>
    <mergeCell ref="N637:N640"/>
    <mergeCell ref="N641:N644"/>
    <mergeCell ref="N589:N592"/>
    <mergeCell ref="N593:N596"/>
    <mergeCell ref="N597:N600"/>
    <mergeCell ref="N601:N604"/>
    <mergeCell ref="N605:N608"/>
    <mergeCell ref="N609:N612"/>
    <mergeCell ref="N613:N616"/>
    <mergeCell ref="N617:N620"/>
    <mergeCell ref="N573:N576"/>
    <mergeCell ref="N485:N488"/>
    <mergeCell ref="N489:N492"/>
    <mergeCell ref="N497:N500"/>
    <mergeCell ref="O501:O504"/>
    <mergeCell ref="N505:N508"/>
    <mergeCell ref="N509:N512"/>
    <mergeCell ref="N513:N516"/>
    <mergeCell ref="N517:N520"/>
    <mergeCell ref="N521:N524"/>
    <mergeCell ref="N465:N468"/>
    <mergeCell ref="O465:O468"/>
    <mergeCell ref="N469:N472"/>
    <mergeCell ref="O469:O472"/>
    <mergeCell ref="N473:N476"/>
    <mergeCell ref="O473:O476"/>
    <mergeCell ref="N477:N480"/>
    <mergeCell ref="O477:O480"/>
    <mergeCell ref="N481:N484"/>
    <mergeCell ref="O481:O484"/>
    <mergeCell ref="N445:N448"/>
    <mergeCell ref="O445:O448"/>
    <mergeCell ref="N449:N452"/>
    <mergeCell ref="O449:O452"/>
    <mergeCell ref="N453:N456"/>
    <mergeCell ref="O453:O456"/>
    <mergeCell ref="N457:N460"/>
    <mergeCell ref="O457:O460"/>
    <mergeCell ref="N461:N464"/>
    <mergeCell ref="O461:O464"/>
    <mergeCell ref="N413:N416"/>
    <mergeCell ref="N417:N420"/>
    <mergeCell ref="N421:N424"/>
    <mergeCell ref="N425:N428"/>
    <mergeCell ref="N429:N432"/>
    <mergeCell ref="N433:N436"/>
    <mergeCell ref="N437:N440"/>
    <mergeCell ref="O437:O440"/>
    <mergeCell ref="N441:N444"/>
    <mergeCell ref="O441:O444"/>
    <mergeCell ref="N377:N380"/>
    <mergeCell ref="N381:N384"/>
    <mergeCell ref="N385:N388"/>
    <mergeCell ref="N389:N392"/>
    <mergeCell ref="N393:N396"/>
    <mergeCell ref="N397:N400"/>
    <mergeCell ref="N401:N404"/>
    <mergeCell ref="N405:N408"/>
    <mergeCell ref="N409:N412"/>
    <mergeCell ref="N329:N332"/>
    <mergeCell ref="N337:N340"/>
    <mergeCell ref="N341:N344"/>
    <mergeCell ref="N345:N348"/>
    <mergeCell ref="N349:N352"/>
    <mergeCell ref="N353:N356"/>
    <mergeCell ref="N357:N360"/>
    <mergeCell ref="N361:N364"/>
    <mergeCell ref="N365:N368"/>
    <mergeCell ref="N333:N336"/>
    <mergeCell ref="N369:N372"/>
    <mergeCell ref="N373:N376"/>
    <mergeCell ref="N293:N296"/>
    <mergeCell ref="N297:N300"/>
    <mergeCell ref="N301:N304"/>
    <mergeCell ref="N305:N308"/>
    <mergeCell ref="N309:N312"/>
    <mergeCell ref="N313:N316"/>
    <mergeCell ref="N317:N320"/>
    <mergeCell ref="N321:N324"/>
    <mergeCell ref="N325:N328"/>
    <mergeCell ref="N257:N260"/>
    <mergeCell ref="N261:N264"/>
    <mergeCell ref="N265:N268"/>
    <mergeCell ref="N269:N272"/>
    <mergeCell ref="N273:N276"/>
    <mergeCell ref="N277:N280"/>
    <mergeCell ref="N281:N284"/>
    <mergeCell ref="N285:N288"/>
    <mergeCell ref="N289:N292"/>
    <mergeCell ref="N217:N220"/>
    <mergeCell ref="N221:N224"/>
    <mergeCell ref="N225:N228"/>
    <mergeCell ref="N229:N232"/>
    <mergeCell ref="N233:N236"/>
    <mergeCell ref="N237:N240"/>
    <mergeCell ref="N241:N244"/>
    <mergeCell ref="N245:N248"/>
    <mergeCell ref="N253:N256"/>
    <mergeCell ref="N969:N972"/>
    <mergeCell ref="N149:N152"/>
    <mergeCell ref="N153:N156"/>
    <mergeCell ref="N157:N160"/>
    <mergeCell ref="N161:N164"/>
    <mergeCell ref="N165:N168"/>
    <mergeCell ref="N169:N172"/>
    <mergeCell ref="O169:O172"/>
    <mergeCell ref="N173:N176"/>
    <mergeCell ref="O173:O176"/>
    <mergeCell ref="N177:N180"/>
    <mergeCell ref="N181:N184"/>
    <mergeCell ref="N185:N188"/>
    <mergeCell ref="O185:O188"/>
    <mergeCell ref="N189:N192"/>
    <mergeCell ref="O189:O192"/>
    <mergeCell ref="N193:N196"/>
    <mergeCell ref="O193:O196"/>
    <mergeCell ref="N249:N252"/>
    <mergeCell ref="N197:N200"/>
    <mergeCell ref="N201:N204"/>
    <mergeCell ref="N205:N208"/>
    <mergeCell ref="N209:N212"/>
    <mergeCell ref="N213:N216"/>
    <mergeCell ref="N933:N936"/>
    <mergeCell ref="N937:N940"/>
    <mergeCell ref="N941:N944"/>
    <mergeCell ref="N945:N948"/>
    <mergeCell ref="N949:N952"/>
    <mergeCell ref="N953:N956"/>
    <mergeCell ref="N957:N960"/>
    <mergeCell ref="N961:N964"/>
    <mergeCell ref="N965:N968"/>
    <mergeCell ref="N869:N872"/>
    <mergeCell ref="N873:N876"/>
    <mergeCell ref="N877:N880"/>
    <mergeCell ref="N909:N912"/>
    <mergeCell ref="N913:N916"/>
    <mergeCell ref="N917:N920"/>
    <mergeCell ref="N921:N924"/>
    <mergeCell ref="N925:N928"/>
    <mergeCell ref="N929:N932"/>
    <mergeCell ref="N881:N884"/>
    <mergeCell ref="N885:N888"/>
    <mergeCell ref="N889:N892"/>
    <mergeCell ref="N893:N896"/>
    <mergeCell ref="N897:N900"/>
    <mergeCell ref="N901:N904"/>
    <mergeCell ref="N905:N908"/>
    <mergeCell ref="N813:N816"/>
    <mergeCell ref="N817:N820"/>
    <mergeCell ref="N841:N844"/>
    <mergeCell ref="N845:N848"/>
    <mergeCell ref="N849:N852"/>
    <mergeCell ref="N853:N856"/>
    <mergeCell ref="N765:N768"/>
    <mergeCell ref="N769:N772"/>
    <mergeCell ref="N773:N776"/>
    <mergeCell ref="O725:O728"/>
    <mergeCell ref="O729:O732"/>
    <mergeCell ref="N733:N736"/>
    <mergeCell ref="O733:O736"/>
    <mergeCell ref="N737:N740"/>
    <mergeCell ref="O737:O740"/>
    <mergeCell ref="N741:N744"/>
    <mergeCell ref="O741:O744"/>
    <mergeCell ref="N745:N748"/>
    <mergeCell ref="O745:O748"/>
    <mergeCell ref="N857:N860"/>
    <mergeCell ref="N861:N864"/>
    <mergeCell ref="N865:N868"/>
    <mergeCell ref="N821:N824"/>
    <mergeCell ref="N825:N828"/>
    <mergeCell ref="N829:N832"/>
    <mergeCell ref="N833:N836"/>
    <mergeCell ref="N837:N840"/>
    <mergeCell ref="N777:N780"/>
    <mergeCell ref="N781:N784"/>
    <mergeCell ref="N785:N788"/>
    <mergeCell ref="N789:N792"/>
    <mergeCell ref="N793:N796"/>
    <mergeCell ref="N797:N800"/>
    <mergeCell ref="N801:N804"/>
    <mergeCell ref="N805:N808"/>
    <mergeCell ref="N809:N812"/>
    <mergeCell ref="H753:H756"/>
    <mergeCell ref="I753:I756"/>
    <mergeCell ref="L753:L756"/>
    <mergeCell ref="M753:M756"/>
    <mergeCell ref="H713:H716"/>
    <mergeCell ref="I713:I716"/>
    <mergeCell ref="L713:L716"/>
    <mergeCell ref="M713:M716"/>
    <mergeCell ref="H717:H720"/>
    <mergeCell ref="I717:I720"/>
    <mergeCell ref="L717:L720"/>
    <mergeCell ref="O749:O752"/>
    <mergeCell ref="N753:N756"/>
    <mergeCell ref="O753:O756"/>
    <mergeCell ref="N757:N760"/>
    <mergeCell ref="O757:O760"/>
    <mergeCell ref="N761:N764"/>
    <mergeCell ref="N501:N504"/>
    <mergeCell ref="N633:N636"/>
    <mergeCell ref="N649:N652"/>
    <mergeCell ref="N653:N656"/>
    <mergeCell ref="N657:N660"/>
    <mergeCell ref="N661:N664"/>
    <mergeCell ref="N665:N668"/>
    <mergeCell ref="N669:N672"/>
    <mergeCell ref="N673:N676"/>
    <mergeCell ref="N677:N680"/>
    <mergeCell ref="N725:N728"/>
    <mergeCell ref="N729:N732"/>
    <mergeCell ref="N749:N752"/>
    <mergeCell ref="H749:H752"/>
    <mergeCell ref="I749:I752"/>
    <mergeCell ref="L749:L752"/>
    <mergeCell ref="M749:M752"/>
    <mergeCell ref="N537:N540"/>
    <mergeCell ref="N541:N544"/>
    <mergeCell ref="N545:N548"/>
    <mergeCell ref="N549:N552"/>
    <mergeCell ref="N553:N556"/>
    <mergeCell ref="N557:N560"/>
    <mergeCell ref="H1029:H1032"/>
    <mergeCell ref="I1029:I1032"/>
    <mergeCell ref="L1029:L1032"/>
    <mergeCell ref="M1029:M1032"/>
    <mergeCell ref="H1033:H1036"/>
    <mergeCell ref="I1033:I1036"/>
    <mergeCell ref="L1033:L1036"/>
    <mergeCell ref="M1033:M1036"/>
    <mergeCell ref="H1037:H1040"/>
    <mergeCell ref="I1037:I1040"/>
    <mergeCell ref="L1037:L1040"/>
    <mergeCell ref="M1037:M1040"/>
    <mergeCell ref="H1017:H1020"/>
    <mergeCell ref="I1017:I1020"/>
    <mergeCell ref="L1017:L1020"/>
    <mergeCell ref="M1017:M1020"/>
    <mergeCell ref="H1021:H1024"/>
    <mergeCell ref="I1021:I1024"/>
    <mergeCell ref="L1021:L1024"/>
    <mergeCell ref="M1021:M1024"/>
    <mergeCell ref="H1025:H1028"/>
    <mergeCell ref="I1025:I1028"/>
    <mergeCell ref="L1025:L1028"/>
    <mergeCell ref="M1025:M1028"/>
    <mergeCell ref="H1005:H1008"/>
    <mergeCell ref="I1005:I1008"/>
    <mergeCell ref="L1005:L1008"/>
    <mergeCell ref="M1005:M1008"/>
    <mergeCell ref="H1009:H1012"/>
    <mergeCell ref="I1009:I1012"/>
    <mergeCell ref="L1009:L1012"/>
    <mergeCell ref="M1009:M1012"/>
    <mergeCell ref="H1013:H1016"/>
    <mergeCell ref="I1013:I1016"/>
    <mergeCell ref="L1013:L1016"/>
    <mergeCell ref="M1013:M1016"/>
    <mergeCell ref="H993:H996"/>
    <mergeCell ref="I993:I996"/>
    <mergeCell ref="L993:L996"/>
    <mergeCell ref="M993:M996"/>
    <mergeCell ref="H997:H1000"/>
    <mergeCell ref="I997:I1000"/>
    <mergeCell ref="L997:L1000"/>
    <mergeCell ref="M997:M1000"/>
    <mergeCell ref="H1001:H1004"/>
    <mergeCell ref="I1001:I1004"/>
    <mergeCell ref="L1001:L1004"/>
    <mergeCell ref="M1001:M1004"/>
    <mergeCell ref="H981:H984"/>
    <mergeCell ref="I981:I984"/>
    <mergeCell ref="L981:L984"/>
    <mergeCell ref="M981:M984"/>
    <mergeCell ref="H985:H988"/>
    <mergeCell ref="I985:I988"/>
    <mergeCell ref="L985:L988"/>
    <mergeCell ref="M985:M988"/>
    <mergeCell ref="H989:H992"/>
    <mergeCell ref="I989:I992"/>
    <mergeCell ref="L989:L992"/>
    <mergeCell ref="M989:M992"/>
    <mergeCell ref="H969:H972"/>
    <mergeCell ref="I969:I972"/>
    <mergeCell ref="L969:L972"/>
    <mergeCell ref="M969:M972"/>
    <mergeCell ref="H973:H976"/>
    <mergeCell ref="I973:I976"/>
    <mergeCell ref="L973:L976"/>
    <mergeCell ref="M973:M976"/>
    <mergeCell ref="H977:H980"/>
    <mergeCell ref="I977:I980"/>
    <mergeCell ref="L977:L980"/>
    <mergeCell ref="M977:M980"/>
    <mergeCell ref="H957:H960"/>
    <mergeCell ref="I957:I960"/>
    <mergeCell ref="L957:L960"/>
    <mergeCell ref="M957:M960"/>
    <mergeCell ref="H961:H964"/>
    <mergeCell ref="I961:I964"/>
    <mergeCell ref="L961:L964"/>
    <mergeCell ref="M961:M964"/>
    <mergeCell ref="H965:H968"/>
    <mergeCell ref="I965:I968"/>
    <mergeCell ref="L965:L968"/>
    <mergeCell ref="M965:M968"/>
    <mergeCell ref="H945:H948"/>
    <mergeCell ref="I945:I948"/>
    <mergeCell ref="L945:L948"/>
    <mergeCell ref="M945:M948"/>
    <mergeCell ref="H949:H952"/>
    <mergeCell ref="I949:I952"/>
    <mergeCell ref="L949:L952"/>
    <mergeCell ref="M949:M952"/>
    <mergeCell ref="H953:H956"/>
    <mergeCell ref="I953:I956"/>
    <mergeCell ref="L953:L956"/>
    <mergeCell ref="M953:M956"/>
    <mergeCell ref="H933:H936"/>
    <mergeCell ref="I933:I936"/>
    <mergeCell ref="L933:L936"/>
    <mergeCell ref="M933:M936"/>
    <mergeCell ref="H937:H940"/>
    <mergeCell ref="I937:I940"/>
    <mergeCell ref="L937:L940"/>
    <mergeCell ref="M937:M940"/>
    <mergeCell ref="H941:H944"/>
    <mergeCell ref="I941:I944"/>
    <mergeCell ref="L941:L944"/>
    <mergeCell ref="M941:M944"/>
    <mergeCell ref="H921:H924"/>
    <mergeCell ref="I921:I924"/>
    <mergeCell ref="L921:L924"/>
    <mergeCell ref="M921:M924"/>
    <mergeCell ref="H925:H928"/>
    <mergeCell ref="I925:I928"/>
    <mergeCell ref="L925:L928"/>
    <mergeCell ref="M925:M928"/>
    <mergeCell ref="H929:H932"/>
    <mergeCell ref="I929:I932"/>
    <mergeCell ref="L929:L932"/>
    <mergeCell ref="M929:M932"/>
    <mergeCell ref="H909:H912"/>
    <mergeCell ref="I909:I912"/>
    <mergeCell ref="L909:L912"/>
    <mergeCell ref="M909:M912"/>
    <mergeCell ref="H913:H916"/>
    <mergeCell ref="I913:I916"/>
    <mergeCell ref="L913:L916"/>
    <mergeCell ref="M913:M916"/>
    <mergeCell ref="H917:H920"/>
    <mergeCell ref="I917:I920"/>
    <mergeCell ref="L917:L920"/>
    <mergeCell ref="M917:M920"/>
    <mergeCell ref="H873:H876"/>
    <mergeCell ref="I873:I876"/>
    <mergeCell ref="L873:L876"/>
    <mergeCell ref="M873:M876"/>
    <mergeCell ref="H877:H880"/>
    <mergeCell ref="I877:I880"/>
    <mergeCell ref="L877:L880"/>
    <mergeCell ref="M877:M880"/>
    <mergeCell ref="H881:H884"/>
    <mergeCell ref="I881:I884"/>
    <mergeCell ref="L881:L884"/>
    <mergeCell ref="M881:M884"/>
    <mergeCell ref="H861:H864"/>
    <mergeCell ref="I861:I864"/>
    <mergeCell ref="L861:L864"/>
    <mergeCell ref="M861:M864"/>
    <mergeCell ref="H865:H868"/>
    <mergeCell ref="I865:I868"/>
    <mergeCell ref="L865:L868"/>
    <mergeCell ref="M865:M868"/>
    <mergeCell ref="H869:H872"/>
    <mergeCell ref="I869:I872"/>
    <mergeCell ref="L869:L872"/>
    <mergeCell ref="M869:M872"/>
    <mergeCell ref="H849:H852"/>
    <mergeCell ref="I849:I852"/>
    <mergeCell ref="L849:L852"/>
    <mergeCell ref="M849:M852"/>
    <mergeCell ref="H853:H856"/>
    <mergeCell ref="I853:I856"/>
    <mergeCell ref="L853:L856"/>
    <mergeCell ref="M853:M856"/>
    <mergeCell ref="H857:H860"/>
    <mergeCell ref="I857:I860"/>
    <mergeCell ref="L857:L860"/>
    <mergeCell ref="M857:M860"/>
    <mergeCell ref="H837:H840"/>
    <mergeCell ref="I837:I840"/>
    <mergeCell ref="L837:L840"/>
    <mergeCell ref="M837:M840"/>
    <mergeCell ref="H841:H844"/>
    <mergeCell ref="I841:I844"/>
    <mergeCell ref="L841:L844"/>
    <mergeCell ref="M841:M844"/>
    <mergeCell ref="H845:H848"/>
    <mergeCell ref="I845:I848"/>
    <mergeCell ref="L845:L848"/>
    <mergeCell ref="M845:M848"/>
    <mergeCell ref="H825:H828"/>
    <mergeCell ref="I825:I828"/>
    <mergeCell ref="L825:L828"/>
    <mergeCell ref="M825:M828"/>
    <mergeCell ref="H829:H832"/>
    <mergeCell ref="I829:I832"/>
    <mergeCell ref="L829:L832"/>
    <mergeCell ref="M829:M832"/>
    <mergeCell ref="H833:H836"/>
    <mergeCell ref="I833:I836"/>
    <mergeCell ref="L833:L836"/>
    <mergeCell ref="M833:M836"/>
    <mergeCell ref="H813:H816"/>
    <mergeCell ref="I813:I816"/>
    <mergeCell ref="L813:L816"/>
    <mergeCell ref="M813:M816"/>
    <mergeCell ref="H817:H820"/>
    <mergeCell ref="I817:I820"/>
    <mergeCell ref="L817:L820"/>
    <mergeCell ref="M817:M820"/>
    <mergeCell ref="H821:H824"/>
    <mergeCell ref="I821:I824"/>
    <mergeCell ref="L821:L824"/>
    <mergeCell ref="M821:M824"/>
    <mergeCell ref="H801:H804"/>
    <mergeCell ref="I801:I804"/>
    <mergeCell ref="L801:L804"/>
    <mergeCell ref="M801:M804"/>
    <mergeCell ref="H805:H808"/>
    <mergeCell ref="I805:I808"/>
    <mergeCell ref="L805:L808"/>
    <mergeCell ref="M805:M808"/>
    <mergeCell ref="H809:H812"/>
    <mergeCell ref="I809:I812"/>
    <mergeCell ref="L809:L812"/>
    <mergeCell ref="M809:M812"/>
    <mergeCell ref="H777:H780"/>
    <mergeCell ref="I777:I780"/>
    <mergeCell ref="L777:L780"/>
    <mergeCell ref="M777:M780"/>
    <mergeCell ref="H781:H784"/>
    <mergeCell ref="I781:I784"/>
    <mergeCell ref="L781:L784"/>
    <mergeCell ref="M781:M784"/>
    <mergeCell ref="H797:H800"/>
    <mergeCell ref="I797:I800"/>
    <mergeCell ref="L797:L800"/>
    <mergeCell ref="M797:M800"/>
    <mergeCell ref="H765:H768"/>
    <mergeCell ref="I765:I768"/>
    <mergeCell ref="L765:L768"/>
    <mergeCell ref="M765:M768"/>
    <mergeCell ref="H769:H772"/>
    <mergeCell ref="I769:I772"/>
    <mergeCell ref="L769:L772"/>
    <mergeCell ref="M769:M772"/>
    <mergeCell ref="H773:H776"/>
    <mergeCell ref="I773:I776"/>
    <mergeCell ref="L773:L776"/>
    <mergeCell ref="M773:M776"/>
    <mergeCell ref="H761:H764"/>
    <mergeCell ref="I761:I764"/>
    <mergeCell ref="L761:L764"/>
    <mergeCell ref="M761:M764"/>
    <mergeCell ref="H737:H740"/>
    <mergeCell ref="I737:I740"/>
    <mergeCell ref="L737:L740"/>
    <mergeCell ref="M737:M740"/>
    <mergeCell ref="H741:H744"/>
    <mergeCell ref="I741:I744"/>
    <mergeCell ref="L741:L744"/>
    <mergeCell ref="M741:M744"/>
    <mergeCell ref="H745:H748"/>
    <mergeCell ref="I745:I748"/>
    <mergeCell ref="L745:L748"/>
    <mergeCell ref="M745:M748"/>
    <mergeCell ref="H725:H728"/>
    <mergeCell ref="I725:I728"/>
    <mergeCell ref="L725:L728"/>
    <mergeCell ref="M725:M728"/>
    <mergeCell ref="H729:H732"/>
    <mergeCell ref="I729:I732"/>
    <mergeCell ref="L729:L732"/>
    <mergeCell ref="M729:M732"/>
    <mergeCell ref="H733:H736"/>
    <mergeCell ref="I733:I736"/>
    <mergeCell ref="L733:L736"/>
    <mergeCell ref="M733:M736"/>
    <mergeCell ref="H757:H760"/>
    <mergeCell ref="I757:I760"/>
    <mergeCell ref="L757:L760"/>
    <mergeCell ref="M757:M760"/>
    <mergeCell ref="M717:M720"/>
    <mergeCell ref="H721:H724"/>
    <mergeCell ref="I721:I724"/>
    <mergeCell ref="L721:L724"/>
    <mergeCell ref="M721:M724"/>
    <mergeCell ref="H701:H704"/>
    <mergeCell ref="I701:I704"/>
    <mergeCell ref="L701:L704"/>
    <mergeCell ref="M701:M704"/>
    <mergeCell ref="H705:H708"/>
    <mergeCell ref="I705:I708"/>
    <mergeCell ref="L705:L708"/>
    <mergeCell ref="M705:M708"/>
    <mergeCell ref="H709:H712"/>
    <mergeCell ref="I709:I712"/>
    <mergeCell ref="L709:L712"/>
    <mergeCell ref="M709:M712"/>
    <mergeCell ref="H689:H692"/>
    <mergeCell ref="I689:I692"/>
    <mergeCell ref="L689:L692"/>
    <mergeCell ref="M689:M692"/>
    <mergeCell ref="H693:H696"/>
    <mergeCell ref="I693:I696"/>
    <mergeCell ref="L693:L696"/>
    <mergeCell ref="M693:M696"/>
    <mergeCell ref="H697:H700"/>
    <mergeCell ref="I697:I700"/>
    <mergeCell ref="L697:L700"/>
    <mergeCell ref="M697:M700"/>
    <mergeCell ref="H677:H680"/>
    <mergeCell ref="I677:I680"/>
    <mergeCell ref="L677:L680"/>
    <mergeCell ref="M677:M680"/>
    <mergeCell ref="H681:H684"/>
    <mergeCell ref="I681:I684"/>
    <mergeCell ref="L681:L684"/>
    <mergeCell ref="M681:M684"/>
    <mergeCell ref="H685:H688"/>
    <mergeCell ref="I685:I688"/>
    <mergeCell ref="L685:L688"/>
    <mergeCell ref="M685:M688"/>
    <mergeCell ref="H665:H668"/>
    <mergeCell ref="I665:I668"/>
    <mergeCell ref="L665:L668"/>
    <mergeCell ref="M665:M668"/>
    <mergeCell ref="H669:H672"/>
    <mergeCell ref="I669:I672"/>
    <mergeCell ref="L669:L672"/>
    <mergeCell ref="M669:M672"/>
    <mergeCell ref="H673:H676"/>
    <mergeCell ref="I673:I676"/>
    <mergeCell ref="L673:L676"/>
    <mergeCell ref="M673:M676"/>
    <mergeCell ref="H653:H656"/>
    <mergeCell ref="I653:I656"/>
    <mergeCell ref="L653:L656"/>
    <mergeCell ref="M653:M656"/>
    <mergeCell ref="H657:H660"/>
    <mergeCell ref="I657:I660"/>
    <mergeCell ref="L657:L660"/>
    <mergeCell ref="M657:M660"/>
    <mergeCell ref="H661:H664"/>
    <mergeCell ref="I661:I664"/>
    <mergeCell ref="L661:L664"/>
    <mergeCell ref="M661:M664"/>
    <mergeCell ref="H641:H644"/>
    <mergeCell ref="I641:I644"/>
    <mergeCell ref="L641:L644"/>
    <mergeCell ref="M641:M644"/>
    <mergeCell ref="H645:H648"/>
    <mergeCell ref="I645:I648"/>
    <mergeCell ref="L645:L648"/>
    <mergeCell ref="M645:M648"/>
    <mergeCell ref="H649:H652"/>
    <mergeCell ref="I649:I652"/>
    <mergeCell ref="L649:L652"/>
    <mergeCell ref="M649:M652"/>
    <mergeCell ref="H629:H632"/>
    <mergeCell ref="I629:I632"/>
    <mergeCell ref="L629:L632"/>
    <mergeCell ref="M629:M632"/>
    <mergeCell ref="H633:H636"/>
    <mergeCell ref="I633:I636"/>
    <mergeCell ref="L633:L636"/>
    <mergeCell ref="M633:M636"/>
    <mergeCell ref="H637:H640"/>
    <mergeCell ref="I637:I640"/>
    <mergeCell ref="L637:L640"/>
    <mergeCell ref="M637:M640"/>
    <mergeCell ref="H617:H620"/>
    <mergeCell ref="I617:I620"/>
    <mergeCell ref="L617:L620"/>
    <mergeCell ref="M617:M620"/>
    <mergeCell ref="H621:H624"/>
    <mergeCell ref="I621:I624"/>
    <mergeCell ref="L621:L624"/>
    <mergeCell ref="M621:M624"/>
    <mergeCell ref="H625:H628"/>
    <mergeCell ref="I625:I628"/>
    <mergeCell ref="L625:L628"/>
    <mergeCell ref="M625:M628"/>
    <mergeCell ref="H605:H608"/>
    <mergeCell ref="I605:I608"/>
    <mergeCell ref="L605:L608"/>
    <mergeCell ref="M605:M608"/>
    <mergeCell ref="H609:H612"/>
    <mergeCell ref="I609:I612"/>
    <mergeCell ref="L609:L612"/>
    <mergeCell ref="M609:M612"/>
    <mergeCell ref="H613:H616"/>
    <mergeCell ref="I613:I616"/>
    <mergeCell ref="L613:L616"/>
    <mergeCell ref="M613:M616"/>
    <mergeCell ref="H593:H596"/>
    <mergeCell ref="I593:I596"/>
    <mergeCell ref="L593:L596"/>
    <mergeCell ref="M593:M596"/>
    <mergeCell ref="H597:H600"/>
    <mergeCell ref="I597:I600"/>
    <mergeCell ref="L597:L600"/>
    <mergeCell ref="M597:M600"/>
    <mergeCell ref="H601:H604"/>
    <mergeCell ref="I601:I604"/>
    <mergeCell ref="L601:L604"/>
    <mergeCell ref="M601:M604"/>
    <mergeCell ref="H581:H584"/>
    <mergeCell ref="I581:I584"/>
    <mergeCell ref="L581:L584"/>
    <mergeCell ref="M581:M584"/>
    <mergeCell ref="H585:H588"/>
    <mergeCell ref="I585:I588"/>
    <mergeCell ref="L585:L588"/>
    <mergeCell ref="M585:M588"/>
    <mergeCell ref="H589:H592"/>
    <mergeCell ref="I589:I592"/>
    <mergeCell ref="L589:L592"/>
    <mergeCell ref="M589:M592"/>
    <mergeCell ref="H569:H572"/>
    <mergeCell ref="I569:I572"/>
    <mergeCell ref="L569:L572"/>
    <mergeCell ref="M569:M572"/>
    <mergeCell ref="H573:H576"/>
    <mergeCell ref="I573:I576"/>
    <mergeCell ref="L573:L576"/>
    <mergeCell ref="M573:M576"/>
    <mergeCell ref="H577:H580"/>
    <mergeCell ref="I577:I580"/>
    <mergeCell ref="L577:L580"/>
    <mergeCell ref="M577:M580"/>
    <mergeCell ref="H529:H532"/>
    <mergeCell ref="I529:I532"/>
    <mergeCell ref="L529:L532"/>
    <mergeCell ref="M529:M532"/>
    <mergeCell ref="H561:H564"/>
    <mergeCell ref="I561:I564"/>
    <mergeCell ref="L561:L564"/>
    <mergeCell ref="M561:M564"/>
    <mergeCell ref="H565:H568"/>
    <mergeCell ref="I565:I568"/>
    <mergeCell ref="L565:L568"/>
    <mergeCell ref="M565:M568"/>
    <mergeCell ref="H509:H512"/>
    <mergeCell ref="I509:I512"/>
    <mergeCell ref="L509:L512"/>
    <mergeCell ref="M509:M512"/>
    <mergeCell ref="H513:H516"/>
    <mergeCell ref="I513:I516"/>
    <mergeCell ref="L513:L516"/>
    <mergeCell ref="M513:M516"/>
    <mergeCell ref="H525:H528"/>
    <mergeCell ref="I525:I528"/>
    <mergeCell ref="L525:L528"/>
    <mergeCell ref="M525:M528"/>
    <mergeCell ref="H497:H500"/>
    <mergeCell ref="I497:I500"/>
    <mergeCell ref="L497:L500"/>
    <mergeCell ref="M497:M500"/>
    <mergeCell ref="H501:H504"/>
    <mergeCell ref="I501:I504"/>
    <mergeCell ref="L501:L504"/>
    <mergeCell ref="M501:M504"/>
    <mergeCell ref="H505:H508"/>
    <mergeCell ref="I505:I508"/>
    <mergeCell ref="L505:L508"/>
    <mergeCell ref="M505:M508"/>
    <mergeCell ref="H485:H488"/>
    <mergeCell ref="I485:I488"/>
    <mergeCell ref="L485:L488"/>
    <mergeCell ref="M485:M488"/>
    <mergeCell ref="H489:H492"/>
    <mergeCell ref="I489:I492"/>
    <mergeCell ref="L489:L492"/>
    <mergeCell ref="M489:M492"/>
    <mergeCell ref="H493:H496"/>
    <mergeCell ref="I493:I496"/>
    <mergeCell ref="L493:L496"/>
    <mergeCell ref="M493:M496"/>
    <mergeCell ref="H473:H476"/>
    <mergeCell ref="I473:I476"/>
    <mergeCell ref="L473:L476"/>
    <mergeCell ref="M473:M476"/>
    <mergeCell ref="H477:H480"/>
    <mergeCell ref="I477:I480"/>
    <mergeCell ref="L477:L480"/>
    <mergeCell ref="M477:M480"/>
    <mergeCell ref="H481:H484"/>
    <mergeCell ref="I481:I484"/>
    <mergeCell ref="L481:L484"/>
    <mergeCell ref="M481:M484"/>
    <mergeCell ref="H461:H464"/>
    <mergeCell ref="I461:I464"/>
    <mergeCell ref="L461:L464"/>
    <mergeCell ref="M461:M464"/>
    <mergeCell ref="H465:H468"/>
    <mergeCell ref="I465:I468"/>
    <mergeCell ref="L465:L468"/>
    <mergeCell ref="M465:M468"/>
    <mergeCell ref="H469:H472"/>
    <mergeCell ref="I469:I472"/>
    <mergeCell ref="L469:L472"/>
    <mergeCell ref="M469:M472"/>
    <mergeCell ref="H449:H452"/>
    <mergeCell ref="I449:I452"/>
    <mergeCell ref="L449:L452"/>
    <mergeCell ref="M449:M452"/>
    <mergeCell ref="H453:H456"/>
    <mergeCell ref="I453:I456"/>
    <mergeCell ref="L453:L456"/>
    <mergeCell ref="M453:M456"/>
    <mergeCell ref="H457:H460"/>
    <mergeCell ref="I457:I460"/>
    <mergeCell ref="L457:L460"/>
    <mergeCell ref="M457:M460"/>
    <mergeCell ref="H437:H440"/>
    <mergeCell ref="I437:I440"/>
    <mergeCell ref="L437:L440"/>
    <mergeCell ref="M437:M440"/>
    <mergeCell ref="H441:H444"/>
    <mergeCell ref="I441:I444"/>
    <mergeCell ref="L441:L444"/>
    <mergeCell ref="M441:M444"/>
    <mergeCell ref="H445:H448"/>
    <mergeCell ref="I445:I448"/>
    <mergeCell ref="L445:L448"/>
    <mergeCell ref="M445:M448"/>
    <mergeCell ref="H425:H428"/>
    <mergeCell ref="I425:I428"/>
    <mergeCell ref="L425:L428"/>
    <mergeCell ref="M425:M428"/>
    <mergeCell ref="H429:H432"/>
    <mergeCell ref="I429:I432"/>
    <mergeCell ref="L429:L432"/>
    <mergeCell ref="M429:M432"/>
    <mergeCell ref="H433:H436"/>
    <mergeCell ref="I433:I436"/>
    <mergeCell ref="L433:L436"/>
    <mergeCell ref="M433:M436"/>
    <mergeCell ref="H413:H416"/>
    <mergeCell ref="I413:I416"/>
    <mergeCell ref="L413:L416"/>
    <mergeCell ref="M413:M416"/>
    <mergeCell ref="H417:H420"/>
    <mergeCell ref="I417:I420"/>
    <mergeCell ref="L417:L420"/>
    <mergeCell ref="M417:M420"/>
    <mergeCell ref="H421:H424"/>
    <mergeCell ref="I421:I424"/>
    <mergeCell ref="L421:L424"/>
    <mergeCell ref="M421:M424"/>
    <mergeCell ref="H401:H404"/>
    <mergeCell ref="I401:I404"/>
    <mergeCell ref="L401:L404"/>
    <mergeCell ref="M401:M404"/>
    <mergeCell ref="H405:H408"/>
    <mergeCell ref="I405:I408"/>
    <mergeCell ref="L405:L408"/>
    <mergeCell ref="M405:M408"/>
    <mergeCell ref="H409:H412"/>
    <mergeCell ref="I409:I412"/>
    <mergeCell ref="L409:L412"/>
    <mergeCell ref="M409:M412"/>
    <mergeCell ref="H389:H392"/>
    <mergeCell ref="I389:I392"/>
    <mergeCell ref="L389:L392"/>
    <mergeCell ref="M389:M392"/>
    <mergeCell ref="H393:H396"/>
    <mergeCell ref="I393:I396"/>
    <mergeCell ref="L393:L396"/>
    <mergeCell ref="M393:M396"/>
    <mergeCell ref="H397:H400"/>
    <mergeCell ref="I397:I400"/>
    <mergeCell ref="L397:L400"/>
    <mergeCell ref="M397:M400"/>
    <mergeCell ref="H381:H384"/>
    <mergeCell ref="I381:I384"/>
    <mergeCell ref="L381:L384"/>
    <mergeCell ref="M381:M384"/>
    <mergeCell ref="H385:H388"/>
    <mergeCell ref="I385:I388"/>
    <mergeCell ref="L385:L388"/>
    <mergeCell ref="M385:M388"/>
    <mergeCell ref="H369:H372"/>
    <mergeCell ref="I369:I372"/>
    <mergeCell ref="L369:L372"/>
    <mergeCell ref="M369:M372"/>
    <mergeCell ref="H373:H376"/>
    <mergeCell ref="I373:I376"/>
    <mergeCell ref="L373:L376"/>
    <mergeCell ref="M373:M376"/>
    <mergeCell ref="H377:H380"/>
    <mergeCell ref="I377:I380"/>
    <mergeCell ref="L377:L380"/>
    <mergeCell ref="M377:M380"/>
    <mergeCell ref="H353:H356"/>
    <mergeCell ref="I353:I356"/>
    <mergeCell ref="L353:L356"/>
    <mergeCell ref="M353:M356"/>
    <mergeCell ref="H361:H364"/>
    <mergeCell ref="I361:I364"/>
    <mergeCell ref="L361:L364"/>
    <mergeCell ref="M361:M364"/>
    <mergeCell ref="H365:H368"/>
    <mergeCell ref="I365:I368"/>
    <mergeCell ref="L365:L368"/>
    <mergeCell ref="M365:M368"/>
    <mergeCell ref="H325:H328"/>
    <mergeCell ref="I325:I328"/>
    <mergeCell ref="L325:L328"/>
    <mergeCell ref="M325:M328"/>
    <mergeCell ref="H337:H340"/>
    <mergeCell ref="I337:I340"/>
    <mergeCell ref="L337:L340"/>
    <mergeCell ref="M337:M340"/>
    <mergeCell ref="H345:H348"/>
    <mergeCell ref="I345:I348"/>
    <mergeCell ref="L345:L348"/>
    <mergeCell ref="M345:M348"/>
    <mergeCell ref="H333:H336"/>
    <mergeCell ref="I333:I336"/>
    <mergeCell ref="L333:L336"/>
    <mergeCell ref="M333:M336"/>
    <mergeCell ref="H313:H316"/>
    <mergeCell ref="I313:I316"/>
    <mergeCell ref="L313:L316"/>
    <mergeCell ref="M313:M316"/>
    <mergeCell ref="H317:H320"/>
    <mergeCell ref="I317:I320"/>
    <mergeCell ref="L317:L320"/>
    <mergeCell ref="M317:M320"/>
    <mergeCell ref="H321:H324"/>
    <mergeCell ref="I321:I324"/>
    <mergeCell ref="L321:L324"/>
    <mergeCell ref="M321:M324"/>
    <mergeCell ref="H301:H304"/>
    <mergeCell ref="I301:I304"/>
    <mergeCell ref="L301:L304"/>
    <mergeCell ref="M301:M304"/>
    <mergeCell ref="H305:H308"/>
    <mergeCell ref="I305:I308"/>
    <mergeCell ref="L305:L308"/>
    <mergeCell ref="M305:M308"/>
    <mergeCell ref="H309:H312"/>
    <mergeCell ref="I309:I312"/>
    <mergeCell ref="L309:L312"/>
    <mergeCell ref="M309:M312"/>
    <mergeCell ref="H289:H292"/>
    <mergeCell ref="I289:I292"/>
    <mergeCell ref="L289:L292"/>
    <mergeCell ref="M289:M292"/>
    <mergeCell ref="H293:H296"/>
    <mergeCell ref="I293:I296"/>
    <mergeCell ref="L293:L296"/>
    <mergeCell ref="M293:M296"/>
    <mergeCell ref="H297:H300"/>
    <mergeCell ref="I297:I300"/>
    <mergeCell ref="L297:L300"/>
    <mergeCell ref="M297:M300"/>
    <mergeCell ref="H277:H280"/>
    <mergeCell ref="I277:I280"/>
    <mergeCell ref="L277:L280"/>
    <mergeCell ref="M277:M280"/>
    <mergeCell ref="H281:H284"/>
    <mergeCell ref="I281:I284"/>
    <mergeCell ref="L281:L284"/>
    <mergeCell ref="M281:M284"/>
    <mergeCell ref="H285:H288"/>
    <mergeCell ref="I285:I288"/>
    <mergeCell ref="L285:L288"/>
    <mergeCell ref="M285:M288"/>
    <mergeCell ref="H265:H268"/>
    <mergeCell ref="I265:I268"/>
    <mergeCell ref="L265:L268"/>
    <mergeCell ref="M265:M268"/>
    <mergeCell ref="H269:H272"/>
    <mergeCell ref="I269:I272"/>
    <mergeCell ref="L269:L272"/>
    <mergeCell ref="M269:M272"/>
    <mergeCell ref="H273:H276"/>
    <mergeCell ref="I273:I276"/>
    <mergeCell ref="L273:L276"/>
    <mergeCell ref="M273:M276"/>
    <mergeCell ref="H253:H256"/>
    <mergeCell ref="I253:I256"/>
    <mergeCell ref="L253:L256"/>
    <mergeCell ref="M253:M256"/>
    <mergeCell ref="H257:H260"/>
    <mergeCell ref="I257:I260"/>
    <mergeCell ref="L257:L260"/>
    <mergeCell ref="M257:M260"/>
    <mergeCell ref="H261:H264"/>
    <mergeCell ref="I261:I264"/>
    <mergeCell ref="L261:L264"/>
    <mergeCell ref="M261:M264"/>
    <mergeCell ref="H241:H244"/>
    <mergeCell ref="I241:I244"/>
    <mergeCell ref="L241:L244"/>
    <mergeCell ref="M241:M244"/>
    <mergeCell ref="H245:H248"/>
    <mergeCell ref="I245:I248"/>
    <mergeCell ref="L245:L248"/>
    <mergeCell ref="M245:M248"/>
    <mergeCell ref="H249:H252"/>
    <mergeCell ref="I249:I252"/>
    <mergeCell ref="L249:L252"/>
    <mergeCell ref="M249:M252"/>
    <mergeCell ref="H229:H232"/>
    <mergeCell ref="I229:I232"/>
    <mergeCell ref="L229:L232"/>
    <mergeCell ref="M229:M232"/>
    <mergeCell ref="H233:H236"/>
    <mergeCell ref="I233:I236"/>
    <mergeCell ref="L233:L236"/>
    <mergeCell ref="M233:M236"/>
    <mergeCell ref="H237:H240"/>
    <mergeCell ref="I237:I240"/>
    <mergeCell ref="L237:L240"/>
    <mergeCell ref="M237:M240"/>
    <mergeCell ref="H217:H220"/>
    <mergeCell ref="I217:I220"/>
    <mergeCell ref="L217:L220"/>
    <mergeCell ref="M217:M220"/>
    <mergeCell ref="H221:H224"/>
    <mergeCell ref="I221:I224"/>
    <mergeCell ref="L221:L224"/>
    <mergeCell ref="M221:M224"/>
    <mergeCell ref="H225:H228"/>
    <mergeCell ref="I225:I228"/>
    <mergeCell ref="L225:L228"/>
    <mergeCell ref="M225:M228"/>
    <mergeCell ref="H205:H208"/>
    <mergeCell ref="I205:I208"/>
    <mergeCell ref="L205:L208"/>
    <mergeCell ref="M205:M208"/>
    <mergeCell ref="H209:H212"/>
    <mergeCell ref="I209:I212"/>
    <mergeCell ref="L209:L212"/>
    <mergeCell ref="M209:M212"/>
    <mergeCell ref="H213:H216"/>
    <mergeCell ref="I213:I216"/>
    <mergeCell ref="L213:L216"/>
    <mergeCell ref="M213:M216"/>
    <mergeCell ref="H193:H196"/>
    <mergeCell ref="I193:I196"/>
    <mergeCell ref="L193:L196"/>
    <mergeCell ref="M193:M196"/>
    <mergeCell ref="H197:H200"/>
    <mergeCell ref="I197:I200"/>
    <mergeCell ref="L197:L200"/>
    <mergeCell ref="M197:M200"/>
    <mergeCell ref="H201:H204"/>
    <mergeCell ref="I201:I204"/>
    <mergeCell ref="L201:L204"/>
    <mergeCell ref="M201:M204"/>
    <mergeCell ref="H181:H184"/>
    <mergeCell ref="I181:I184"/>
    <mergeCell ref="L181:L184"/>
    <mergeCell ref="M181:M184"/>
    <mergeCell ref="H185:H188"/>
    <mergeCell ref="I185:I188"/>
    <mergeCell ref="L185:L188"/>
    <mergeCell ref="M185:M188"/>
    <mergeCell ref="H189:H192"/>
    <mergeCell ref="I189:I192"/>
    <mergeCell ref="L189:L192"/>
    <mergeCell ref="M189:M192"/>
    <mergeCell ref="H169:H172"/>
    <mergeCell ref="I169:I172"/>
    <mergeCell ref="L169:L172"/>
    <mergeCell ref="M169:M172"/>
    <mergeCell ref="H173:H176"/>
    <mergeCell ref="I173:I176"/>
    <mergeCell ref="L173:L176"/>
    <mergeCell ref="M173:M176"/>
    <mergeCell ref="H177:H180"/>
    <mergeCell ref="I177:I180"/>
    <mergeCell ref="L177:L180"/>
    <mergeCell ref="M177:M180"/>
    <mergeCell ref="H157:H160"/>
    <mergeCell ref="I157:I160"/>
    <mergeCell ref="L157:L160"/>
    <mergeCell ref="M157:M160"/>
    <mergeCell ref="H161:H164"/>
    <mergeCell ref="I161:I164"/>
    <mergeCell ref="L161:L164"/>
    <mergeCell ref="M161:M164"/>
    <mergeCell ref="H165:H168"/>
    <mergeCell ref="I165:I168"/>
    <mergeCell ref="L165:L168"/>
    <mergeCell ref="M165:M168"/>
    <mergeCell ref="H145:H148"/>
    <mergeCell ref="I145:I148"/>
    <mergeCell ref="L145:L148"/>
    <mergeCell ref="M145:M148"/>
    <mergeCell ref="H149:H152"/>
    <mergeCell ref="I149:I152"/>
    <mergeCell ref="L149:L152"/>
    <mergeCell ref="M149:M152"/>
    <mergeCell ref="H153:H156"/>
    <mergeCell ref="I153:I156"/>
    <mergeCell ref="L153:L156"/>
    <mergeCell ref="M153:M156"/>
    <mergeCell ref="H133:H136"/>
    <mergeCell ref="I133:I136"/>
    <mergeCell ref="L133:L136"/>
    <mergeCell ref="M133:M136"/>
    <mergeCell ref="H137:H140"/>
    <mergeCell ref="I137:I140"/>
    <mergeCell ref="L137:L140"/>
    <mergeCell ref="M137:M140"/>
    <mergeCell ref="H141:H144"/>
    <mergeCell ref="I141:I144"/>
    <mergeCell ref="L141:L144"/>
    <mergeCell ref="M141:M144"/>
    <mergeCell ref="H121:H124"/>
    <mergeCell ref="I121:I124"/>
    <mergeCell ref="L121:L124"/>
    <mergeCell ref="M121:M124"/>
    <mergeCell ref="H125:H128"/>
    <mergeCell ref="I125:I128"/>
    <mergeCell ref="L125:L128"/>
    <mergeCell ref="M125:M128"/>
    <mergeCell ref="H129:H132"/>
    <mergeCell ref="I129:I132"/>
    <mergeCell ref="L129:L132"/>
    <mergeCell ref="M129:M132"/>
    <mergeCell ref="H109:H112"/>
    <mergeCell ref="I109:I112"/>
    <mergeCell ref="L109:L112"/>
    <mergeCell ref="M109:M112"/>
    <mergeCell ref="H113:H116"/>
    <mergeCell ref="I113:I116"/>
    <mergeCell ref="L113:L116"/>
    <mergeCell ref="M113:M116"/>
    <mergeCell ref="H117:H120"/>
    <mergeCell ref="I117:I120"/>
    <mergeCell ref="L117:L120"/>
    <mergeCell ref="M117:M120"/>
    <mergeCell ref="H97:H100"/>
    <mergeCell ref="I97:I100"/>
    <mergeCell ref="L97:L100"/>
    <mergeCell ref="M97:M100"/>
    <mergeCell ref="H101:H104"/>
    <mergeCell ref="I101:I104"/>
    <mergeCell ref="L101:L104"/>
    <mergeCell ref="M101:M104"/>
    <mergeCell ref="H105:H108"/>
    <mergeCell ref="I105:I108"/>
    <mergeCell ref="L105:L108"/>
    <mergeCell ref="M105:M108"/>
    <mergeCell ref="H85:H88"/>
    <mergeCell ref="I85:I88"/>
    <mergeCell ref="L85:L88"/>
    <mergeCell ref="M85:M88"/>
    <mergeCell ref="H89:H92"/>
    <mergeCell ref="I89:I92"/>
    <mergeCell ref="L89:L92"/>
    <mergeCell ref="M89:M92"/>
    <mergeCell ref="H93:H96"/>
    <mergeCell ref="I93:I96"/>
    <mergeCell ref="L93:L96"/>
    <mergeCell ref="M93:M96"/>
    <mergeCell ref="H73:H76"/>
    <mergeCell ref="I73:I76"/>
    <mergeCell ref="L73:L76"/>
    <mergeCell ref="M73:M76"/>
    <mergeCell ref="H77:H80"/>
    <mergeCell ref="I77:I80"/>
    <mergeCell ref="L77:L80"/>
    <mergeCell ref="M77:M80"/>
    <mergeCell ref="H81:H84"/>
    <mergeCell ref="I81:I84"/>
    <mergeCell ref="L81:L84"/>
    <mergeCell ref="M81:M84"/>
    <mergeCell ref="H61:H64"/>
    <mergeCell ref="I61:I64"/>
    <mergeCell ref="L61:L64"/>
    <mergeCell ref="M61:M64"/>
    <mergeCell ref="H65:H68"/>
    <mergeCell ref="I65:I68"/>
    <mergeCell ref="L65:L68"/>
    <mergeCell ref="M65:M68"/>
    <mergeCell ref="H69:H72"/>
    <mergeCell ref="I69:I72"/>
    <mergeCell ref="L69:L72"/>
    <mergeCell ref="M69:M72"/>
    <mergeCell ref="H49:H52"/>
    <mergeCell ref="I49:I52"/>
    <mergeCell ref="L49:L52"/>
    <mergeCell ref="M49:M52"/>
    <mergeCell ref="H53:H56"/>
    <mergeCell ref="I53:I56"/>
    <mergeCell ref="L53:L56"/>
    <mergeCell ref="M53:M56"/>
    <mergeCell ref="H57:H60"/>
    <mergeCell ref="I57:I60"/>
    <mergeCell ref="L57:L60"/>
    <mergeCell ref="M57:M60"/>
    <mergeCell ref="H37:H40"/>
    <mergeCell ref="I37:I40"/>
    <mergeCell ref="L37:L40"/>
    <mergeCell ref="M37:M40"/>
    <mergeCell ref="H41:H44"/>
    <mergeCell ref="I41:I44"/>
    <mergeCell ref="L41:L44"/>
    <mergeCell ref="M41:M44"/>
    <mergeCell ref="H45:H48"/>
    <mergeCell ref="I45:I48"/>
    <mergeCell ref="L45:L48"/>
    <mergeCell ref="M45:M48"/>
    <mergeCell ref="H25:H28"/>
    <mergeCell ref="I25:I28"/>
    <mergeCell ref="L25:L28"/>
    <mergeCell ref="M25:M28"/>
    <mergeCell ref="H29:H32"/>
    <mergeCell ref="I29:I32"/>
    <mergeCell ref="L29:L32"/>
    <mergeCell ref="M29:M32"/>
    <mergeCell ref="H33:H36"/>
    <mergeCell ref="I33:I36"/>
    <mergeCell ref="L33:L36"/>
    <mergeCell ref="M33:M36"/>
    <mergeCell ref="H13:H16"/>
    <mergeCell ref="I13:I16"/>
    <mergeCell ref="L13:L16"/>
    <mergeCell ref="M13:M16"/>
    <mergeCell ref="H17:H20"/>
    <mergeCell ref="I17:I20"/>
    <mergeCell ref="L17:L20"/>
    <mergeCell ref="M17:M20"/>
    <mergeCell ref="H21:H24"/>
    <mergeCell ref="I21:I24"/>
    <mergeCell ref="L21:L24"/>
    <mergeCell ref="M21:M24"/>
    <mergeCell ref="J4:K4"/>
    <mergeCell ref="H5:H8"/>
    <mergeCell ref="I5:I8"/>
    <mergeCell ref="L5:L8"/>
    <mergeCell ref="M5:M8"/>
    <mergeCell ref="H9:H12"/>
    <mergeCell ref="I9:I12"/>
    <mergeCell ref="L9:L12"/>
    <mergeCell ref="M9:M12"/>
    <mergeCell ref="A121:A124"/>
    <mergeCell ref="B121:B124"/>
    <mergeCell ref="E121:E124"/>
    <mergeCell ref="F121:F124"/>
    <mergeCell ref="B145:B148"/>
    <mergeCell ref="E145:E148"/>
    <mergeCell ref="F145:F148"/>
    <mergeCell ref="B125:B128"/>
    <mergeCell ref="E125:E128"/>
    <mergeCell ref="F125:F128"/>
    <mergeCell ref="B129:B132"/>
    <mergeCell ref="E129:E132"/>
    <mergeCell ref="F129:F132"/>
    <mergeCell ref="F133:F136"/>
    <mergeCell ref="E133:E136"/>
    <mergeCell ref="B137:B140"/>
    <mergeCell ref="E137:E140"/>
    <mergeCell ref="F137:F140"/>
    <mergeCell ref="A133:A136"/>
    <mergeCell ref="B133:B136"/>
    <mergeCell ref="A125:A128"/>
    <mergeCell ref="A129:A132"/>
    <mergeCell ref="A145:A148"/>
    <mergeCell ref="A137:A140"/>
    <mergeCell ref="A113:A116"/>
    <mergeCell ref="B73:B76"/>
    <mergeCell ref="E73:E76"/>
    <mergeCell ref="F73:F76"/>
    <mergeCell ref="A81:A84"/>
    <mergeCell ref="B81:B84"/>
    <mergeCell ref="E81:E84"/>
    <mergeCell ref="F81:F84"/>
    <mergeCell ref="A97:A100"/>
    <mergeCell ref="B97:B100"/>
    <mergeCell ref="E97:E100"/>
    <mergeCell ref="F97:F100"/>
    <mergeCell ref="A73:A76"/>
    <mergeCell ref="A77:A80"/>
    <mergeCell ref="A101:A104"/>
    <mergeCell ref="B101:B104"/>
    <mergeCell ref="E101:E104"/>
    <mergeCell ref="F101:F104"/>
    <mergeCell ref="A105:A108"/>
    <mergeCell ref="A85:A88"/>
    <mergeCell ref="B85:B88"/>
    <mergeCell ref="E85:E88"/>
    <mergeCell ref="F85:F88"/>
    <mergeCell ref="A93:A96"/>
    <mergeCell ref="B93:B96"/>
    <mergeCell ref="E93:E96"/>
    <mergeCell ref="F93:F96"/>
    <mergeCell ref="F105:F108"/>
    <mergeCell ref="A165:A168"/>
    <mergeCell ref="B165:B168"/>
    <mergeCell ref="E165:E168"/>
    <mergeCell ref="F165:F168"/>
    <mergeCell ref="F241:F244"/>
    <mergeCell ref="A261:A264"/>
    <mergeCell ref="B261:B264"/>
    <mergeCell ref="A153:A156"/>
    <mergeCell ref="A157:A160"/>
    <mergeCell ref="A161:A164"/>
    <mergeCell ref="B197:B200"/>
    <mergeCell ref="B209:B212"/>
    <mergeCell ref="F197:F200"/>
    <mergeCell ref="F205:F208"/>
    <mergeCell ref="F225:F228"/>
    <mergeCell ref="A245:A248"/>
    <mergeCell ref="A221:A224"/>
    <mergeCell ref="A249:A252"/>
    <mergeCell ref="A225:A228"/>
    <mergeCell ref="A229:A232"/>
    <mergeCell ref="A233:A236"/>
    <mergeCell ref="A109:A112"/>
    <mergeCell ref="B109:B112"/>
    <mergeCell ref="E109:E112"/>
    <mergeCell ref="F109:F112"/>
    <mergeCell ref="A117:A120"/>
    <mergeCell ref="B117:B120"/>
    <mergeCell ref="F981:F984"/>
    <mergeCell ref="A65:A68"/>
    <mergeCell ref="B65:B68"/>
    <mergeCell ref="E65:E68"/>
    <mergeCell ref="F65:F68"/>
    <mergeCell ref="A61:A64"/>
    <mergeCell ref="B61:B64"/>
    <mergeCell ref="E61:E64"/>
    <mergeCell ref="F61:F64"/>
    <mergeCell ref="A69:A72"/>
    <mergeCell ref="B69:B72"/>
    <mergeCell ref="E69:E72"/>
    <mergeCell ref="F69:F72"/>
    <mergeCell ref="A269:A272"/>
    <mergeCell ref="B269:B272"/>
    <mergeCell ref="A149:A152"/>
    <mergeCell ref="B149:B152"/>
    <mergeCell ref="E149:E152"/>
    <mergeCell ref="F149:F152"/>
    <mergeCell ref="A285:A288"/>
    <mergeCell ref="E305:E308"/>
    <mergeCell ref="B425:B428"/>
    <mergeCell ref="E425:E428"/>
    <mergeCell ref="A389:A392"/>
    <mergeCell ref="B389:B392"/>
    <mergeCell ref="E389:E392"/>
    <mergeCell ref="A349:A352"/>
    <mergeCell ref="B349:B352"/>
    <mergeCell ref="E349:E352"/>
    <mergeCell ref="A89:A92"/>
    <mergeCell ref="B89:B92"/>
    <mergeCell ref="E89:E92"/>
    <mergeCell ref="A1013:A1016"/>
    <mergeCell ref="B1013:B1016"/>
    <mergeCell ref="E1013:E1016"/>
    <mergeCell ref="F1009:F1012"/>
    <mergeCell ref="A1005:A1008"/>
    <mergeCell ref="B929:B932"/>
    <mergeCell ref="B913:B916"/>
    <mergeCell ref="B885:B888"/>
    <mergeCell ref="B889:B892"/>
    <mergeCell ref="B893:B896"/>
    <mergeCell ref="A1009:A1012"/>
    <mergeCell ref="B1009:B1012"/>
    <mergeCell ref="A977:A980"/>
    <mergeCell ref="B977:B980"/>
    <mergeCell ref="A941:A944"/>
    <mergeCell ref="B941:B944"/>
    <mergeCell ref="A965:A968"/>
    <mergeCell ref="B1005:B1008"/>
    <mergeCell ref="E1005:E1008"/>
    <mergeCell ref="E977:E980"/>
    <mergeCell ref="F973:F976"/>
    <mergeCell ref="B981:B984"/>
    <mergeCell ref="E981:E984"/>
    <mergeCell ref="F977:F980"/>
    <mergeCell ref="A985:A988"/>
    <mergeCell ref="F997:F1000"/>
    <mergeCell ref="A993:A996"/>
    <mergeCell ref="F1001:F1004"/>
    <mergeCell ref="A953:A956"/>
    <mergeCell ref="B953:B956"/>
    <mergeCell ref="B957:B960"/>
    <mergeCell ref="A945:A948"/>
    <mergeCell ref="F617:F620"/>
    <mergeCell ref="F421:F424"/>
    <mergeCell ref="E421:E424"/>
    <mergeCell ref="F417:F420"/>
    <mergeCell ref="A973:A976"/>
    <mergeCell ref="B973:B976"/>
    <mergeCell ref="E973:E976"/>
    <mergeCell ref="F969:F972"/>
    <mergeCell ref="E957:E960"/>
    <mergeCell ref="F953:F956"/>
    <mergeCell ref="A961:A964"/>
    <mergeCell ref="B965:B968"/>
    <mergeCell ref="E1009:E1012"/>
    <mergeCell ref="F1005:F1008"/>
    <mergeCell ref="A989:A992"/>
    <mergeCell ref="B989:B992"/>
    <mergeCell ref="E989:E992"/>
    <mergeCell ref="F985:F988"/>
    <mergeCell ref="A981:A984"/>
    <mergeCell ref="B993:B996"/>
    <mergeCell ref="E993:E996"/>
    <mergeCell ref="F989:F992"/>
    <mergeCell ref="A997:A1000"/>
    <mergeCell ref="B997:B1000"/>
    <mergeCell ref="E997:E1000"/>
    <mergeCell ref="F993:F996"/>
    <mergeCell ref="A1001:A1004"/>
    <mergeCell ref="B1001:B1004"/>
    <mergeCell ref="E1001:E1004"/>
    <mergeCell ref="F929:F932"/>
    <mergeCell ref="B985:B988"/>
    <mergeCell ref="E985:E988"/>
    <mergeCell ref="E625:E628"/>
    <mergeCell ref="B637:B640"/>
    <mergeCell ref="B933:B936"/>
    <mergeCell ref="E933:E936"/>
    <mergeCell ref="A957:A960"/>
    <mergeCell ref="A969:A972"/>
    <mergeCell ref="B961:B964"/>
    <mergeCell ref="E961:E964"/>
    <mergeCell ref="F957:F960"/>
    <mergeCell ref="A949:A952"/>
    <mergeCell ref="B949:B952"/>
    <mergeCell ref="E949:E952"/>
    <mergeCell ref="F945:F948"/>
    <mergeCell ref="E965:E968"/>
    <mergeCell ref="F961:F964"/>
    <mergeCell ref="E953:E956"/>
    <mergeCell ref="F949:F952"/>
    <mergeCell ref="B969:B972"/>
    <mergeCell ref="E969:E972"/>
    <mergeCell ref="F965:F968"/>
    <mergeCell ref="E941:E944"/>
    <mergeCell ref="A937:A940"/>
    <mergeCell ref="B937:B940"/>
    <mergeCell ref="A637:A640"/>
    <mergeCell ref="A557:A560"/>
    <mergeCell ref="A645:A648"/>
    <mergeCell ref="A701:A704"/>
    <mergeCell ref="F937:F940"/>
    <mergeCell ref="B945:B948"/>
    <mergeCell ref="A605:A608"/>
    <mergeCell ref="A609:A612"/>
    <mergeCell ref="A613:A616"/>
    <mergeCell ref="A617:A620"/>
    <mergeCell ref="A621:A624"/>
    <mergeCell ref="E945:E948"/>
    <mergeCell ref="F941:F944"/>
    <mergeCell ref="F933:F936"/>
    <mergeCell ref="A641:A644"/>
    <mergeCell ref="B641:B644"/>
    <mergeCell ref="E641:E644"/>
    <mergeCell ref="F637:F640"/>
    <mergeCell ref="E929:E932"/>
    <mergeCell ref="F921:F924"/>
    <mergeCell ref="F889:F892"/>
    <mergeCell ref="F893:F896"/>
    <mergeCell ref="F897:F900"/>
    <mergeCell ref="F901:F904"/>
    <mergeCell ref="F825:F828"/>
    <mergeCell ref="A933:A936"/>
    <mergeCell ref="A697:A700"/>
    <mergeCell ref="A929:A932"/>
    <mergeCell ref="A925:A928"/>
    <mergeCell ref="A885:A888"/>
    <mergeCell ref="A625:A628"/>
    <mergeCell ref="E937:E940"/>
    <mergeCell ref="A921:A924"/>
    <mergeCell ref="A889:A892"/>
    <mergeCell ref="A893:A896"/>
    <mergeCell ref="A897:A900"/>
    <mergeCell ref="A901:A904"/>
    <mergeCell ref="A905:A908"/>
    <mergeCell ref="A913:A916"/>
    <mergeCell ref="A917:A920"/>
    <mergeCell ref="A881:A884"/>
    <mergeCell ref="A705:A708"/>
    <mergeCell ref="A825:A828"/>
    <mergeCell ref="A909:A912"/>
    <mergeCell ref="A733:A736"/>
    <mergeCell ref="A737:A740"/>
    <mergeCell ref="A741:A744"/>
    <mergeCell ref="A745:A748"/>
    <mergeCell ref="A753:A756"/>
    <mergeCell ref="A757:A760"/>
    <mergeCell ref="A721:A724"/>
    <mergeCell ref="A709:A712"/>
    <mergeCell ref="A717:A720"/>
    <mergeCell ref="A761:A764"/>
    <mergeCell ref="A781:A784"/>
    <mergeCell ref="A785:A788"/>
    <mergeCell ref="A821:A824"/>
    <mergeCell ref="A789:A792"/>
    <mergeCell ref="A793:A796"/>
    <mergeCell ref="A797:A800"/>
    <mergeCell ref="A713:A716"/>
    <mergeCell ref="A725:A728"/>
    <mergeCell ref="A293:A296"/>
    <mergeCell ref="A273:A276"/>
    <mergeCell ref="B273:B276"/>
    <mergeCell ref="E273:E276"/>
    <mergeCell ref="F269:F272"/>
    <mergeCell ref="A277:A280"/>
    <mergeCell ref="B277:B280"/>
    <mergeCell ref="E277:E280"/>
    <mergeCell ref="F273:F276"/>
    <mergeCell ref="F301:F304"/>
    <mergeCell ref="E297:E300"/>
    <mergeCell ref="A265:A268"/>
    <mergeCell ref="B265:B268"/>
    <mergeCell ref="E265:E268"/>
    <mergeCell ref="E269:E272"/>
    <mergeCell ref="A281:A284"/>
    <mergeCell ref="B281:B284"/>
    <mergeCell ref="E281:E284"/>
    <mergeCell ref="F277:F280"/>
    <mergeCell ref="B289:B292"/>
    <mergeCell ref="A5:A8"/>
    <mergeCell ref="A9:A12"/>
    <mergeCell ref="A13:A16"/>
    <mergeCell ref="A17:A20"/>
    <mergeCell ref="A21:A24"/>
    <mergeCell ref="A25:A28"/>
    <mergeCell ref="A29:A32"/>
    <mergeCell ref="A33:A36"/>
    <mergeCell ref="A37:A40"/>
    <mergeCell ref="A169:A172"/>
    <mergeCell ref="A205:A208"/>
    <mergeCell ref="A197:A200"/>
    <mergeCell ref="A209:A212"/>
    <mergeCell ref="A213:A216"/>
    <mergeCell ref="A393:A396"/>
    <mergeCell ref="A305:A308"/>
    <mergeCell ref="A309:A312"/>
    <mergeCell ref="A321:A324"/>
    <mergeCell ref="A185:A188"/>
    <mergeCell ref="A189:A192"/>
    <mergeCell ref="A201:A204"/>
    <mergeCell ref="A217:A220"/>
    <mergeCell ref="A257:A260"/>
    <mergeCell ref="A357:A360"/>
    <mergeCell ref="A353:A356"/>
    <mergeCell ref="A237:A240"/>
    <mergeCell ref="A241:A244"/>
    <mergeCell ref="A297:A300"/>
    <mergeCell ref="A301:A304"/>
    <mergeCell ref="A317:A320"/>
    <mergeCell ref="A325:A328"/>
    <mergeCell ref="A289:A292"/>
    <mergeCell ref="E913:E916"/>
    <mergeCell ref="E917:E920"/>
    <mergeCell ref="B789:B792"/>
    <mergeCell ref="B821:B824"/>
    <mergeCell ref="B801:B804"/>
    <mergeCell ref="B809:B812"/>
    <mergeCell ref="B805:B808"/>
    <mergeCell ref="F905:F908"/>
    <mergeCell ref="E925:E928"/>
    <mergeCell ref="F913:F916"/>
    <mergeCell ref="F817:F820"/>
    <mergeCell ref="F917:F920"/>
    <mergeCell ref="B921:B924"/>
    <mergeCell ref="B925:B928"/>
    <mergeCell ref="F881:F884"/>
    <mergeCell ref="F885:F888"/>
    <mergeCell ref="E921:E924"/>
    <mergeCell ref="F745:F748"/>
    <mergeCell ref="F753:F756"/>
    <mergeCell ref="E621:E624"/>
    <mergeCell ref="E593:E596"/>
    <mergeCell ref="E597:E600"/>
    <mergeCell ref="E733:E736"/>
    <mergeCell ref="E737:E740"/>
    <mergeCell ref="E741:E744"/>
    <mergeCell ref="E745:E748"/>
    <mergeCell ref="E753:E756"/>
    <mergeCell ref="E757:E760"/>
    <mergeCell ref="E761:E764"/>
    <mergeCell ref="E781:E784"/>
    <mergeCell ref="E785:E788"/>
    <mergeCell ref="E613:E616"/>
    <mergeCell ref="B897:B900"/>
    <mergeCell ref="B901:B904"/>
    <mergeCell ref="B881:B884"/>
    <mergeCell ref="B713:B716"/>
    <mergeCell ref="B721:B724"/>
    <mergeCell ref="E721:E724"/>
    <mergeCell ref="B645:B648"/>
    <mergeCell ref="B709:B712"/>
    <mergeCell ref="E701:E704"/>
    <mergeCell ref="B705:B708"/>
    <mergeCell ref="E705:E708"/>
    <mergeCell ref="E709:E712"/>
    <mergeCell ref="E713:E716"/>
    <mergeCell ref="E789:E792"/>
    <mergeCell ref="E793:E796"/>
    <mergeCell ref="E797:E800"/>
    <mergeCell ref="E801:E804"/>
    <mergeCell ref="B337:B340"/>
    <mergeCell ref="B341:B344"/>
    <mergeCell ref="F909:F912"/>
    <mergeCell ref="B697:B700"/>
    <mergeCell ref="E617:E620"/>
    <mergeCell ref="F573:F576"/>
    <mergeCell ref="F701:F704"/>
    <mergeCell ref="F705:F708"/>
    <mergeCell ref="B717:B720"/>
    <mergeCell ref="E717:E720"/>
    <mergeCell ref="F713:F716"/>
    <mergeCell ref="B621:B624"/>
    <mergeCell ref="B625:B628"/>
    <mergeCell ref="B617:B620"/>
    <mergeCell ref="B589:B592"/>
    <mergeCell ref="F645:F648"/>
    <mergeCell ref="E697:E700"/>
    <mergeCell ref="E645:E648"/>
    <mergeCell ref="F641:F644"/>
    <mergeCell ref="F621:F624"/>
    <mergeCell ref="E637:E640"/>
    <mergeCell ref="F625:F628"/>
    <mergeCell ref="B797:B800"/>
    <mergeCell ref="B793:B796"/>
    <mergeCell ref="F721:F724"/>
    <mergeCell ref="F725:F728"/>
    <mergeCell ref="F733:F736"/>
    <mergeCell ref="F737:F740"/>
    <mergeCell ref="F741:F744"/>
    <mergeCell ref="B761:B764"/>
    <mergeCell ref="B781:B784"/>
    <mergeCell ref="B785:B788"/>
    <mergeCell ref="B397:B400"/>
    <mergeCell ref="B437:B440"/>
    <mergeCell ref="B153:B156"/>
    <mergeCell ref="E461:E464"/>
    <mergeCell ref="B457:B460"/>
    <mergeCell ref="E457:E460"/>
    <mergeCell ref="B449:B452"/>
    <mergeCell ref="E449:E452"/>
    <mergeCell ref="B441:B444"/>
    <mergeCell ref="B245:B248"/>
    <mergeCell ref="E245:E248"/>
    <mergeCell ref="B297:B300"/>
    <mergeCell ref="B313:B316"/>
    <mergeCell ref="B21:B24"/>
    <mergeCell ref="E437:E440"/>
    <mergeCell ref="E21:E24"/>
    <mergeCell ref="B25:B28"/>
    <mergeCell ref="E209:E212"/>
    <mergeCell ref="B213:B216"/>
    <mergeCell ref="E229:E232"/>
    <mergeCell ref="E213:E216"/>
    <mergeCell ref="B393:B396"/>
    <mergeCell ref="E393:E396"/>
    <mergeCell ref="B305:B308"/>
    <mergeCell ref="B309:B312"/>
    <mergeCell ref="E309:E312"/>
    <mergeCell ref="E293:E296"/>
    <mergeCell ref="B201:B204"/>
    <mergeCell ref="B301:B304"/>
    <mergeCell ref="E301:E304"/>
    <mergeCell ref="B29:B32"/>
    <mergeCell ref="B113:B116"/>
    <mergeCell ref="B285:B288"/>
    <mergeCell ref="E285:E288"/>
    <mergeCell ref="F281:F284"/>
    <mergeCell ref="F261:F264"/>
    <mergeCell ref="E289:E292"/>
    <mergeCell ref="F285:F288"/>
    <mergeCell ref="B293:B296"/>
    <mergeCell ref="E197:E200"/>
    <mergeCell ref="F193:F196"/>
    <mergeCell ref="E189:E192"/>
    <mergeCell ref="F189:F192"/>
    <mergeCell ref="E201:E204"/>
    <mergeCell ref="B221:B224"/>
    <mergeCell ref="B249:B252"/>
    <mergeCell ref="B257:B260"/>
    <mergeCell ref="B225:B228"/>
    <mergeCell ref="B229:B232"/>
    <mergeCell ref="B237:B240"/>
    <mergeCell ref="B233:B236"/>
    <mergeCell ref="B205:B208"/>
    <mergeCell ref="B241:B244"/>
    <mergeCell ref="E241:E244"/>
    <mergeCell ref="B217:B220"/>
    <mergeCell ref="F293:F296"/>
    <mergeCell ref="F317:F320"/>
    <mergeCell ref="F321:F324"/>
    <mergeCell ref="F357:F360"/>
    <mergeCell ref="F25:F28"/>
    <mergeCell ref="E25:E28"/>
    <mergeCell ref="E29:E32"/>
    <mergeCell ref="E33:E36"/>
    <mergeCell ref="E37:E40"/>
    <mergeCell ref="E77:E80"/>
    <mergeCell ref="F237:F240"/>
    <mergeCell ref="F265:F268"/>
    <mergeCell ref="E237:E240"/>
    <mergeCell ref="F233:F236"/>
    <mergeCell ref="E233:E236"/>
    <mergeCell ref="F229:F232"/>
    <mergeCell ref="F433:F436"/>
    <mergeCell ref="E321:E324"/>
    <mergeCell ref="E325:E328"/>
    <mergeCell ref="F37:F40"/>
    <mergeCell ref="F77:F80"/>
    <mergeCell ref="E113:E116"/>
    <mergeCell ref="E105:E108"/>
    <mergeCell ref="E185:E188"/>
    <mergeCell ref="F305:F308"/>
    <mergeCell ref="F345:F348"/>
    <mergeCell ref="F89:F92"/>
    <mergeCell ref="E117:E120"/>
    <mergeCell ref="F117:F120"/>
    <mergeCell ref="F113:F116"/>
    <mergeCell ref="C4:D4"/>
    <mergeCell ref="B5:B8"/>
    <mergeCell ref="B9:B12"/>
    <mergeCell ref="B13:B16"/>
    <mergeCell ref="B17:B20"/>
    <mergeCell ref="E5:E8"/>
    <mergeCell ref="E9:E12"/>
    <mergeCell ref="E13:E16"/>
    <mergeCell ref="E17:E20"/>
    <mergeCell ref="B189:B192"/>
    <mergeCell ref="F157:F160"/>
    <mergeCell ref="B161:B164"/>
    <mergeCell ref="F161:F164"/>
    <mergeCell ref="E153:E156"/>
    <mergeCell ref="E157:E160"/>
    <mergeCell ref="E161:E164"/>
    <mergeCell ref="E169:E172"/>
    <mergeCell ref="F169:F172"/>
    <mergeCell ref="B157:B160"/>
    <mergeCell ref="B169:B172"/>
    <mergeCell ref="F153:F156"/>
    <mergeCell ref="F21:F24"/>
    <mergeCell ref="F5:F8"/>
    <mergeCell ref="F9:F12"/>
    <mergeCell ref="F13:F16"/>
    <mergeCell ref="F17:F20"/>
    <mergeCell ref="B37:B40"/>
    <mergeCell ref="B77:B80"/>
    <mergeCell ref="B105:B108"/>
    <mergeCell ref="B33:B36"/>
    <mergeCell ref="B185:B188"/>
    <mergeCell ref="F29:F32"/>
    <mergeCell ref="F289:F292"/>
    <mergeCell ref="E261:E264"/>
    <mergeCell ref="F257:F260"/>
    <mergeCell ref="F213:F216"/>
    <mergeCell ref="E337:E340"/>
    <mergeCell ref="F333:F336"/>
    <mergeCell ref="E341:E344"/>
    <mergeCell ref="F337:F340"/>
    <mergeCell ref="E345:E348"/>
    <mergeCell ref="F341:F344"/>
    <mergeCell ref="E397:E400"/>
    <mergeCell ref="F393:F396"/>
    <mergeCell ref="F409:F412"/>
    <mergeCell ref="F185:F188"/>
    <mergeCell ref="F33:F36"/>
    <mergeCell ref="E413:E416"/>
    <mergeCell ref="E205:E208"/>
    <mergeCell ref="F201:F204"/>
    <mergeCell ref="E221:E224"/>
    <mergeCell ref="F217:F220"/>
    <mergeCell ref="E249:E252"/>
    <mergeCell ref="F245:F248"/>
    <mergeCell ref="E257:E260"/>
    <mergeCell ref="F249:F252"/>
    <mergeCell ref="E225:E228"/>
    <mergeCell ref="F221:F224"/>
    <mergeCell ref="F209:F212"/>
    <mergeCell ref="E217:E220"/>
    <mergeCell ref="F389:F392"/>
    <mergeCell ref="F297:F300"/>
    <mergeCell ref="F349:F352"/>
    <mergeCell ref="F757:F760"/>
    <mergeCell ref="F761:F764"/>
    <mergeCell ref="F781:F784"/>
    <mergeCell ref="F785:F788"/>
    <mergeCell ref="F789:F792"/>
    <mergeCell ref="F793:F796"/>
    <mergeCell ref="B733:B736"/>
    <mergeCell ref="B741:B744"/>
    <mergeCell ref="F497:F500"/>
    <mergeCell ref="F449:F452"/>
    <mergeCell ref="B753:B756"/>
    <mergeCell ref="A397:A400"/>
    <mergeCell ref="A409:A412"/>
    <mergeCell ref="A417:A420"/>
    <mergeCell ref="A413:A416"/>
    <mergeCell ref="A421:A424"/>
    <mergeCell ref="B725:B728"/>
    <mergeCell ref="B757:B760"/>
    <mergeCell ref="E725:E728"/>
    <mergeCell ref="F565:F568"/>
    <mergeCell ref="F605:F608"/>
    <mergeCell ref="F609:F612"/>
    <mergeCell ref="F613:F616"/>
    <mergeCell ref="F717:F720"/>
    <mergeCell ref="F709:F712"/>
    <mergeCell ref="B701:B704"/>
    <mergeCell ref="B737:B740"/>
    <mergeCell ref="B613:B616"/>
    <mergeCell ref="B585:B588"/>
    <mergeCell ref="B605:B608"/>
    <mergeCell ref="B609:B612"/>
    <mergeCell ref="E581:E584"/>
    <mergeCell ref="B745:B748"/>
    <mergeCell ref="F509:F512"/>
    <mergeCell ref="E505:E508"/>
    <mergeCell ref="E353:E356"/>
    <mergeCell ref="F473:F476"/>
    <mergeCell ref="B561:B564"/>
    <mergeCell ref="B413:B416"/>
    <mergeCell ref="B417:B420"/>
    <mergeCell ref="B553:B556"/>
    <mergeCell ref="F569:F572"/>
    <mergeCell ref="E573:E576"/>
    <mergeCell ref="E577:E580"/>
    <mergeCell ref="B581:B584"/>
    <mergeCell ref="F585:F588"/>
    <mergeCell ref="B465:B468"/>
    <mergeCell ref="E465:E468"/>
    <mergeCell ref="F461:F464"/>
    <mergeCell ref="B453:B456"/>
    <mergeCell ref="E453:E456"/>
    <mergeCell ref="B429:B432"/>
    <mergeCell ref="E429:E432"/>
    <mergeCell ref="F425:F428"/>
    <mergeCell ref="B433:B436"/>
    <mergeCell ref="E433:E436"/>
    <mergeCell ref="B501:B504"/>
    <mergeCell ref="E501:E504"/>
    <mergeCell ref="E509:E512"/>
    <mergeCell ref="B497:B500"/>
    <mergeCell ref="E497:E500"/>
    <mergeCell ref="F501:F504"/>
    <mergeCell ref="E417:E420"/>
    <mergeCell ref="F457:F460"/>
    <mergeCell ref="A329:A332"/>
    <mergeCell ref="B329:B332"/>
    <mergeCell ref="E329:E332"/>
    <mergeCell ref="F325:F328"/>
    <mergeCell ref="A313:A316"/>
    <mergeCell ref="E313:E316"/>
    <mergeCell ref="F309:F312"/>
    <mergeCell ref="A361:A364"/>
    <mergeCell ref="A385:A388"/>
    <mergeCell ref="B385:B388"/>
    <mergeCell ref="E385:E388"/>
    <mergeCell ref="F361:F364"/>
    <mergeCell ref="A333:A336"/>
    <mergeCell ref="B333:B336"/>
    <mergeCell ref="E333:E336"/>
    <mergeCell ref="F329:F332"/>
    <mergeCell ref="A337:A340"/>
    <mergeCell ref="B317:B320"/>
    <mergeCell ref="E317:E320"/>
    <mergeCell ref="F313:F316"/>
    <mergeCell ref="A341:A344"/>
    <mergeCell ref="A345:A348"/>
    <mergeCell ref="F385:F388"/>
    <mergeCell ref="B361:B364"/>
    <mergeCell ref="E357:E360"/>
    <mergeCell ref="F353:F356"/>
    <mergeCell ref="E361:E364"/>
    <mergeCell ref="B321:B324"/>
    <mergeCell ref="B325:B328"/>
    <mergeCell ref="B345:B348"/>
    <mergeCell ref="B353:B356"/>
    <mergeCell ref="B357:B360"/>
    <mergeCell ref="A401:A404"/>
    <mergeCell ref="B401:B404"/>
    <mergeCell ref="E401:E404"/>
    <mergeCell ref="F397:F400"/>
    <mergeCell ref="A405:A408"/>
    <mergeCell ref="B405:B408"/>
    <mergeCell ref="E405:E408"/>
    <mergeCell ref="F401:F404"/>
    <mergeCell ref="B409:B412"/>
    <mergeCell ref="E409:E412"/>
    <mergeCell ref="F405:F408"/>
    <mergeCell ref="A493:A496"/>
    <mergeCell ref="B493:B496"/>
    <mergeCell ref="E493:E496"/>
    <mergeCell ref="F485:F488"/>
    <mergeCell ref="A461:A464"/>
    <mergeCell ref="A457:A460"/>
    <mergeCell ref="A449:A452"/>
    <mergeCell ref="A441:A444"/>
    <mergeCell ref="A437:A440"/>
    <mergeCell ref="F493:F496"/>
    <mergeCell ref="F413:F416"/>
    <mergeCell ref="E485:E488"/>
    <mergeCell ref="B485:B488"/>
    <mergeCell ref="E441:E444"/>
    <mergeCell ref="F437:F440"/>
    <mergeCell ref="B473:B476"/>
    <mergeCell ref="E473:E476"/>
    <mergeCell ref="F465:F468"/>
    <mergeCell ref="B445:B448"/>
    <mergeCell ref="E445:E448"/>
    <mergeCell ref="F441:F444"/>
    <mergeCell ref="A473:A476"/>
    <mergeCell ref="A445:A448"/>
    <mergeCell ref="A453:A456"/>
    <mergeCell ref="A429:A432"/>
    <mergeCell ref="A433:A436"/>
    <mergeCell ref="F429:F432"/>
    <mergeCell ref="A465:A468"/>
    <mergeCell ref="A425:A428"/>
    <mergeCell ref="B505:B508"/>
    <mergeCell ref="B541:B544"/>
    <mergeCell ref="B545:B548"/>
    <mergeCell ref="B549:B552"/>
    <mergeCell ref="F521:F524"/>
    <mergeCell ref="F529:F532"/>
    <mergeCell ref="F533:F536"/>
    <mergeCell ref="B509:B512"/>
    <mergeCell ref="B513:B516"/>
    <mergeCell ref="E533:E536"/>
    <mergeCell ref="E537:E540"/>
    <mergeCell ref="E541:E544"/>
    <mergeCell ref="E545:E548"/>
    <mergeCell ref="E549:E552"/>
    <mergeCell ref="A509:A512"/>
    <mergeCell ref="A497:A500"/>
    <mergeCell ref="A505:A508"/>
    <mergeCell ref="F453:F456"/>
    <mergeCell ref="F445:F448"/>
    <mergeCell ref="B461:B464"/>
    <mergeCell ref="E521:E524"/>
    <mergeCell ref="E529:E532"/>
    <mergeCell ref="A513:A516"/>
    <mergeCell ref="A517:A520"/>
    <mergeCell ref="F513:F516"/>
    <mergeCell ref="F517:F520"/>
    <mergeCell ref="B517:B520"/>
    <mergeCell ref="B521:B524"/>
    <mergeCell ref="B529:B532"/>
    <mergeCell ref="B533:B536"/>
    <mergeCell ref="B537:B540"/>
    <mergeCell ref="A521:A524"/>
    <mergeCell ref="B557:B560"/>
    <mergeCell ref="E553:E556"/>
    <mergeCell ref="A501:A504"/>
    <mergeCell ref="B421:B424"/>
    <mergeCell ref="F505:F508"/>
    <mergeCell ref="F697:F700"/>
    <mergeCell ref="E513:E516"/>
    <mergeCell ref="E517:E520"/>
    <mergeCell ref="F537:F540"/>
    <mergeCell ref="F541:F544"/>
    <mergeCell ref="F545:F548"/>
    <mergeCell ref="F549:F552"/>
    <mergeCell ref="F553:F556"/>
    <mergeCell ref="F557:F560"/>
    <mergeCell ref="E569:E572"/>
    <mergeCell ref="E605:E608"/>
    <mergeCell ref="E609:E612"/>
    <mergeCell ref="F597:F600"/>
    <mergeCell ref="F601:F604"/>
    <mergeCell ref="F577:F580"/>
    <mergeCell ref="E585:E588"/>
    <mergeCell ref="F581:F584"/>
    <mergeCell ref="B565:B568"/>
    <mergeCell ref="A485:A488"/>
    <mergeCell ref="F589:F592"/>
    <mergeCell ref="F593:F596"/>
    <mergeCell ref="B593:B596"/>
    <mergeCell ref="E601:E604"/>
    <mergeCell ref="E589:E592"/>
    <mergeCell ref="F561:F564"/>
    <mergeCell ref="E565:E568"/>
    <mergeCell ref="A529:A532"/>
    <mergeCell ref="A533:A536"/>
    <mergeCell ref="A537:A540"/>
    <mergeCell ref="A581:A584"/>
    <mergeCell ref="A585:A588"/>
    <mergeCell ref="A589:A592"/>
    <mergeCell ref="A593:A596"/>
    <mergeCell ref="A597:A600"/>
    <mergeCell ref="A601:A604"/>
    <mergeCell ref="B597:B600"/>
    <mergeCell ref="B601:B604"/>
    <mergeCell ref="E557:E560"/>
    <mergeCell ref="B569:B572"/>
    <mergeCell ref="B573:B576"/>
    <mergeCell ref="B577:B580"/>
    <mergeCell ref="E561:E564"/>
    <mergeCell ref="A561:A564"/>
    <mergeCell ref="A573:A576"/>
    <mergeCell ref="A577:A580"/>
    <mergeCell ref="A541:A544"/>
    <mergeCell ref="A565:A568"/>
    <mergeCell ref="A569:A572"/>
    <mergeCell ref="A545:A548"/>
    <mergeCell ref="A549:A552"/>
    <mergeCell ref="A553:A556"/>
    <mergeCell ref="F797:F800"/>
    <mergeCell ref="F801:F804"/>
    <mergeCell ref="F805:F808"/>
    <mergeCell ref="F809:F812"/>
    <mergeCell ref="F821:F824"/>
    <mergeCell ref="E809:E812"/>
    <mergeCell ref="A801:A804"/>
    <mergeCell ref="A805:A808"/>
    <mergeCell ref="A809:A812"/>
    <mergeCell ref="A817:A820"/>
    <mergeCell ref="B817:B820"/>
    <mergeCell ref="B825:B828"/>
    <mergeCell ref="E825:E828"/>
    <mergeCell ref="E821:E824"/>
    <mergeCell ref="A1017:A1020"/>
    <mergeCell ref="B1017:B1020"/>
    <mergeCell ref="E1017:E1020"/>
    <mergeCell ref="F1013:F1016"/>
    <mergeCell ref="B909:B912"/>
    <mergeCell ref="B905:B908"/>
    <mergeCell ref="E909:E912"/>
    <mergeCell ref="F925:F928"/>
    <mergeCell ref="E805:E808"/>
    <mergeCell ref="B917:B920"/>
    <mergeCell ref="E817:E820"/>
    <mergeCell ref="E897:E900"/>
    <mergeCell ref="E901:E904"/>
    <mergeCell ref="E905:E908"/>
    <mergeCell ref="E881:E884"/>
    <mergeCell ref="E885:E888"/>
    <mergeCell ref="E889:E892"/>
    <mergeCell ref="E893:E896"/>
    <mergeCell ref="A1033:A1036"/>
    <mergeCell ref="B1033:B1036"/>
    <mergeCell ref="E1033:E1036"/>
    <mergeCell ref="F1029:F1032"/>
    <mergeCell ref="A1037:A1040"/>
    <mergeCell ref="B1037:B1040"/>
    <mergeCell ref="E1037:E1040"/>
    <mergeCell ref="F1033:F1036"/>
    <mergeCell ref="A1021:A1024"/>
    <mergeCell ref="B1021:B1024"/>
    <mergeCell ref="E1021:E1024"/>
    <mergeCell ref="F1017:F1020"/>
    <mergeCell ref="A1025:A1028"/>
    <mergeCell ref="B1025:B1028"/>
    <mergeCell ref="E1025:E1028"/>
    <mergeCell ref="F1021:F1024"/>
    <mergeCell ref="A1029:A1032"/>
    <mergeCell ref="B1029:B1032"/>
    <mergeCell ref="E1029:E1032"/>
    <mergeCell ref="F1025:F1028"/>
  </mergeCells>
  <pageMargins left="0.25" right="0.25" top="0.75" bottom="0.75" header="0.3" footer="0.3"/>
  <pageSetup scale="30" fitToHeight="0"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E8EB5-7DB6-0B45-8361-74E913510804}">
  <dimension ref="A2:G36"/>
  <sheetViews>
    <sheetView workbookViewId="0">
      <selection activeCell="C33" sqref="C33"/>
    </sheetView>
  </sheetViews>
  <sheetFormatPr baseColWidth="10" defaultRowHeight="15" x14ac:dyDescent="0.2"/>
  <cols>
    <col min="1" max="1" width="50.1640625" bestFit="1" customWidth="1"/>
    <col min="2" max="2" width="15.1640625" bestFit="1" customWidth="1"/>
    <col min="3" max="3" width="14.5" bestFit="1" customWidth="1"/>
    <col min="4" max="5" width="2.1640625" bestFit="1" customWidth="1"/>
    <col min="6" max="6" width="10" bestFit="1" customWidth="1"/>
    <col min="7" max="7" width="16.33203125" customWidth="1"/>
  </cols>
  <sheetData>
    <row r="2" spans="1:7" ht="20" thickBot="1" x14ac:dyDescent="0.3">
      <c r="E2" s="175" t="s">
        <v>1072</v>
      </c>
    </row>
    <row r="3" spans="1:7" ht="145" thickBot="1" x14ac:dyDescent="0.25">
      <c r="A3" s="161" t="s">
        <v>1085</v>
      </c>
      <c r="B3" t="s">
        <v>1087</v>
      </c>
      <c r="C3" t="s">
        <v>1088</v>
      </c>
      <c r="E3" s="172" t="s">
        <v>1085</v>
      </c>
      <c r="F3" s="173" t="s">
        <v>1087</v>
      </c>
      <c r="G3" s="174" t="s">
        <v>1088</v>
      </c>
    </row>
    <row r="4" spans="1:7" x14ac:dyDescent="0.2">
      <c r="A4" s="162" t="s">
        <v>1060</v>
      </c>
      <c r="B4" s="160">
        <v>4</v>
      </c>
      <c r="C4" s="160">
        <v>19</v>
      </c>
      <c r="E4" s="162" t="s">
        <v>1060</v>
      </c>
      <c r="F4" s="166">
        <v>3.669724770642202E-2</v>
      </c>
      <c r="G4" s="166">
        <v>8.0168776371308023E-2</v>
      </c>
    </row>
    <row r="5" spans="1:7" x14ac:dyDescent="0.2">
      <c r="A5" s="162" t="s">
        <v>1074</v>
      </c>
      <c r="B5" s="160">
        <v>5</v>
      </c>
      <c r="C5" s="160">
        <v>7</v>
      </c>
      <c r="E5" s="162" t="s">
        <v>1074</v>
      </c>
      <c r="F5" s="166">
        <v>4.5871559633027525E-2</v>
      </c>
      <c r="G5" s="166">
        <v>2.9535864978902954E-2</v>
      </c>
    </row>
    <row r="6" spans="1:7" x14ac:dyDescent="0.2">
      <c r="A6" s="162" t="s">
        <v>1058</v>
      </c>
      <c r="B6" s="160">
        <v>13</v>
      </c>
      <c r="C6" s="160">
        <v>19</v>
      </c>
      <c r="E6" s="162" t="s">
        <v>1058</v>
      </c>
      <c r="F6" s="166">
        <v>0.11926605504587157</v>
      </c>
      <c r="G6" s="166">
        <v>8.0168776371308023E-2</v>
      </c>
    </row>
    <row r="7" spans="1:7" x14ac:dyDescent="0.2">
      <c r="A7" s="162" t="s">
        <v>1080</v>
      </c>
      <c r="B7" s="160">
        <v>9</v>
      </c>
      <c r="C7" s="160">
        <v>38</v>
      </c>
      <c r="E7" s="162" t="s">
        <v>1080</v>
      </c>
      <c r="F7" s="166">
        <v>8.2568807339449546E-2</v>
      </c>
      <c r="G7" s="166">
        <v>0.16033755274261605</v>
      </c>
    </row>
    <row r="8" spans="1:7" x14ac:dyDescent="0.2">
      <c r="A8" s="162" t="s">
        <v>1061</v>
      </c>
      <c r="B8" s="160">
        <v>12</v>
      </c>
      <c r="C8" s="160">
        <v>12</v>
      </c>
      <c r="E8" s="162" t="s">
        <v>1061</v>
      </c>
      <c r="F8" s="166">
        <v>0.11009174311926606</v>
      </c>
      <c r="G8" s="166">
        <v>5.0632911392405063E-2</v>
      </c>
    </row>
    <row r="9" spans="1:7" x14ac:dyDescent="0.2">
      <c r="A9" s="162" t="s">
        <v>1076</v>
      </c>
      <c r="B9" s="160">
        <v>9</v>
      </c>
      <c r="C9" s="160">
        <v>15</v>
      </c>
      <c r="E9" s="162" t="s">
        <v>1076</v>
      </c>
      <c r="F9" s="166">
        <v>8.2568807339449546E-2</v>
      </c>
      <c r="G9" s="166">
        <v>6.3291139240506333E-2</v>
      </c>
    </row>
    <row r="10" spans="1:7" x14ac:dyDescent="0.2">
      <c r="A10" s="162" t="s">
        <v>1078</v>
      </c>
      <c r="B10" s="160">
        <v>6</v>
      </c>
      <c r="C10" s="160">
        <v>13</v>
      </c>
      <c r="E10" s="162" t="s">
        <v>1078</v>
      </c>
      <c r="F10" s="166">
        <v>5.5045871559633031E-2</v>
      </c>
      <c r="G10" s="166">
        <v>5.4852320675105488E-2</v>
      </c>
    </row>
    <row r="11" spans="1:7" x14ac:dyDescent="0.2">
      <c r="A11" s="162" t="s">
        <v>1079</v>
      </c>
      <c r="B11" s="160">
        <v>7</v>
      </c>
      <c r="C11" s="160">
        <v>7</v>
      </c>
      <c r="E11" s="162" t="s">
        <v>1079</v>
      </c>
      <c r="F11" s="166">
        <v>6.4220183486238536E-2</v>
      </c>
      <c r="G11" s="166">
        <v>2.9535864978902954E-2</v>
      </c>
    </row>
    <row r="12" spans="1:7" x14ac:dyDescent="0.2">
      <c r="A12" s="162" t="s">
        <v>1082</v>
      </c>
      <c r="B12" s="160">
        <v>10</v>
      </c>
      <c r="C12" s="160">
        <v>10</v>
      </c>
      <c r="E12" s="162" t="s">
        <v>1082</v>
      </c>
      <c r="F12" s="166">
        <v>9.1743119266055051E-2</v>
      </c>
      <c r="G12" s="166">
        <v>4.2194092827004218E-2</v>
      </c>
    </row>
    <row r="13" spans="1:7" x14ac:dyDescent="0.2">
      <c r="A13" s="162" t="s">
        <v>1077</v>
      </c>
      <c r="B13" s="160">
        <v>11</v>
      </c>
      <c r="C13" s="160">
        <v>11</v>
      </c>
      <c r="E13" s="162" t="s">
        <v>1077</v>
      </c>
      <c r="F13" s="166">
        <v>0.10091743119266056</v>
      </c>
      <c r="G13" s="166">
        <v>4.6413502109704644E-2</v>
      </c>
    </row>
    <row r="14" spans="1:7" x14ac:dyDescent="0.2">
      <c r="A14" s="162" t="s">
        <v>1064</v>
      </c>
      <c r="B14" s="160">
        <v>6</v>
      </c>
      <c r="C14" s="160">
        <v>14</v>
      </c>
      <c r="E14" s="162" t="s">
        <v>1064</v>
      </c>
      <c r="F14" s="166">
        <v>5.5045871559633031E-2</v>
      </c>
      <c r="G14" s="166">
        <v>5.9071729957805907E-2</v>
      </c>
    </row>
    <row r="15" spans="1:7" x14ac:dyDescent="0.2">
      <c r="A15" s="162" t="s">
        <v>1075</v>
      </c>
      <c r="B15" s="160">
        <v>11</v>
      </c>
      <c r="C15" s="160">
        <v>51</v>
      </c>
      <c r="E15" s="162" t="s">
        <v>1075</v>
      </c>
      <c r="F15" s="166">
        <v>0.10091743119266056</v>
      </c>
      <c r="G15" s="166">
        <v>0.21518987341772153</v>
      </c>
    </row>
    <row r="16" spans="1:7" ht="16" thickBot="1" x14ac:dyDescent="0.25">
      <c r="A16" s="162" t="s">
        <v>1073</v>
      </c>
      <c r="B16" s="160">
        <v>6</v>
      </c>
      <c r="C16" s="160">
        <v>21</v>
      </c>
      <c r="E16" s="162" t="s">
        <v>1073</v>
      </c>
      <c r="F16" s="166">
        <v>5.5045871559633031E-2</v>
      </c>
      <c r="G16" s="166">
        <v>8.8607594936708861E-2</v>
      </c>
    </row>
    <row r="17" spans="1:7" ht="161" thickBot="1" x14ac:dyDescent="0.25">
      <c r="A17" s="162" t="s">
        <v>1086</v>
      </c>
      <c r="B17" s="160">
        <v>109</v>
      </c>
      <c r="C17" s="160">
        <v>237</v>
      </c>
      <c r="E17" s="171" t="s">
        <v>1086</v>
      </c>
      <c r="F17" s="169">
        <v>109</v>
      </c>
      <c r="G17" s="170">
        <v>237</v>
      </c>
    </row>
    <row r="21" spans="1:7" x14ac:dyDescent="0.2">
      <c r="A21" s="161" t="s">
        <v>1154</v>
      </c>
      <c r="B21" s="161" t="s">
        <v>1155</v>
      </c>
    </row>
    <row r="22" spans="1:7" x14ac:dyDescent="0.2">
      <c r="A22" s="161" t="s">
        <v>1085</v>
      </c>
      <c r="B22">
        <v>0</v>
      </c>
      <c r="C22">
        <v>1</v>
      </c>
      <c r="D22" t="s">
        <v>484</v>
      </c>
      <c r="E22" t="s">
        <v>1137</v>
      </c>
      <c r="F22" t="s">
        <v>1086</v>
      </c>
    </row>
    <row r="23" spans="1:7" x14ac:dyDescent="0.2">
      <c r="A23" s="162" t="s">
        <v>1060</v>
      </c>
      <c r="B23" s="160">
        <v>19</v>
      </c>
      <c r="C23" s="160"/>
      <c r="D23" s="160"/>
      <c r="E23" s="160"/>
      <c r="F23" s="160">
        <v>19</v>
      </c>
    </row>
    <row r="24" spans="1:7" x14ac:dyDescent="0.2">
      <c r="A24" s="162" t="s">
        <v>1074</v>
      </c>
      <c r="B24" s="160">
        <v>1</v>
      </c>
      <c r="C24" s="160">
        <v>6</v>
      </c>
      <c r="D24" s="160"/>
      <c r="E24" s="160"/>
      <c r="F24" s="160">
        <v>7</v>
      </c>
    </row>
    <row r="25" spans="1:7" x14ac:dyDescent="0.2">
      <c r="A25" s="162" t="s">
        <v>1058</v>
      </c>
      <c r="B25" s="160"/>
      <c r="C25" s="160">
        <v>19</v>
      </c>
      <c r="D25" s="160"/>
      <c r="E25" s="160"/>
      <c r="F25" s="160">
        <v>19</v>
      </c>
    </row>
    <row r="26" spans="1:7" x14ac:dyDescent="0.2">
      <c r="A26" s="162" t="s">
        <v>1080</v>
      </c>
      <c r="B26" s="160">
        <v>37</v>
      </c>
      <c r="C26" s="160">
        <v>1</v>
      </c>
      <c r="D26" s="160"/>
      <c r="E26" s="160"/>
      <c r="F26" s="160">
        <v>38</v>
      </c>
    </row>
    <row r="27" spans="1:7" x14ac:dyDescent="0.2">
      <c r="A27" s="162" t="s">
        <v>1061</v>
      </c>
      <c r="B27" s="160">
        <v>3</v>
      </c>
      <c r="C27" s="160">
        <v>8</v>
      </c>
      <c r="D27" s="160">
        <v>1</v>
      </c>
      <c r="E27" s="160"/>
      <c r="F27" s="160">
        <v>12</v>
      </c>
    </row>
    <row r="28" spans="1:7" x14ac:dyDescent="0.2">
      <c r="A28" s="162" t="s">
        <v>1076</v>
      </c>
      <c r="B28" s="160">
        <v>10</v>
      </c>
      <c r="C28" s="160">
        <v>5</v>
      </c>
      <c r="D28" s="160"/>
      <c r="E28" s="160"/>
      <c r="F28" s="160">
        <v>15</v>
      </c>
    </row>
    <row r="29" spans="1:7" x14ac:dyDescent="0.2">
      <c r="A29" s="162" t="s">
        <v>1078</v>
      </c>
      <c r="B29" s="160"/>
      <c r="C29" s="160">
        <v>13</v>
      </c>
      <c r="D29" s="160"/>
      <c r="E29" s="160"/>
      <c r="F29" s="160">
        <v>13</v>
      </c>
    </row>
    <row r="30" spans="1:7" x14ac:dyDescent="0.2">
      <c r="A30" s="162" t="s">
        <v>1079</v>
      </c>
      <c r="B30" s="160">
        <v>5</v>
      </c>
      <c r="C30" s="160">
        <v>2</v>
      </c>
      <c r="D30" s="160"/>
      <c r="E30" s="160"/>
      <c r="F30" s="160">
        <v>7</v>
      </c>
    </row>
    <row r="31" spans="1:7" x14ac:dyDescent="0.2">
      <c r="A31" s="162" t="s">
        <v>1082</v>
      </c>
      <c r="B31" s="160"/>
      <c r="C31" s="160">
        <v>7</v>
      </c>
      <c r="D31" s="160"/>
      <c r="E31" s="160">
        <v>3</v>
      </c>
      <c r="F31" s="160">
        <v>10</v>
      </c>
    </row>
    <row r="32" spans="1:7" x14ac:dyDescent="0.2">
      <c r="A32" s="162" t="s">
        <v>1077</v>
      </c>
      <c r="B32" s="160"/>
      <c r="C32" s="160">
        <v>11</v>
      </c>
      <c r="D32" s="160"/>
      <c r="E32" s="160"/>
      <c r="F32" s="160">
        <v>11</v>
      </c>
    </row>
    <row r="33" spans="1:6" x14ac:dyDescent="0.2">
      <c r="A33" s="162" t="s">
        <v>1064</v>
      </c>
      <c r="B33" s="160">
        <v>12</v>
      </c>
      <c r="C33" s="160">
        <v>2</v>
      </c>
      <c r="D33" s="160"/>
      <c r="E33" s="160"/>
      <c r="F33" s="160">
        <v>14</v>
      </c>
    </row>
    <row r="34" spans="1:6" x14ac:dyDescent="0.2">
      <c r="A34" s="162" t="s">
        <v>1075</v>
      </c>
      <c r="B34" s="160">
        <v>33</v>
      </c>
      <c r="C34" s="160">
        <v>18</v>
      </c>
      <c r="D34" s="160"/>
      <c r="E34" s="160"/>
      <c r="F34" s="160">
        <v>51</v>
      </c>
    </row>
    <row r="35" spans="1:6" x14ac:dyDescent="0.2">
      <c r="A35" s="162" t="s">
        <v>1073</v>
      </c>
      <c r="B35" s="160">
        <v>20</v>
      </c>
      <c r="C35" s="160">
        <v>1</v>
      </c>
      <c r="D35" s="160"/>
      <c r="E35" s="160"/>
      <c r="F35" s="160">
        <v>21</v>
      </c>
    </row>
    <row r="36" spans="1:6" x14ac:dyDescent="0.2">
      <c r="A36" s="162" t="s">
        <v>1086</v>
      </c>
      <c r="B36" s="160">
        <v>140</v>
      </c>
      <c r="C36" s="160">
        <v>93</v>
      </c>
      <c r="D36" s="160">
        <v>1</v>
      </c>
      <c r="E36" s="160">
        <v>3</v>
      </c>
      <c r="F36" s="160">
        <v>237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0CEB3-B45A-BD44-A3A6-B269E9F677AC}">
  <dimension ref="A1:F239"/>
  <sheetViews>
    <sheetView topLeftCell="A219" zoomScale="150" workbookViewId="0">
      <selection activeCell="B238" sqref="B238"/>
    </sheetView>
  </sheetViews>
  <sheetFormatPr baseColWidth="10" defaultRowHeight="15" x14ac:dyDescent="0.2"/>
  <cols>
    <col min="1" max="1" width="14.33203125" bestFit="1" customWidth="1"/>
    <col min="2" max="2" width="14.83203125" bestFit="1" customWidth="1"/>
    <col min="3" max="3" width="7.6640625" customWidth="1"/>
    <col min="4" max="4" width="27" bestFit="1" customWidth="1"/>
  </cols>
  <sheetData>
    <row r="1" spans="1:6" x14ac:dyDescent="0.2">
      <c r="A1" t="s">
        <v>1072</v>
      </c>
    </row>
    <row r="2" spans="1:6" x14ac:dyDescent="0.2">
      <c r="A2" t="s">
        <v>221</v>
      </c>
      <c r="B2" t="s">
        <v>120</v>
      </c>
      <c r="C2" t="s">
        <v>1084</v>
      </c>
      <c r="D2" t="s">
        <v>1070</v>
      </c>
      <c r="E2" t="s">
        <v>1098</v>
      </c>
      <c r="F2" t="s">
        <v>1099</v>
      </c>
    </row>
    <row r="3" spans="1:6" x14ac:dyDescent="0.2">
      <c r="A3">
        <v>1</v>
      </c>
      <c r="B3" t="s">
        <v>108</v>
      </c>
      <c r="C3" t="s">
        <v>1084</v>
      </c>
      <c r="D3" t="s">
        <v>1058</v>
      </c>
      <c r="E3">
        <f>VLOOKUP(A3,'Primary-Secondary Ph 3.1'!$A$2:$E$238,2,0)</f>
        <v>1</v>
      </c>
      <c r="F3">
        <f>VLOOKUP(A3,'Primary-Secondary Ph 3.1'!$A$2:$E$238,3,0)</f>
        <v>0</v>
      </c>
    </row>
    <row r="4" spans="1:6" x14ac:dyDescent="0.2">
      <c r="A4">
        <v>2</v>
      </c>
      <c r="B4" t="s">
        <v>39</v>
      </c>
      <c r="C4" t="s">
        <v>1084</v>
      </c>
      <c r="D4" t="s">
        <v>1058</v>
      </c>
      <c r="E4">
        <f>VLOOKUP(A4,'Primary-Secondary Ph 3.1'!A3:E239,2,0)</f>
        <v>1</v>
      </c>
      <c r="F4">
        <f>VLOOKUP(A4,'Primary-Secondary Ph 3.1'!$A$2:$E$238,3,0)</f>
        <v>0</v>
      </c>
    </row>
    <row r="5" spans="1:6" x14ac:dyDescent="0.2">
      <c r="A5" t="s">
        <v>222</v>
      </c>
      <c r="B5" t="s">
        <v>110</v>
      </c>
      <c r="C5" t="s">
        <v>1084</v>
      </c>
      <c r="D5" t="s">
        <v>1058</v>
      </c>
      <c r="E5">
        <f>VLOOKUP(A5,'Primary-Secondary Ph 3.1'!A4:E240,2,0)</f>
        <v>1</v>
      </c>
      <c r="F5">
        <f>VLOOKUP(A5,'Primary-Secondary Ph 3.1'!$A$2:$E$238,3,0)</f>
        <v>0</v>
      </c>
    </row>
    <row r="6" spans="1:6" x14ac:dyDescent="0.2">
      <c r="A6" t="s">
        <v>223</v>
      </c>
      <c r="B6" t="s">
        <v>111</v>
      </c>
      <c r="C6" t="s">
        <v>1084</v>
      </c>
      <c r="D6" t="s">
        <v>1058</v>
      </c>
      <c r="E6">
        <f>VLOOKUP(A6,'Primary-Secondary Ph 3.1'!A5:E241,2,0)</f>
        <v>1</v>
      </c>
      <c r="F6">
        <f>VLOOKUP(A6,'Primary-Secondary Ph 3.1'!$A$2:$E$238,3,0)</f>
        <v>0</v>
      </c>
    </row>
    <row r="7" spans="1:6" x14ac:dyDescent="0.2">
      <c r="A7">
        <v>5</v>
      </c>
      <c r="B7" t="s">
        <v>106</v>
      </c>
      <c r="C7" t="s">
        <v>1084</v>
      </c>
      <c r="D7" t="s">
        <v>1058</v>
      </c>
      <c r="E7">
        <f>VLOOKUP(A7,'Primary-Secondary Ph 3.1'!A6:E242,2,0)</f>
        <v>1</v>
      </c>
      <c r="F7">
        <f>VLOOKUP(A7,'Primary-Secondary Ph 3.1'!$A$2:$E$238,3,0)</f>
        <v>0</v>
      </c>
    </row>
    <row r="8" spans="1:6" x14ac:dyDescent="0.2">
      <c r="A8">
        <v>6</v>
      </c>
      <c r="B8" t="s">
        <v>47</v>
      </c>
      <c r="C8" t="s">
        <v>1084</v>
      </c>
      <c r="D8" t="s">
        <v>1058</v>
      </c>
      <c r="E8">
        <f>VLOOKUP(A8,'Primary-Secondary Ph 3.1'!A7:E243,2,0)</f>
        <v>1</v>
      </c>
      <c r="F8">
        <f>VLOOKUP(A8,'Primary-Secondary Ph 3.1'!$A$2:$E$238,3,0)</f>
        <v>0</v>
      </c>
    </row>
    <row r="9" spans="1:6" x14ac:dyDescent="0.2">
      <c r="A9">
        <v>7</v>
      </c>
      <c r="B9" t="s">
        <v>113</v>
      </c>
      <c r="C9" t="s">
        <v>1084</v>
      </c>
      <c r="D9" t="s">
        <v>1058</v>
      </c>
      <c r="E9">
        <f>VLOOKUP(A9,'Primary-Secondary Ph 3.1'!A8:E244,2,0)</f>
        <v>1</v>
      </c>
      <c r="F9">
        <f>VLOOKUP(A9,'Primary-Secondary Ph 3.1'!$A$2:$E$238,3,0)</f>
        <v>0</v>
      </c>
    </row>
    <row r="10" spans="1:6" x14ac:dyDescent="0.2">
      <c r="A10">
        <v>8</v>
      </c>
      <c r="B10" t="s">
        <v>114</v>
      </c>
      <c r="D10" t="s">
        <v>1058</v>
      </c>
      <c r="E10">
        <f>VLOOKUP(A10,'Primary-Secondary Ph 3.1'!A9:E245,2,0)</f>
        <v>1</v>
      </c>
      <c r="F10">
        <f>VLOOKUP(A10,'Primary-Secondary Ph 3.1'!$A$2:$E$238,3,0)</f>
        <v>0</v>
      </c>
    </row>
    <row r="11" spans="1:6" x14ac:dyDescent="0.2">
      <c r="A11" t="s">
        <v>230</v>
      </c>
      <c r="B11" t="s">
        <v>521</v>
      </c>
      <c r="D11" t="s">
        <v>1058</v>
      </c>
      <c r="E11">
        <f>VLOOKUP(A11,'Primary-Secondary Ph 3.1'!A10:E246,2,0)</f>
        <v>1</v>
      </c>
      <c r="F11">
        <f>VLOOKUP(A11,'Primary-Secondary Ph 3.1'!$A$2:$E$238,3,0)</f>
        <v>0</v>
      </c>
    </row>
    <row r="12" spans="1:6" x14ac:dyDescent="0.2">
      <c r="A12" t="s">
        <v>698</v>
      </c>
      <c r="B12" t="s">
        <v>699</v>
      </c>
      <c r="C12" t="s">
        <v>1084</v>
      </c>
      <c r="D12" t="s">
        <v>1058</v>
      </c>
      <c r="E12">
        <f>VLOOKUP(A12,'Primary-Secondary Ph 3.1'!A11:E247,2,0)</f>
        <v>1</v>
      </c>
      <c r="F12">
        <f>VLOOKUP(A12,'Primary-Secondary Ph 3.1'!$A$2:$E$238,3,0)</f>
        <v>0</v>
      </c>
    </row>
    <row r="13" spans="1:6" x14ac:dyDescent="0.2">
      <c r="A13" t="s">
        <v>698</v>
      </c>
      <c r="B13" t="s">
        <v>703</v>
      </c>
      <c r="D13" t="s">
        <v>1058</v>
      </c>
      <c r="E13">
        <f>VLOOKUP(A13,'Primary-Secondary Ph 3.1'!A12:E248,2,0)</f>
        <v>1</v>
      </c>
      <c r="F13">
        <f>VLOOKUP(A13,'Primary-Secondary Ph 3.1'!$A$2:$E$238,3,0)</f>
        <v>0</v>
      </c>
    </row>
    <row r="14" spans="1:6" x14ac:dyDescent="0.2">
      <c r="A14" t="s">
        <v>698</v>
      </c>
      <c r="B14" t="s">
        <v>705</v>
      </c>
      <c r="D14" t="s">
        <v>1058</v>
      </c>
      <c r="E14">
        <f>VLOOKUP(A14,'Primary-Secondary Ph 3.1'!A13:E249,2,0)</f>
        <v>1</v>
      </c>
      <c r="F14">
        <f>VLOOKUP(A14,'Primary-Secondary Ph 3.1'!$A$2:$E$238,3,0)</f>
        <v>0</v>
      </c>
    </row>
    <row r="15" spans="1:6" x14ac:dyDescent="0.2">
      <c r="A15" t="s">
        <v>698</v>
      </c>
      <c r="B15" t="s">
        <v>707</v>
      </c>
      <c r="D15" t="s">
        <v>1058</v>
      </c>
      <c r="E15">
        <f>VLOOKUP(A15,'Primary-Secondary Ph 3.1'!A14:E250,2,0)</f>
        <v>1</v>
      </c>
      <c r="F15">
        <f>VLOOKUP(A15,'Primary-Secondary Ph 3.1'!$A$2:$E$238,3,0)</f>
        <v>0</v>
      </c>
    </row>
    <row r="16" spans="1:6" x14ac:dyDescent="0.2">
      <c r="A16" t="s">
        <v>698</v>
      </c>
      <c r="B16" t="s">
        <v>709</v>
      </c>
      <c r="D16" t="s">
        <v>1058</v>
      </c>
      <c r="E16">
        <f>VLOOKUP(A16,'Primary-Secondary Ph 3.1'!A15:E251,2,0)</f>
        <v>1</v>
      </c>
      <c r="F16">
        <f>VLOOKUP(A16,'Primary-Secondary Ph 3.1'!$A$2:$E$238,3,0)</f>
        <v>0</v>
      </c>
    </row>
    <row r="17" spans="1:6" x14ac:dyDescent="0.2">
      <c r="A17" t="s">
        <v>497</v>
      </c>
      <c r="B17" t="s">
        <v>498</v>
      </c>
      <c r="C17" t="s">
        <v>1084</v>
      </c>
      <c r="D17" t="s">
        <v>1073</v>
      </c>
      <c r="E17">
        <f>VLOOKUP(A17,'Primary-Secondary Ph 3.1'!A16:E252,2,0)</f>
        <v>1</v>
      </c>
      <c r="F17">
        <f>VLOOKUP(A17,'Primary-Secondary Ph 3.1'!$A$2:$E$238,3,0)</f>
        <v>0</v>
      </c>
    </row>
    <row r="18" spans="1:6" x14ac:dyDescent="0.2">
      <c r="A18" t="s">
        <v>502</v>
      </c>
      <c r="B18" t="s">
        <v>503</v>
      </c>
      <c r="C18" t="s">
        <v>1084</v>
      </c>
      <c r="D18" t="s">
        <v>1073</v>
      </c>
      <c r="E18">
        <f>VLOOKUP(A18,'Primary-Secondary Ph 3.1'!A17:E253,2,0)</f>
        <v>0</v>
      </c>
      <c r="F18">
        <f>VLOOKUP(A18,'Primary-Secondary Ph 3.1'!$A$2:$E$238,3,0)</f>
        <v>1</v>
      </c>
    </row>
    <row r="19" spans="1:6" x14ac:dyDescent="0.2">
      <c r="A19" t="s">
        <v>506</v>
      </c>
      <c r="B19" t="s">
        <v>711</v>
      </c>
      <c r="C19" t="s">
        <v>1084</v>
      </c>
      <c r="D19" t="s">
        <v>1073</v>
      </c>
      <c r="E19">
        <f>VLOOKUP(A19,'Primary-Secondary Ph 3.1'!A18:E254,2,0)</f>
        <v>0</v>
      </c>
      <c r="F19">
        <f>VLOOKUP(A19,'Primary-Secondary Ph 3.1'!$A$2:$E$238,3,0)</f>
        <v>1</v>
      </c>
    </row>
    <row r="20" spans="1:6" x14ac:dyDescent="0.2">
      <c r="A20" t="s">
        <v>507</v>
      </c>
      <c r="B20" t="s">
        <v>522</v>
      </c>
      <c r="C20" t="s">
        <v>1084</v>
      </c>
      <c r="D20" t="s">
        <v>1073</v>
      </c>
      <c r="E20">
        <f>VLOOKUP(A20,'Primary-Secondary Ph 3.1'!A19:E255,2,0)</f>
        <v>0</v>
      </c>
      <c r="F20">
        <f>VLOOKUP(A20,'Primary-Secondary Ph 3.1'!$A$2:$E$238,3,0)</f>
        <v>1</v>
      </c>
    </row>
    <row r="21" spans="1:6" x14ac:dyDescent="0.2">
      <c r="A21" t="s">
        <v>507</v>
      </c>
      <c r="B21" t="s">
        <v>523</v>
      </c>
      <c r="D21" t="s">
        <v>1073</v>
      </c>
      <c r="E21">
        <f>VLOOKUP(A21,'Primary-Secondary Ph 3.1'!A20:E256,2,0)</f>
        <v>0</v>
      </c>
      <c r="F21">
        <f>VLOOKUP(A21,'Primary-Secondary Ph 3.1'!$A$2:$E$238,3,0)</f>
        <v>1</v>
      </c>
    </row>
    <row r="22" spans="1:6" x14ac:dyDescent="0.2">
      <c r="A22" t="s">
        <v>507</v>
      </c>
      <c r="B22" t="s">
        <v>524</v>
      </c>
      <c r="D22" t="s">
        <v>1073</v>
      </c>
      <c r="E22">
        <f>VLOOKUP(A22,'Primary-Secondary Ph 3.1'!A21:E257,2,0)</f>
        <v>0</v>
      </c>
      <c r="F22">
        <f>VLOOKUP(A22,'Primary-Secondary Ph 3.1'!$A$2:$E$238,3,0)</f>
        <v>1</v>
      </c>
    </row>
    <row r="23" spans="1:6" x14ac:dyDescent="0.2">
      <c r="A23" t="s">
        <v>507</v>
      </c>
      <c r="B23" t="s">
        <v>525</v>
      </c>
      <c r="D23" t="s">
        <v>1073</v>
      </c>
      <c r="E23">
        <f>VLOOKUP(A23,'Primary-Secondary Ph 3.1'!A22:E258,2,0)</f>
        <v>0</v>
      </c>
      <c r="F23">
        <f>VLOOKUP(A23,'Primary-Secondary Ph 3.1'!$A$2:$E$238,3,0)</f>
        <v>1</v>
      </c>
    </row>
    <row r="24" spans="1:6" x14ac:dyDescent="0.2">
      <c r="A24" t="s">
        <v>507</v>
      </c>
      <c r="B24" t="s">
        <v>526</v>
      </c>
      <c r="D24" t="s">
        <v>1073</v>
      </c>
      <c r="E24">
        <f>VLOOKUP(A24,'Primary-Secondary Ph 3.1'!A23:E259,2,0)</f>
        <v>0</v>
      </c>
      <c r="F24">
        <f>VLOOKUP(A24,'Primary-Secondary Ph 3.1'!$A$2:$E$238,3,0)</f>
        <v>1</v>
      </c>
    </row>
    <row r="25" spans="1:6" x14ac:dyDescent="0.2">
      <c r="A25" t="s">
        <v>507</v>
      </c>
      <c r="B25" t="s">
        <v>527</v>
      </c>
      <c r="D25" t="s">
        <v>1073</v>
      </c>
      <c r="E25">
        <f>VLOOKUP(A25,'Primary-Secondary Ph 3.1'!A24:E260,2,0)</f>
        <v>0</v>
      </c>
      <c r="F25">
        <f>VLOOKUP(A25,'Primary-Secondary Ph 3.1'!$A$2:$E$238,3,0)</f>
        <v>1</v>
      </c>
    </row>
    <row r="26" spans="1:6" x14ac:dyDescent="0.2">
      <c r="A26" t="s">
        <v>507</v>
      </c>
      <c r="B26" t="s">
        <v>528</v>
      </c>
      <c r="D26" t="s">
        <v>1073</v>
      </c>
      <c r="E26">
        <f>VLOOKUP(A26,'Primary-Secondary Ph 3.1'!A25:E261,2,0)</f>
        <v>0</v>
      </c>
      <c r="F26">
        <f>VLOOKUP(A26,'Primary-Secondary Ph 3.1'!$A$2:$E$238,3,0)</f>
        <v>1</v>
      </c>
    </row>
    <row r="27" spans="1:6" x14ac:dyDescent="0.2">
      <c r="A27" t="s">
        <v>507</v>
      </c>
      <c r="B27" t="s">
        <v>529</v>
      </c>
      <c r="D27" t="s">
        <v>1073</v>
      </c>
      <c r="E27">
        <f>VLOOKUP(A27,'Primary-Secondary Ph 3.1'!A26:E262,2,0)</f>
        <v>0</v>
      </c>
      <c r="F27">
        <f>VLOOKUP(A27,'Primary-Secondary Ph 3.1'!$A$2:$E$238,3,0)</f>
        <v>1</v>
      </c>
    </row>
    <row r="28" spans="1:6" x14ac:dyDescent="0.2">
      <c r="A28" t="s">
        <v>507</v>
      </c>
      <c r="B28" t="s">
        <v>530</v>
      </c>
      <c r="D28" t="s">
        <v>1073</v>
      </c>
      <c r="E28">
        <f>VLOOKUP(A28,'Primary-Secondary Ph 3.1'!A27:E263,2,0)</f>
        <v>0</v>
      </c>
      <c r="F28">
        <f>VLOOKUP(A28,'Primary-Secondary Ph 3.1'!$A$2:$E$238,3,0)</f>
        <v>1</v>
      </c>
    </row>
    <row r="29" spans="1:6" x14ac:dyDescent="0.2">
      <c r="A29" t="s">
        <v>507</v>
      </c>
      <c r="B29" t="s">
        <v>531</v>
      </c>
      <c r="D29" t="s">
        <v>1073</v>
      </c>
      <c r="E29">
        <f>VLOOKUP(A29,'Primary-Secondary Ph 3.1'!A28:E264,2,0)</f>
        <v>0</v>
      </c>
      <c r="F29">
        <f>VLOOKUP(A29,'Primary-Secondary Ph 3.1'!$A$2:$E$238,3,0)</f>
        <v>1</v>
      </c>
    </row>
    <row r="30" spans="1:6" x14ac:dyDescent="0.2">
      <c r="A30" t="s">
        <v>507</v>
      </c>
      <c r="B30" t="s">
        <v>532</v>
      </c>
      <c r="D30" t="s">
        <v>1073</v>
      </c>
      <c r="E30">
        <f>VLOOKUP(A30,'Primary-Secondary Ph 3.1'!A29:E265,2,0)</f>
        <v>0</v>
      </c>
      <c r="F30">
        <f>VLOOKUP(A30,'Primary-Secondary Ph 3.1'!$A$2:$E$238,3,0)</f>
        <v>1</v>
      </c>
    </row>
    <row r="31" spans="1:6" x14ac:dyDescent="0.2">
      <c r="A31" t="s">
        <v>512</v>
      </c>
      <c r="B31" t="s">
        <v>533</v>
      </c>
      <c r="C31" t="s">
        <v>1084</v>
      </c>
      <c r="D31" t="s">
        <v>1073</v>
      </c>
      <c r="E31">
        <f>VLOOKUP(A31,'Primary-Secondary Ph 3.1'!A30:E266,2,0)</f>
        <v>0</v>
      </c>
      <c r="F31">
        <f>VLOOKUP(A31,'Primary-Secondary Ph 3.1'!$A$2:$E$238,3,0)</f>
        <v>1</v>
      </c>
    </row>
    <row r="32" spans="1:6" x14ac:dyDescent="0.2">
      <c r="A32" t="s">
        <v>512</v>
      </c>
      <c r="B32" t="s">
        <v>534</v>
      </c>
      <c r="D32" t="s">
        <v>1073</v>
      </c>
      <c r="E32">
        <f>VLOOKUP(A32,'Primary-Secondary Ph 3.1'!A31:E267,2,0)</f>
        <v>0</v>
      </c>
      <c r="F32">
        <f>VLOOKUP(A32,'Primary-Secondary Ph 3.1'!$A$2:$E$238,3,0)</f>
        <v>1</v>
      </c>
    </row>
    <row r="33" spans="1:6" x14ac:dyDescent="0.2">
      <c r="A33" t="s">
        <v>512</v>
      </c>
      <c r="B33" t="s">
        <v>535</v>
      </c>
      <c r="D33" t="s">
        <v>1073</v>
      </c>
      <c r="E33">
        <f>VLOOKUP(A33,'Primary-Secondary Ph 3.1'!A32:E268,2,0)</f>
        <v>0</v>
      </c>
      <c r="F33">
        <f>VLOOKUP(A33,'Primary-Secondary Ph 3.1'!$A$2:$E$238,3,0)</f>
        <v>1</v>
      </c>
    </row>
    <row r="34" spans="1:6" x14ac:dyDescent="0.2">
      <c r="A34" t="s">
        <v>512</v>
      </c>
      <c r="B34" t="s">
        <v>536</v>
      </c>
      <c r="D34" t="s">
        <v>1073</v>
      </c>
      <c r="E34">
        <f>VLOOKUP(A34,'Primary-Secondary Ph 3.1'!A33:E269,2,0)</f>
        <v>0</v>
      </c>
      <c r="F34">
        <f>VLOOKUP(A34,'Primary-Secondary Ph 3.1'!$A$2:$E$238,3,0)</f>
        <v>1</v>
      </c>
    </row>
    <row r="35" spans="1:6" x14ac:dyDescent="0.2">
      <c r="A35" t="s">
        <v>512</v>
      </c>
      <c r="B35" t="s">
        <v>537</v>
      </c>
      <c r="D35" t="s">
        <v>1073</v>
      </c>
      <c r="E35">
        <f>VLOOKUP(A35,'Primary-Secondary Ph 3.1'!A34:E270,2,0)</f>
        <v>0</v>
      </c>
      <c r="F35">
        <f>VLOOKUP(A35,'Primary-Secondary Ph 3.1'!$A$2:$E$238,3,0)</f>
        <v>1</v>
      </c>
    </row>
    <row r="36" spans="1:6" x14ac:dyDescent="0.2">
      <c r="A36" t="s">
        <v>512</v>
      </c>
      <c r="B36" t="s">
        <v>538</v>
      </c>
      <c r="D36" t="s">
        <v>1073</v>
      </c>
      <c r="E36">
        <f>VLOOKUP(A36,'Primary-Secondary Ph 3.1'!A35:E271,2,0)</f>
        <v>0</v>
      </c>
      <c r="F36">
        <f>VLOOKUP(A36,'Primary-Secondary Ph 3.1'!$A$2:$E$238,3,0)</f>
        <v>1</v>
      </c>
    </row>
    <row r="37" spans="1:6" x14ac:dyDescent="0.2">
      <c r="A37" t="s">
        <v>714</v>
      </c>
      <c r="B37" t="s">
        <v>715</v>
      </c>
      <c r="C37" t="s">
        <v>1084</v>
      </c>
      <c r="D37" t="s">
        <v>1074</v>
      </c>
      <c r="E37">
        <f>VLOOKUP(A37,'Primary-Secondary Ph 3.1'!A36:E272,2,0)</f>
        <v>1</v>
      </c>
      <c r="F37">
        <f>VLOOKUP(A37,'Primary-Secondary Ph 3.1'!$A$2:$E$238,3,0)</f>
        <v>0</v>
      </c>
    </row>
    <row r="38" spans="1:6" x14ac:dyDescent="0.2">
      <c r="A38" t="s">
        <v>515</v>
      </c>
      <c r="B38" t="s">
        <v>516</v>
      </c>
      <c r="C38" t="s">
        <v>1084</v>
      </c>
      <c r="D38" t="s">
        <v>1073</v>
      </c>
      <c r="E38">
        <f>VLOOKUP(A38,'Primary-Secondary Ph 3.1'!A37:E273,2,0)</f>
        <v>0</v>
      </c>
      <c r="F38">
        <f>VLOOKUP(A38,'Primary-Secondary Ph 3.1'!$A$2:$E$238,3,0)</f>
        <v>1</v>
      </c>
    </row>
    <row r="39" spans="1:6" x14ac:dyDescent="0.2">
      <c r="A39" t="s">
        <v>720</v>
      </c>
      <c r="B39" t="s">
        <v>721</v>
      </c>
      <c r="C39" t="s">
        <v>1084</v>
      </c>
      <c r="D39" t="s">
        <v>1061</v>
      </c>
      <c r="E39">
        <f>VLOOKUP(A39,'Primary-Secondary Ph 3.1'!A38:E274,2,0)</f>
        <v>1</v>
      </c>
      <c r="F39">
        <f>VLOOKUP(A39,'Primary-Secondary Ph 3.1'!$A$2:$E$238,3,0)</f>
        <v>0</v>
      </c>
    </row>
    <row r="40" spans="1:6" x14ac:dyDescent="0.2">
      <c r="A40">
        <v>10</v>
      </c>
      <c r="B40" t="s">
        <v>52</v>
      </c>
      <c r="C40" t="s">
        <v>1084</v>
      </c>
      <c r="D40" t="s">
        <v>1061</v>
      </c>
      <c r="E40">
        <f>VLOOKUP(A40,'Primary-Secondary Ph 3.1'!A39:E275,2,0)</f>
        <v>1</v>
      </c>
      <c r="F40">
        <f>VLOOKUP(A40,'Primary-Secondary Ph 3.1'!$A$2:$E$238,3,0)</f>
        <v>0</v>
      </c>
    </row>
    <row r="41" spans="1:6" x14ac:dyDescent="0.2">
      <c r="A41">
        <v>11</v>
      </c>
      <c r="B41" t="s">
        <v>53</v>
      </c>
      <c r="C41" t="s">
        <v>1084</v>
      </c>
      <c r="D41" t="s">
        <v>1061</v>
      </c>
      <c r="E41">
        <f>VLOOKUP(A41,'Primary-Secondary Ph 3.1'!A40:E276,2,0)</f>
        <v>1</v>
      </c>
      <c r="F41">
        <f>VLOOKUP(A41,'Primary-Secondary Ph 3.1'!$A$2:$E$238,3,0)</f>
        <v>0</v>
      </c>
    </row>
    <row r="42" spans="1:6" x14ac:dyDescent="0.2">
      <c r="A42">
        <v>12</v>
      </c>
      <c r="B42" t="s">
        <v>54</v>
      </c>
      <c r="C42" t="s">
        <v>1084</v>
      </c>
      <c r="D42" t="s">
        <v>1061</v>
      </c>
      <c r="E42">
        <f>VLOOKUP(A42,'Primary-Secondary Ph 3.1'!A41:E277,2,0)</f>
        <v>0</v>
      </c>
      <c r="F42">
        <f>VLOOKUP(A42,'Primary-Secondary Ph 3.1'!$A$2:$E$238,3,0)</f>
        <v>1</v>
      </c>
    </row>
    <row r="43" spans="1:6" x14ac:dyDescent="0.2">
      <c r="A43">
        <v>13</v>
      </c>
      <c r="B43" t="s">
        <v>724</v>
      </c>
      <c r="C43" t="s">
        <v>1084</v>
      </c>
      <c r="D43" t="s">
        <v>1061</v>
      </c>
      <c r="E43">
        <f>VLOOKUP(A43,'Primary-Secondary Ph 3.1'!A42:E278,2,0)</f>
        <v>1</v>
      </c>
      <c r="F43">
        <f>VLOOKUP(A43,'Primary-Secondary Ph 3.1'!$A$2:$E$238,3,0)</f>
        <v>0</v>
      </c>
    </row>
    <row r="44" spans="1:6" x14ac:dyDescent="0.2">
      <c r="A44" t="s">
        <v>429</v>
      </c>
      <c r="B44" t="s">
        <v>726</v>
      </c>
      <c r="C44" t="s">
        <v>1084</v>
      </c>
      <c r="D44" t="s">
        <v>1061</v>
      </c>
      <c r="E44">
        <f>VLOOKUP(A44,'Primary-Secondary Ph 3.1'!A43:E279,2,0)</f>
        <v>1</v>
      </c>
      <c r="F44">
        <f>VLOOKUP(A44,'Primary-Secondary Ph 3.1'!$A$2:$E$238,3,0)</f>
        <v>0</v>
      </c>
    </row>
    <row r="45" spans="1:6" x14ac:dyDescent="0.2">
      <c r="A45" t="s">
        <v>728</v>
      </c>
      <c r="B45" t="s">
        <v>729</v>
      </c>
      <c r="C45" t="s">
        <v>1084</v>
      </c>
      <c r="D45" t="s">
        <v>1061</v>
      </c>
      <c r="E45">
        <f>VLOOKUP(A45,'Primary-Secondary Ph 3.1'!A44:E280,2,0)</f>
        <v>0</v>
      </c>
      <c r="F45">
        <f>VLOOKUP(A45,'Primary-Secondary Ph 3.1'!$A$2:$E$238,3,0)</f>
        <v>1</v>
      </c>
    </row>
    <row r="46" spans="1:6" x14ac:dyDescent="0.2">
      <c r="A46" t="s">
        <v>732</v>
      </c>
      <c r="B46" t="s">
        <v>733</v>
      </c>
      <c r="C46" t="s">
        <v>1084</v>
      </c>
      <c r="D46" t="s">
        <v>1061</v>
      </c>
      <c r="E46">
        <f>VLOOKUP(A46,'Primary-Secondary Ph 3.1'!A45:E281,2,0)</f>
        <v>1</v>
      </c>
      <c r="F46">
        <f>VLOOKUP(A46,'Primary-Secondary Ph 3.1'!$A$2:$E$238,3,0)</f>
        <v>0</v>
      </c>
    </row>
    <row r="47" spans="1:6" x14ac:dyDescent="0.2">
      <c r="A47" t="s">
        <v>736</v>
      </c>
      <c r="B47" t="s">
        <v>737</v>
      </c>
      <c r="C47" t="s">
        <v>1084</v>
      </c>
      <c r="D47" t="s">
        <v>1061</v>
      </c>
      <c r="E47" t="str">
        <f>VLOOKUP(A47,'Primary-Secondary Ph 3.1'!A46:E282,2,0)</f>
        <v>-</v>
      </c>
      <c r="F47">
        <f>VLOOKUP(A47,'Primary-Secondary Ph 3.1'!$A$2:$E$238,3,0)</f>
        <v>1</v>
      </c>
    </row>
    <row r="48" spans="1:6" x14ac:dyDescent="0.2">
      <c r="A48" t="s">
        <v>281</v>
      </c>
      <c r="B48" t="s">
        <v>743</v>
      </c>
      <c r="C48" t="s">
        <v>1084</v>
      </c>
      <c r="D48" t="s">
        <v>1061</v>
      </c>
      <c r="E48">
        <f>VLOOKUP(A48,'Primary-Secondary Ph 3.1'!A47:E283,2,0)</f>
        <v>1</v>
      </c>
      <c r="F48" t="str">
        <f>VLOOKUP(A48,'Primary-Secondary Ph 3.1'!$A$2:$E$238,3,0)</f>
        <v>-</v>
      </c>
    </row>
    <row r="49" spans="1:6" x14ac:dyDescent="0.2">
      <c r="A49" t="s">
        <v>282</v>
      </c>
      <c r="B49" t="s">
        <v>745</v>
      </c>
      <c r="C49" t="s">
        <v>1084</v>
      </c>
      <c r="D49" t="s">
        <v>1061</v>
      </c>
      <c r="E49">
        <f>VLOOKUP(A49,'Primary-Secondary Ph 3.1'!A48:E284,2,0)</f>
        <v>1</v>
      </c>
      <c r="F49" t="str">
        <f>VLOOKUP(A49,'Primary-Secondary Ph 3.1'!$A$2:$E$238,3,0)</f>
        <v>-</v>
      </c>
    </row>
    <row r="50" spans="1:6" x14ac:dyDescent="0.2">
      <c r="A50" t="s">
        <v>747</v>
      </c>
      <c r="B50" t="s">
        <v>748</v>
      </c>
      <c r="C50" t="s">
        <v>1084</v>
      </c>
      <c r="D50" t="s">
        <v>1061</v>
      </c>
      <c r="E50">
        <f>VLOOKUP(A50,'Primary-Secondary Ph 3.1'!A49:E285,2,0)</f>
        <v>0</v>
      </c>
      <c r="F50">
        <f>VLOOKUP(A50,'Primary-Secondary Ph 3.1'!$A$2:$E$238,3,0)</f>
        <v>1</v>
      </c>
    </row>
    <row r="51" spans="1:6" x14ac:dyDescent="0.2">
      <c r="A51" t="s">
        <v>348</v>
      </c>
      <c r="B51" t="s">
        <v>349</v>
      </c>
      <c r="C51" t="s">
        <v>1084</v>
      </c>
      <c r="D51" t="s">
        <v>1064</v>
      </c>
      <c r="E51">
        <f>VLOOKUP(A51,'Primary-Secondary Ph 3.1'!A50:E286,2,0)</f>
        <v>1</v>
      </c>
      <c r="F51" t="str">
        <f>VLOOKUP(A51,'Primary-Secondary Ph 3.1'!$A$2:$E$238,3,0)</f>
        <v>-</v>
      </c>
    </row>
    <row r="52" spans="1:6" x14ac:dyDescent="0.2">
      <c r="A52" t="s">
        <v>295</v>
      </c>
      <c r="B52" t="s">
        <v>752</v>
      </c>
      <c r="C52" t="s">
        <v>1084</v>
      </c>
      <c r="D52" t="s">
        <v>1064</v>
      </c>
      <c r="E52">
        <f>VLOOKUP(A52,'Primary-Secondary Ph 3.1'!A51:E287,2,0)</f>
        <v>1</v>
      </c>
      <c r="F52" t="str">
        <f>VLOOKUP(A52,'Primary-Secondary Ph 3.1'!$A$2:$E$238,3,0)</f>
        <v>-</v>
      </c>
    </row>
    <row r="53" spans="1:6" x14ac:dyDescent="0.2">
      <c r="A53" t="s">
        <v>456</v>
      </c>
      <c r="B53" t="s">
        <v>754</v>
      </c>
      <c r="C53" t="s">
        <v>1084</v>
      </c>
      <c r="D53" t="s">
        <v>1064</v>
      </c>
      <c r="E53">
        <f>VLOOKUP(A53,'Primary-Secondary Ph 3.1'!A52:E288,2,0)</f>
        <v>0</v>
      </c>
      <c r="F53">
        <f>VLOOKUP(A53,'Primary-Secondary Ph 3.1'!$A$2:$E$238,3,0)</f>
        <v>1</v>
      </c>
    </row>
    <row r="54" spans="1:6" x14ac:dyDescent="0.2">
      <c r="A54" t="s">
        <v>456</v>
      </c>
      <c r="B54" t="s">
        <v>757</v>
      </c>
      <c r="D54" t="s">
        <v>1064</v>
      </c>
      <c r="E54">
        <f>VLOOKUP(A54,'Primary-Secondary Ph 3.1'!A53:E289,2,0)</f>
        <v>0</v>
      </c>
      <c r="F54">
        <f>VLOOKUP(A54,'Primary-Secondary Ph 3.1'!$A$2:$E$238,3,0)</f>
        <v>1</v>
      </c>
    </row>
    <row r="55" spans="1:6" x14ac:dyDescent="0.2">
      <c r="A55" t="s">
        <v>456</v>
      </c>
      <c r="B55" t="s">
        <v>758</v>
      </c>
      <c r="D55" t="s">
        <v>1064</v>
      </c>
      <c r="E55">
        <f>VLOOKUP(A55,'Primary-Secondary Ph 3.1'!A54:E290,2,0)</f>
        <v>0</v>
      </c>
      <c r="F55">
        <f>VLOOKUP(A55,'Primary-Secondary Ph 3.1'!$A$2:$E$238,3,0)</f>
        <v>1</v>
      </c>
    </row>
    <row r="56" spans="1:6" x14ac:dyDescent="0.2">
      <c r="A56" t="s">
        <v>456</v>
      </c>
      <c r="B56" t="s">
        <v>759</v>
      </c>
      <c r="D56" t="s">
        <v>1064</v>
      </c>
      <c r="E56">
        <f>VLOOKUP(A56,'Primary-Secondary Ph 3.1'!A55:E291,2,0)</f>
        <v>0</v>
      </c>
      <c r="F56">
        <f>VLOOKUP(A56,'Primary-Secondary Ph 3.1'!$A$2:$E$238,3,0)</f>
        <v>1</v>
      </c>
    </row>
    <row r="57" spans="1:6" x14ac:dyDescent="0.2">
      <c r="A57" t="s">
        <v>456</v>
      </c>
      <c r="B57" t="s">
        <v>760</v>
      </c>
      <c r="D57" t="s">
        <v>1064</v>
      </c>
      <c r="E57">
        <f>VLOOKUP(A57,'Primary-Secondary Ph 3.1'!A56:E292,2,0)</f>
        <v>0</v>
      </c>
      <c r="F57">
        <f>VLOOKUP(A57,'Primary-Secondary Ph 3.1'!$A$2:$E$238,3,0)</f>
        <v>1</v>
      </c>
    </row>
    <row r="58" spans="1:6" x14ac:dyDescent="0.2">
      <c r="A58" t="s">
        <v>305</v>
      </c>
      <c r="B58" t="s">
        <v>761</v>
      </c>
      <c r="C58" t="s">
        <v>1084</v>
      </c>
      <c r="D58" t="s">
        <v>1064</v>
      </c>
      <c r="E58">
        <f>VLOOKUP(A58,'Primary-Secondary Ph 3.1'!A57:E293,2,0)</f>
        <v>0</v>
      </c>
      <c r="F58">
        <f>VLOOKUP(A58,'Primary-Secondary Ph 3.1'!$A$2:$E$238,3,0)</f>
        <v>1</v>
      </c>
    </row>
    <row r="59" spans="1:6" x14ac:dyDescent="0.2">
      <c r="A59" t="s">
        <v>457</v>
      </c>
      <c r="B59" t="s">
        <v>300</v>
      </c>
      <c r="C59" t="s">
        <v>1084</v>
      </c>
      <c r="D59" t="s">
        <v>1064</v>
      </c>
      <c r="E59">
        <f>VLOOKUP(A59,'Primary-Secondary Ph 3.1'!A58:E294,2,0)</f>
        <v>0</v>
      </c>
      <c r="F59">
        <f>VLOOKUP(A59,'Primary-Secondary Ph 3.1'!$A$2:$E$238,3,0)</f>
        <v>1</v>
      </c>
    </row>
    <row r="60" spans="1:6" x14ac:dyDescent="0.2">
      <c r="A60" t="s">
        <v>457</v>
      </c>
      <c r="B60" t="s">
        <v>301</v>
      </c>
      <c r="D60" t="s">
        <v>1064</v>
      </c>
      <c r="E60">
        <f>VLOOKUP(A60,'Primary-Secondary Ph 3.1'!A59:E295,2,0)</f>
        <v>0</v>
      </c>
      <c r="F60">
        <f>VLOOKUP(A60,'Primary-Secondary Ph 3.1'!$A$2:$E$238,3,0)</f>
        <v>1</v>
      </c>
    </row>
    <row r="61" spans="1:6" x14ac:dyDescent="0.2">
      <c r="A61" t="s">
        <v>457</v>
      </c>
      <c r="B61" t="s">
        <v>302</v>
      </c>
      <c r="D61" t="s">
        <v>1064</v>
      </c>
      <c r="E61">
        <f>VLOOKUP(A61,'Primary-Secondary Ph 3.1'!A60:E296,2,0)</f>
        <v>0</v>
      </c>
      <c r="F61">
        <f>VLOOKUP(A61,'Primary-Secondary Ph 3.1'!$A$2:$E$238,3,0)</f>
        <v>1</v>
      </c>
    </row>
    <row r="62" spans="1:6" x14ac:dyDescent="0.2">
      <c r="A62" t="s">
        <v>457</v>
      </c>
      <c r="B62" t="s">
        <v>303</v>
      </c>
      <c r="D62" t="s">
        <v>1064</v>
      </c>
      <c r="E62">
        <f>VLOOKUP(A62,'Primary-Secondary Ph 3.1'!A61:E297,2,0)</f>
        <v>0</v>
      </c>
      <c r="F62">
        <f>VLOOKUP(A62,'Primary-Secondary Ph 3.1'!$A$2:$E$238,3,0)</f>
        <v>1</v>
      </c>
    </row>
    <row r="63" spans="1:6" x14ac:dyDescent="0.2">
      <c r="A63" t="s">
        <v>457</v>
      </c>
      <c r="B63" t="s">
        <v>304</v>
      </c>
      <c r="D63" t="s">
        <v>1064</v>
      </c>
      <c r="E63">
        <f>VLOOKUP(A63,'Primary-Secondary Ph 3.1'!A62:E298,2,0)</f>
        <v>0</v>
      </c>
      <c r="F63">
        <f>VLOOKUP(A63,'Primary-Secondary Ph 3.1'!$A$2:$E$238,3,0)</f>
        <v>1</v>
      </c>
    </row>
    <row r="64" spans="1:6" x14ac:dyDescent="0.2">
      <c r="A64" t="s">
        <v>359</v>
      </c>
      <c r="B64" t="s">
        <v>306</v>
      </c>
      <c r="C64" t="s">
        <v>1084</v>
      </c>
      <c r="D64" t="s">
        <v>1064</v>
      </c>
      <c r="E64">
        <f>VLOOKUP(A64,'Primary-Secondary Ph 3.1'!A63:E299,2,0)</f>
        <v>0</v>
      </c>
      <c r="F64">
        <f>VLOOKUP(A64,'Primary-Secondary Ph 3.1'!$A$2:$E$238,3,0)</f>
        <v>1</v>
      </c>
    </row>
    <row r="65" spans="1:6" x14ac:dyDescent="0.2">
      <c r="A65">
        <v>15</v>
      </c>
      <c r="B65" t="s">
        <v>766</v>
      </c>
      <c r="C65" t="s">
        <v>1084</v>
      </c>
      <c r="D65" t="s">
        <v>1075</v>
      </c>
      <c r="E65">
        <f>VLOOKUP(A65,'Primary-Secondary Ph 3.1'!A64:E300,2,0)</f>
        <v>1</v>
      </c>
      <c r="F65">
        <f>VLOOKUP(A65,'Primary-Secondary Ph 3.1'!$A$2:$E$238,3,0)</f>
        <v>0</v>
      </c>
    </row>
    <row r="66" spans="1:6" x14ac:dyDescent="0.2">
      <c r="A66" t="s">
        <v>768</v>
      </c>
      <c r="B66" t="s">
        <v>769</v>
      </c>
      <c r="C66" t="s">
        <v>1084</v>
      </c>
      <c r="D66" t="s">
        <v>1075</v>
      </c>
      <c r="E66">
        <f>VLOOKUP(A66,'Primary-Secondary Ph 3.1'!A65:E301,2,0)</f>
        <v>0</v>
      </c>
      <c r="F66">
        <f>VLOOKUP(A66,'Primary-Secondary Ph 3.1'!$A$2:$E$238,3,0)</f>
        <v>1</v>
      </c>
    </row>
    <row r="67" spans="1:6" x14ac:dyDescent="0.2">
      <c r="A67">
        <v>19</v>
      </c>
      <c r="B67" t="s">
        <v>256</v>
      </c>
      <c r="C67" t="s">
        <v>1084</v>
      </c>
      <c r="D67" t="s">
        <v>1075</v>
      </c>
      <c r="E67">
        <f>VLOOKUP(A67,'Primary-Secondary Ph 3.1'!A66:E302,2,0)</f>
        <v>0</v>
      </c>
      <c r="F67">
        <f>VLOOKUP(A67,'Primary-Secondary Ph 3.1'!$A$2:$E$238,3,0)</f>
        <v>1</v>
      </c>
    </row>
    <row r="68" spans="1:6" x14ac:dyDescent="0.2">
      <c r="A68">
        <v>19</v>
      </c>
      <c r="B68" t="s">
        <v>257</v>
      </c>
      <c r="D68" t="s">
        <v>1075</v>
      </c>
      <c r="E68">
        <f>VLOOKUP(A68,'Primary-Secondary Ph 3.1'!A67:E303,2,0)</f>
        <v>0</v>
      </c>
      <c r="F68">
        <f>VLOOKUP(A68,'Primary-Secondary Ph 3.1'!$A$2:$E$238,3,0)</f>
        <v>1</v>
      </c>
    </row>
    <row r="69" spans="1:6" x14ac:dyDescent="0.2">
      <c r="A69">
        <v>19</v>
      </c>
      <c r="B69" t="s">
        <v>258</v>
      </c>
      <c r="D69" t="s">
        <v>1075</v>
      </c>
      <c r="E69">
        <f>VLOOKUP(A69,'Primary-Secondary Ph 3.1'!A68:E304,2,0)</f>
        <v>0</v>
      </c>
      <c r="F69">
        <f>VLOOKUP(A69,'Primary-Secondary Ph 3.1'!$A$2:$E$238,3,0)</f>
        <v>1</v>
      </c>
    </row>
    <row r="70" spans="1:6" x14ac:dyDescent="0.2">
      <c r="A70">
        <v>19</v>
      </c>
      <c r="B70" t="s">
        <v>259</v>
      </c>
      <c r="D70" t="s">
        <v>1075</v>
      </c>
      <c r="E70">
        <f>VLOOKUP(A70,'Primary-Secondary Ph 3.1'!A69:E305,2,0)</f>
        <v>0</v>
      </c>
      <c r="F70">
        <f>VLOOKUP(A70,'Primary-Secondary Ph 3.1'!$A$2:$E$238,3,0)</f>
        <v>1</v>
      </c>
    </row>
    <row r="71" spans="1:6" x14ac:dyDescent="0.2">
      <c r="A71">
        <v>19</v>
      </c>
      <c r="B71" t="s">
        <v>260</v>
      </c>
      <c r="D71" t="s">
        <v>1075</v>
      </c>
      <c r="E71">
        <f>VLOOKUP(A71,'Primary-Secondary Ph 3.1'!A70:E306,2,0)</f>
        <v>0</v>
      </c>
      <c r="F71">
        <f>VLOOKUP(A71,'Primary-Secondary Ph 3.1'!$A$2:$E$238,3,0)</f>
        <v>1</v>
      </c>
    </row>
    <row r="72" spans="1:6" x14ac:dyDescent="0.2">
      <c r="A72">
        <v>19</v>
      </c>
      <c r="B72" t="s">
        <v>261</v>
      </c>
      <c r="D72" t="s">
        <v>1075</v>
      </c>
      <c r="E72">
        <f>VLOOKUP(A72,'Primary-Secondary Ph 3.1'!A71:E307,2,0)</f>
        <v>0</v>
      </c>
      <c r="F72">
        <f>VLOOKUP(A72,'Primary-Secondary Ph 3.1'!$A$2:$E$238,3,0)</f>
        <v>1</v>
      </c>
    </row>
    <row r="73" spans="1:6" x14ac:dyDescent="0.2">
      <c r="A73">
        <v>19</v>
      </c>
      <c r="B73" t="s">
        <v>262</v>
      </c>
      <c r="D73" t="s">
        <v>1075</v>
      </c>
      <c r="E73">
        <f>VLOOKUP(A73,'Primary-Secondary Ph 3.1'!A72:E308,2,0)</f>
        <v>0</v>
      </c>
      <c r="F73">
        <f>VLOOKUP(A73,'Primary-Secondary Ph 3.1'!$A$2:$E$238,3,0)</f>
        <v>1</v>
      </c>
    </row>
    <row r="74" spans="1:6" x14ac:dyDescent="0.2">
      <c r="A74">
        <v>19</v>
      </c>
      <c r="B74" t="s">
        <v>263</v>
      </c>
      <c r="D74" t="s">
        <v>1075</v>
      </c>
      <c r="E74">
        <f>VLOOKUP(A74,'Primary-Secondary Ph 3.1'!A73:E309,2,0)</f>
        <v>0</v>
      </c>
      <c r="F74">
        <f>VLOOKUP(A74,'Primary-Secondary Ph 3.1'!$A$2:$E$238,3,0)</f>
        <v>1</v>
      </c>
    </row>
    <row r="75" spans="1:6" x14ac:dyDescent="0.2">
      <c r="A75">
        <v>19</v>
      </c>
      <c r="B75" t="s">
        <v>264</v>
      </c>
      <c r="D75" t="s">
        <v>1075</v>
      </c>
      <c r="E75">
        <f>VLOOKUP(A75,'Primary-Secondary Ph 3.1'!A74:E310,2,0)</f>
        <v>0</v>
      </c>
      <c r="F75">
        <f>VLOOKUP(A75,'Primary-Secondary Ph 3.1'!$A$2:$E$238,3,0)</f>
        <v>1</v>
      </c>
    </row>
    <row r="76" spans="1:6" x14ac:dyDescent="0.2">
      <c r="A76">
        <v>19</v>
      </c>
      <c r="B76" t="s">
        <v>265</v>
      </c>
      <c r="D76" t="s">
        <v>1075</v>
      </c>
      <c r="E76">
        <f>VLOOKUP(A76,'Primary-Secondary Ph 3.1'!A75:E311,2,0)</f>
        <v>0</v>
      </c>
      <c r="F76">
        <f>VLOOKUP(A76,'Primary-Secondary Ph 3.1'!$A$2:$E$238,3,0)</f>
        <v>1</v>
      </c>
    </row>
    <row r="77" spans="1:6" x14ac:dyDescent="0.2">
      <c r="A77">
        <v>19</v>
      </c>
      <c r="B77" t="s">
        <v>266</v>
      </c>
      <c r="D77" t="s">
        <v>1075</v>
      </c>
      <c r="E77">
        <f>VLOOKUP(A77,'Primary-Secondary Ph 3.1'!A76:E312,2,0)</f>
        <v>0</v>
      </c>
      <c r="F77">
        <f>VLOOKUP(A77,'Primary-Secondary Ph 3.1'!$A$2:$E$238,3,0)</f>
        <v>1</v>
      </c>
    </row>
    <row r="78" spans="1:6" x14ac:dyDescent="0.2">
      <c r="A78">
        <v>19</v>
      </c>
      <c r="B78" t="s">
        <v>267</v>
      </c>
      <c r="D78" t="s">
        <v>1075</v>
      </c>
      <c r="E78">
        <f>VLOOKUP(A78,'Primary-Secondary Ph 3.1'!A77:E313,2,0)</f>
        <v>0</v>
      </c>
      <c r="F78">
        <f>VLOOKUP(A78,'Primary-Secondary Ph 3.1'!$A$2:$E$238,3,0)</f>
        <v>1</v>
      </c>
    </row>
    <row r="79" spans="1:6" x14ac:dyDescent="0.2">
      <c r="A79">
        <v>19</v>
      </c>
      <c r="B79" t="s">
        <v>268</v>
      </c>
      <c r="D79" t="s">
        <v>1075</v>
      </c>
      <c r="E79">
        <f>VLOOKUP(A79,'Primary-Secondary Ph 3.1'!A78:E314,2,0)</f>
        <v>0</v>
      </c>
      <c r="F79">
        <f>VLOOKUP(A79,'Primary-Secondary Ph 3.1'!$A$2:$E$238,3,0)</f>
        <v>1</v>
      </c>
    </row>
    <row r="80" spans="1:6" x14ac:dyDescent="0.2">
      <c r="A80" t="s">
        <v>432</v>
      </c>
      <c r="B80" t="s">
        <v>433</v>
      </c>
      <c r="C80" t="s">
        <v>1084</v>
      </c>
      <c r="D80" t="s">
        <v>1075</v>
      </c>
      <c r="E80">
        <f>VLOOKUP(A80,'Primary-Secondary Ph 3.1'!A79:E315,2,0)</f>
        <v>1</v>
      </c>
      <c r="F80">
        <f>VLOOKUP(A80,'Primary-Secondary Ph 3.1'!$A$2:$E$238,3,0)</f>
        <v>0</v>
      </c>
    </row>
    <row r="81" spans="1:6" x14ac:dyDescent="0.2">
      <c r="A81" t="s">
        <v>458</v>
      </c>
      <c r="B81" t="s">
        <v>774</v>
      </c>
      <c r="C81" t="s">
        <v>1084</v>
      </c>
      <c r="D81" t="s">
        <v>1075</v>
      </c>
      <c r="E81">
        <f>VLOOKUP(A81,'Primary-Secondary Ph 3.1'!A80:E316,2,0)</f>
        <v>1</v>
      </c>
      <c r="F81">
        <f>VLOOKUP(A81,'Primary-Secondary Ph 3.1'!$A$2:$E$238,3,0)</f>
        <v>0</v>
      </c>
    </row>
    <row r="82" spans="1:6" x14ac:dyDescent="0.2">
      <c r="A82" t="s">
        <v>458</v>
      </c>
      <c r="B82" t="s">
        <v>777</v>
      </c>
      <c r="D82" t="s">
        <v>1075</v>
      </c>
      <c r="E82">
        <f>VLOOKUP(A82,'Primary-Secondary Ph 3.1'!A81:E317,2,0)</f>
        <v>1</v>
      </c>
      <c r="F82">
        <f>VLOOKUP(A82,'Primary-Secondary Ph 3.1'!$A$2:$E$238,3,0)</f>
        <v>0</v>
      </c>
    </row>
    <row r="83" spans="1:6" x14ac:dyDescent="0.2">
      <c r="A83" t="s">
        <v>458</v>
      </c>
      <c r="B83" t="s">
        <v>779</v>
      </c>
      <c r="D83" t="s">
        <v>1075</v>
      </c>
      <c r="E83">
        <f>VLOOKUP(A83,'Primary-Secondary Ph 3.1'!A82:E318,2,0)</f>
        <v>1</v>
      </c>
      <c r="F83">
        <f>VLOOKUP(A83,'Primary-Secondary Ph 3.1'!$A$2:$E$238,3,0)</f>
        <v>0</v>
      </c>
    </row>
    <row r="84" spans="1:6" x14ac:dyDescent="0.2">
      <c r="A84" t="s">
        <v>810</v>
      </c>
      <c r="B84" t="s">
        <v>811</v>
      </c>
      <c r="C84" t="s">
        <v>1084</v>
      </c>
      <c r="D84" t="s">
        <v>1075</v>
      </c>
      <c r="E84">
        <f>VLOOKUP(A84,'Primary-Secondary Ph 3.1'!A83:E319,2,0)</f>
        <v>1</v>
      </c>
      <c r="F84">
        <f>VLOOKUP(A84,'Primary-Secondary Ph 3.1'!$A$2:$E$238,3,0)</f>
        <v>0</v>
      </c>
    </row>
    <row r="85" spans="1:6" x14ac:dyDescent="0.2">
      <c r="A85" t="s">
        <v>781</v>
      </c>
      <c r="B85" t="s">
        <v>782</v>
      </c>
      <c r="C85" t="s">
        <v>1084</v>
      </c>
      <c r="D85" t="s">
        <v>1075</v>
      </c>
      <c r="E85">
        <f>VLOOKUP(A85,'Primary-Secondary Ph 3.1'!A84:E320,2,0)</f>
        <v>1</v>
      </c>
      <c r="F85">
        <f>VLOOKUP(A85,'Primary-Secondary Ph 3.1'!$A$2:$E$238,3,0)</f>
        <v>0</v>
      </c>
    </row>
    <row r="86" spans="1:6" x14ac:dyDescent="0.2">
      <c r="A86" t="s">
        <v>781</v>
      </c>
      <c r="B86" t="s">
        <v>785</v>
      </c>
      <c r="D86" t="s">
        <v>1075</v>
      </c>
      <c r="E86">
        <f>VLOOKUP(A86,'Primary-Secondary Ph 3.1'!A85:E321,2,0)</f>
        <v>1</v>
      </c>
      <c r="F86">
        <f>VLOOKUP(A86,'Primary-Secondary Ph 3.1'!$A$2:$E$238,3,0)</f>
        <v>0</v>
      </c>
    </row>
    <row r="87" spans="1:6" x14ac:dyDescent="0.2">
      <c r="A87" t="s">
        <v>781</v>
      </c>
      <c r="B87" t="s">
        <v>787</v>
      </c>
      <c r="D87" t="s">
        <v>1075</v>
      </c>
      <c r="E87">
        <f>VLOOKUP(A87,'Primary-Secondary Ph 3.1'!A86:E322,2,0)</f>
        <v>1</v>
      </c>
      <c r="F87">
        <f>VLOOKUP(A87,'Primary-Secondary Ph 3.1'!$A$2:$E$238,3,0)</f>
        <v>0</v>
      </c>
    </row>
    <row r="88" spans="1:6" x14ac:dyDescent="0.2">
      <c r="A88" t="s">
        <v>789</v>
      </c>
      <c r="B88" t="s">
        <v>790</v>
      </c>
      <c r="C88" t="s">
        <v>1084</v>
      </c>
      <c r="D88" t="s">
        <v>1075</v>
      </c>
      <c r="E88">
        <f>VLOOKUP(A88,'Primary-Secondary Ph 3.1'!A87:E323,2,0)</f>
        <v>0</v>
      </c>
      <c r="F88">
        <f>VLOOKUP(A88,'Primary-Secondary Ph 3.1'!$A$2:$E$238,3,0)</f>
        <v>1</v>
      </c>
    </row>
    <row r="89" spans="1:6" x14ac:dyDescent="0.2">
      <c r="A89" t="s">
        <v>789</v>
      </c>
      <c r="B89" t="s">
        <v>795</v>
      </c>
      <c r="D89" t="s">
        <v>1075</v>
      </c>
      <c r="E89">
        <f>VLOOKUP(A89,'Primary-Secondary Ph 3.1'!A88:E324,2,0)</f>
        <v>0</v>
      </c>
      <c r="F89">
        <f>VLOOKUP(A89,'Primary-Secondary Ph 3.1'!$A$2:$E$238,3,0)</f>
        <v>1</v>
      </c>
    </row>
    <row r="90" spans="1:6" x14ac:dyDescent="0.2">
      <c r="A90" t="s">
        <v>789</v>
      </c>
      <c r="B90" t="s">
        <v>798</v>
      </c>
      <c r="D90" t="s">
        <v>1075</v>
      </c>
      <c r="E90">
        <f>VLOOKUP(A90,'Primary-Secondary Ph 3.1'!A89:E325,2,0)</f>
        <v>0</v>
      </c>
      <c r="F90">
        <f>VLOOKUP(A90,'Primary-Secondary Ph 3.1'!$A$2:$E$238,3,0)</f>
        <v>1</v>
      </c>
    </row>
    <row r="91" spans="1:6" x14ac:dyDescent="0.2">
      <c r="A91" t="s">
        <v>789</v>
      </c>
      <c r="B91" t="s">
        <v>801</v>
      </c>
      <c r="C91" t="s">
        <v>1084</v>
      </c>
      <c r="D91" t="s">
        <v>1075</v>
      </c>
      <c r="E91">
        <f>VLOOKUP(A91,'Primary-Secondary Ph 3.1'!A90:E326,2,0)</f>
        <v>0</v>
      </c>
      <c r="F91">
        <f>VLOOKUP(A91,'Primary-Secondary Ph 3.1'!$A$2:$E$238,3,0)</f>
        <v>1</v>
      </c>
    </row>
    <row r="92" spans="1:6" x14ac:dyDescent="0.2">
      <c r="A92" t="s">
        <v>789</v>
      </c>
      <c r="B92" t="s">
        <v>804</v>
      </c>
      <c r="D92" t="s">
        <v>1075</v>
      </c>
      <c r="E92">
        <f>VLOOKUP(A92,'Primary-Secondary Ph 3.1'!A91:E327,2,0)</f>
        <v>0</v>
      </c>
      <c r="F92">
        <f>VLOOKUP(A92,'Primary-Secondary Ph 3.1'!$A$2:$E$238,3,0)</f>
        <v>1</v>
      </c>
    </row>
    <row r="93" spans="1:6" x14ac:dyDescent="0.2">
      <c r="A93" t="s">
        <v>789</v>
      </c>
      <c r="B93" t="s">
        <v>807</v>
      </c>
      <c r="D93" t="s">
        <v>1075</v>
      </c>
      <c r="E93">
        <f>VLOOKUP(A93,'Primary-Secondary Ph 3.1'!A92:E328,2,0)</f>
        <v>0</v>
      </c>
      <c r="F93">
        <f>VLOOKUP(A93,'Primary-Secondary Ph 3.1'!$A$2:$E$238,3,0)</f>
        <v>1</v>
      </c>
    </row>
    <row r="94" spans="1:6" x14ac:dyDescent="0.2">
      <c r="A94" t="s">
        <v>459</v>
      </c>
      <c r="B94" t="s">
        <v>440</v>
      </c>
      <c r="C94" t="s">
        <v>1084</v>
      </c>
      <c r="D94" t="s">
        <v>1075</v>
      </c>
      <c r="E94">
        <f>VLOOKUP(A94,'Primary-Secondary Ph 3.1'!A93:E329,2,0)</f>
        <v>0</v>
      </c>
      <c r="F94">
        <f>VLOOKUP(A94,'Primary-Secondary Ph 3.1'!$A$2:$E$238,3,0)</f>
        <v>1</v>
      </c>
    </row>
    <row r="95" spans="1:6" x14ac:dyDescent="0.2">
      <c r="A95" t="s">
        <v>459</v>
      </c>
      <c r="B95" t="s">
        <v>441</v>
      </c>
      <c r="D95" t="s">
        <v>1075</v>
      </c>
      <c r="E95">
        <f>VLOOKUP(A95,'Primary-Secondary Ph 3.1'!A94:E330,2,0)</f>
        <v>0</v>
      </c>
      <c r="F95">
        <f>VLOOKUP(A95,'Primary-Secondary Ph 3.1'!$A$2:$E$238,3,0)</f>
        <v>1</v>
      </c>
    </row>
    <row r="96" spans="1:6" x14ac:dyDescent="0.2">
      <c r="A96" t="s">
        <v>459</v>
      </c>
      <c r="B96" t="s">
        <v>442</v>
      </c>
      <c r="D96" t="s">
        <v>1075</v>
      </c>
      <c r="E96">
        <f>VLOOKUP(A96,'Primary-Secondary Ph 3.1'!A95:E331,2,0)</f>
        <v>0</v>
      </c>
      <c r="F96">
        <f>VLOOKUP(A96,'Primary-Secondary Ph 3.1'!$A$2:$E$238,3,0)</f>
        <v>1</v>
      </c>
    </row>
    <row r="97" spans="1:6" x14ac:dyDescent="0.2">
      <c r="A97" t="s">
        <v>459</v>
      </c>
      <c r="B97" t="s">
        <v>443</v>
      </c>
      <c r="D97" t="s">
        <v>1075</v>
      </c>
      <c r="E97">
        <f>VLOOKUP(A97,'Primary-Secondary Ph 3.1'!A96:E332,2,0)</f>
        <v>0</v>
      </c>
      <c r="F97">
        <f>VLOOKUP(A97,'Primary-Secondary Ph 3.1'!$A$2:$E$238,3,0)</f>
        <v>1</v>
      </c>
    </row>
    <row r="98" spans="1:6" x14ac:dyDescent="0.2">
      <c r="A98" t="s">
        <v>459</v>
      </c>
      <c r="B98" t="s">
        <v>444</v>
      </c>
      <c r="D98" t="s">
        <v>1075</v>
      </c>
      <c r="E98">
        <f>VLOOKUP(A98,'Primary-Secondary Ph 3.1'!A97:E333,2,0)</f>
        <v>0</v>
      </c>
      <c r="F98">
        <f>VLOOKUP(A98,'Primary-Secondary Ph 3.1'!$A$2:$E$238,3,0)</f>
        <v>1</v>
      </c>
    </row>
    <row r="99" spans="1:6" x14ac:dyDescent="0.2">
      <c r="A99" t="s">
        <v>459</v>
      </c>
      <c r="B99" t="s">
        <v>445</v>
      </c>
      <c r="D99" t="s">
        <v>1075</v>
      </c>
      <c r="E99">
        <f>VLOOKUP(A99,'Primary-Secondary Ph 3.1'!A98:E334,2,0)</f>
        <v>0</v>
      </c>
      <c r="F99">
        <f>VLOOKUP(A99,'Primary-Secondary Ph 3.1'!$A$2:$E$238,3,0)</f>
        <v>1</v>
      </c>
    </row>
    <row r="100" spans="1:6" x14ac:dyDescent="0.2">
      <c r="A100" t="s">
        <v>459</v>
      </c>
      <c r="B100" t="s">
        <v>446</v>
      </c>
      <c r="D100" t="s">
        <v>1075</v>
      </c>
      <c r="E100">
        <f>VLOOKUP(A100,'Primary-Secondary Ph 3.1'!A99:E335,2,0)</f>
        <v>0</v>
      </c>
      <c r="F100">
        <f>VLOOKUP(A100,'Primary-Secondary Ph 3.1'!$A$2:$E$238,3,0)</f>
        <v>1</v>
      </c>
    </row>
    <row r="101" spans="1:6" x14ac:dyDescent="0.2">
      <c r="A101" t="s">
        <v>459</v>
      </c>
      <c r="B101" t="s">
        <v>447</v>
      </c>
      <c r="D101" t="s">
        <v>1075</v>
      </c>
      <c r="E101">
        <f>VLOOKUP(A101,'Primary-Secondary Ph 3.1'!A100:E336,2,0)</f>
        <v>0</v>
      </c>
      <c r="F101">
        <f>VLOOKUP(A101,'Primary-Secondary Ph 3.1'!$A$2:$E$238,3,0)</f>
        <v>1</v>
      </c>
    </row>
    <row r="102" spans="1:6" x14ac:dyDescent="0.2">
      <c r="A102" t="s">
        <v>459</v>
      </c>
      <c r="B102" t="s">
        <v>448</v>
      </c>
      <c r="D102" t="s">
        <v>1075</v>
      </c>
      <c r="E102">
        <f>VLOOKUP(A102,'Primary-Secondary Ph 3.1'!A101:E337,2,0)</f>
        <v>0</v>
      </c>
      <c r="F102">
        <f>VLOOKUP(A102,'Primary-Secondary Ph 3.1'!$A$2:$E$238,3,0)</f>
        <v>1</v>
      </c>
    </row>
    <row r="103" spans="1:6" x14ac:dyDescent="0.2">
      <c r="A103" t="s">
        <v>459</v>
      </c>
      <c r="B103" t="s">
        <v>449</v>
      </c>
      <c r="D103" t="s">
        <v>1075</v>
      </c>
      <c r="E103">
        <f>VLOOKUP(A103,'Primary-Secondary Ph 3.1'!A102:E338,2,0)</f>
        <v>0</v>
      </c>
      <c r="F103">
        <f>VLOOKUP(A103,'Primary-Secondary Ph 3.1'!$A$2:$E$238,3,0)</f>
        <v>1</v>
      </c>
    </row>
    <row r="104" spans="1:6" x14ac:dyDescent="0.2">
      <c r="A104" t="s">
        <v>459</v>
      </c>
      <c r="B104" t="s">
        <v>450</v>
      </c>
      <c r="D104" t="s">
        <v>1075</v>
      </c>
      <c r="E104">
        <f>VLOOKUP(A104,'Primary-Secondary Ph 3.1'!A103:E339,2,0)</f>
        <v>0</v>
      </c>
      <c r="F104">
        <f>VLOOKUP(A104,'Primary-Secondary Ph 3.1'!$A$2:$E$238,3,0)</f>
        <v>1</v>
      </c>
    </row>
    <row r="105" spans="1:6" x14ac:dyDescent="0.2">
      <c r="A105" t="s">
        <v>459</v>
      </c>
      <c r="B105" t="s">
        <v>451</v>
      </c>
      <c r="D105" t="s">
        <v>1075</v>
      </c>
      <c r="E105">
        <f>VLOOKUP(A105,'Primary-Secondary Ph 3.1'!A104:E340,2,0)</f>
        <v>0</v>
      </c>
      <c r="F105">
        <f>VLOOKUP(A105,'Primary-Secondary Ph 3.1'!$A$2:$E$238,3,0)</f>
        <v>1</v>
      </c>
    </row>
    <row r="106" spans="1:6" x14ac:dyDescent="0.2">
      <c r="A106" t="s">
        <v>459</v>
      </c>
      <c r="B106" t="s">
        <v>452</v>
      </c>
      <c r="D106" t="s">
        <v>1075</v>
      </c>
      <c r="E106">
        <f>VLOOKUP(A106,'Primary-Secondary Ph 3.1'!A105:E341,2,0)</f>
        <v>0</v>
      </c>
      <c r="F106">
        <f>VLOOKUP(A106,'Primary-Secondary Ph 3.1'!$A$2:$E$238,3,0)</f>
        <v>1</v>
      </c>
    </row>
    <row r="107" spans="1:6" x14ac:dyDescent="0.2">
      <c r="A107">
        <v>20</v>
      </c>
      <c r="B107" t="s">
        <v>234</v>
      </c>
      <c r="C107" t="s">
        <v>1084</v>
      </c>
      <c r="D107" t="s">
        <v>1075</v>
      </c>
      <c r="E107">
        <f>VLOOKUP(A107,'Primary-Secondary Ph 3.1'!A106:E342,2,0)</f>
        <v>1</v>
      </c>
      <c r="F107">
        <f>VLOOKUP(A107,'Primary-Secondary Ph 3.1'!$A$2:$E$238,3,0)</f>
        <v>0</v>
      </c>
    </row>
    <row r="108" spans="1:6" x14ac:dyDescent="0.2">
      <c r="A108">
        <v>20</v>
      </c>
      <c r="B108" t="s">
        <v>235</v>
      </c>
      <c r="D108" t="s">
        <v>1075</v>
      </c>
      <c r="E108">
        <f>VLOOKUP(A108,'Primary-Secondary Ph 3.1'!A107:E343,2,0)</f>
        <v>1</v>
      </c>
      <c r="F108">
        <f>VLOOKUP(A108,'Primary-Secondary Ph 3.1'!$A$2:$E$238,3,0)</f>
        <v>0</v>
      </c>
    </row>
    <row r="109" spans="1:6" x14ac:dyDescent="0.2">
      <c r="A109">
        <v>20</v>
      </c>
      <c r="B109" t="s">
        <v>236</v>
      </c>
      <c r="D109" t="s">
        <v>1075</v>
      </c>
      <c r="E109">
        <f>VLOOKUP(A109,'Primary-Secondary Ph 3.1'!A108:E344,2,0)</f>
        <v>1</v>
      </c>
      <c r="F109">
        <f>VLOOKUP(A109,'Primary-Secondary Ph 3.1'!$A$2:$E$238,3,0)</f>
        <v>0</v>
      </c>
    </row>
    <row r="110" spans="1:6" x14ac:dyDescent="0.2">
      <c r="A110">
        <v>20</v>
      </c>
      <c r="B110" t="s">
        <v>237</v>
      </c>
      <c r="D110" t="s">
        <v>1075</v>
      </c>
      <c r="E110">
        <f>VLOOKUP(A110,'Primary-Secondary Ph 3.1'!A109:E345,2,0)</f>
        <v>1</v>
      </c>
      <c r="F110">
        <f>VLOOKUP(A110,'Primary-Secondary Ph 3.1'!$A$2:$E$238,3,0)</f>
        <v>0</v>
      </c>
    </row>
    <row r="111" spans="1:6" x14ac:dyDescent="0.2">
      <c r="A111">
        <v>20</v>
      </c>
      <c r="B111" t="s">
        <v>238</v>
      </c>
      <c r="D111" t="s">
        <v>1075</v>
      </c>
      <c r="E111">
        <f>VLOOKUP(A111,'Primary-Secondary Ph 3.1'!A110:E346,2,0)</f>
        <v>1</v>
      </c>
      <c r="F111">
        <f>VLOOKUP(A111,'Primary-Secondary Ph 3.1'!$A$2:$E$238,3,0)</f>
        <v>0</v>
      </c>
    </row>
    <row r="112" spans="1:6" x14ac:dyDescent="0.2">
      <c r="A112">
        <v>20</v>
      </c>
      <c r="B112" t="s">
        <v>239</v>
      </c>
      <c r="D112" t="s">
        <v>1075</v>
      </c>
      <c r="E112">
        <f>VLOOKUP(A112,'Primary-Secondary Ph 3.1'!A111:E347,2,0)</f>
        <v>1</v>
      </c>
      <c r="F112">
        <f>VLOOKUP(A112,'Primary-Secondary Ph 3.1'!$A$2:$E$238,3,0)</f>
        <v>0</v>
      </c>
    </row>
    <row r="113" spans="1:6" x14ac:dyDescent="0.2">
      <c r="A113">
        <v>20</v>
      </c>
      <c r="B113" t="s">
        <v>240</v>
      </c>
      <c r="D113" t="s">
        <v>1075</v>
      </c>
      <c r="E113">
        <f>VLOOKUP(A113,'Primary-Secondary Ph 3.1'!A112:E348,2,0)</f>
        <v>1</v>
      </c>
      <c r="F113">
        <f>VLOOKUP(A113,'Primary-Secondary Ph 3.1'!$A$2:$E$238,3,0)</f>
        <v>0</v>
      </c>
    </row>
    <row r="114" spans="1:6" x14ac:dyDescent="0.2">
      <c r="A114">
        <v>20</v>
      </c>
      <c r="B114" t="s">
        <v>455</v>
      </c>
      <c r="D114" t="s">
        <v>1075</v>
      </c>
      <c r="E114">
        <f>VLOOKUP(A114,'Primary-Secondary Ph 3.1'!A113:E349,2,0)</f>
        <v>1</v>
      </c>
      <c r="F114">
        <f>VLOOKUP(A114,'Primary-Secondary Ph 3.1'!$A$2:$E$238,3,0)</f>
        <v>0</v>
      </c>
    </row>
    <row r="115" spans="1:6" x14ac:dyDescent="0.2">
      <c r="A115">
        <v>20</v>
      </c>
      <c r="B115" t="s">
        <v>819</v>
      </c>
      <c r="D115" t="s">
        <v>1075</v>
      </c>
      <c r="E115">
        <f>VLOOKUP(A115,'Primary-Secondary Ph 3.1'!A114:E350,2,0)</f>
        <v>1</v>
      </c>
      <c r="F115">
        <f>VLOOKUP(A115,'Primary-Secondary Ph 3.1'!$A$2:$E$238,3,0)</f>
        <v>0</v>
      </c>
    </row>
    <row r="116" spans="1:6" x14ac:dyDescent="0.2">
      <c r="A116" t="s">
        <v>821</v>
      </c>
      <c r="B116" t="s">
        <v>822</v>
      </c>
      <c r="C116" t="s">
        <v>1084</v>
      </c>
      <c r="D116" t="s">
        <v>1074</v>
      </c>
      <c r="E116">
        <f>VLOOKUP(A116,'Primary-Secondary Ph 3.1'!A115:E351,2,0)</f>
        <v>1</v>
      </c>
      <c r="F116">
        <f>VLOOKUP(A116,'Primary-Secondary Ph 3.1'!$A$2:$E$238,3,0)</f>
        <v>0</v>
      </c>
    </row>
    <row r="117" spans="1:6" x14ac:dyDescent="0.2">
      <c r="A117" t="s">
        <v>821</v>
      </c>
      <c r="B117" t="s">
        <v>825</v>
      </c>
      <c r="D117" t="s">
        <v>1074</v>
      </c>
      <c r="E117">
        <f>VLOOKUP(A117,'Primary-Secondary Ph 3.1'!A116:E352,2,0)</f>
        <v>1</v>
      </c>
      <c r="F117">
        <f>VLOOKUP(A117,'Primary-Secondary Ph 3.1'!$A$2:$E$238,3,0)</f>
        <v>0</v>
      </c>
    </row>
    <row r="118" spans="1:6" x14ac:dyDescent="0.2">
      <c r="A118" t="s">
        <v>821</v>
      </c>
      <c r="B118" t="s">
        <v>827</v>
      </c>
      <c r="D118" t="s">
        <v>1074</v>
      </c>
      <c r="E118">
        <f>VLOOKUP(A118,'Primary-Secondary Ph 3.1'!A117:E353,2,0)</f>
        <v>1</v>
      </c>
      <c r="F118">
        <f>VLOOKUP(A118,'Primary-Secondary Ph 3.1'!$A$2:$E$238,3,0)</f>
        <v>0</v>
      </c>
    </row>
    <row r="119" spans="1:6" x14ac:dyDescent="0.2">
      <c r="A119" t="s">
        <v>309</v>
      </c>
      <c r="B119" t="s">
        <v>831</v>
      </c>
      <c r="C119" t="s">
        <v>1084</v>
      </c>
      <c r="D119" t="s">
        <v>1074</v>
      </c>
      <c r="E119">
        <f>VLOOKUP(A119,'Primary-Secondary Ph 3.1'!A118:E354,2,0)</f>
        <v>1</v>
      </c>
      <c r="F119">
        <f>VLOOKUP(A119,'Primary-Secondary Ph 3.1'!$A$2:$E$238,3,0)</f>
        <v>0</v>
      </c>
    </row>
    <row r="120" spans="1:6" x14ac:dyDescent="0.2">
      <c r="A120" t="s">
        <v>834</v>
      </c>
      <c r="B120" t="s">
        <v>278</v>
      </c>
      <c r="C120" t="s">
        <v>1084</v>
      </c>
      <c r="D120" t="s">
        <v>1074</v>
      </c>
      <c r="E120">
        <f>VLOOKUP(A120,'Primary-Secondary Ph 3.1'!A119:E355,2,0)</f>
        <v>0</v>
      </c>
      <c r="F120">
        <f>VLOOKUP(A120,'Primary-Secondary Ph 3.1'!$A$2:$E$238,3,0)</f>
        <v>1</v>
      </c>
    </row>
    <row r="121" spans="1:6" x14ac:dyDescent="0.2">
      <c r="A121" t="s">
        <v>311</v>
      </c>
      <c r="B121" t="s">
        <v>280</v>
      </c>
      <c r="C121" t="s">
        <v>1084</v>
      </c>
      <c r="D121" t="s">
        <v>1074</v>
      </c>
      <c r="E121">
        <f>VLOOKUP(A121,'Primary-Secondary Ph 3.1'!A120:E356,2,0)</f>
        <v>1</v>
      </c>
      <c r="F121">
        <f>VLOOKUP(A121,'Primary-Secondary Ph 3.1'!$A$2:$E$238,3,0)</f>
        <v>0</v>
      </c>
    </row>
    <row r="122" spans="1:6" x14ac:dyDescent="0.2">
      <c r="A122">
        <v>24</v>
      </c>
      <c r="B122" t="s">
        <v>56</v>
      </c>
      <c r="C122" t="s">
        <v>1084</v>
      </c>
      <c r="D122" t="s">
        <v>1076</v>
      </c>
      <c r="E122">
        <f>VLOOKUP(A122,'Primary-Secondary Ph 3.1'!A121:E357,2,0)</f>
        <v>1</v>
      </c>
      <c r="F122">
        <f>VLOOKUP(A122,'Primary-Secondary Ph 3.1'!$A$2:$E$238,3,0)</f>
        <v>0</v>
      </c>
    </row>
    <row r="123" spans="1:6" x14ac:dyDescent="0.2">
      <c r="A123" t="s">
        <v>250</v>
      </c>
      <c r="B123" t="s">
        <v>242</v>
      </c>
      <c r="C123" t="s">
        <v>1084</v>
      </c>
      <c r="D123" t="s">
        <v>1076</v>
      </c>
      <c r="E123">
        <f>VLOOKUP(A123,'Primary-Secondary Ph 3.1'!A122:E358,2,0)</f>
        <v>0</v>
      </c>
      <c r="F123">
        <f>VLOOKUP(A123,'Primary-Secondary Ph 3.1'!$A$2:$E$238,3,0)</f>
        <v>1</v>
      </c>
    </row>
    <row r="124" spans="1:6" x14ac:dyDescent="0.2">
      <c r="A124">
        <v>25</v>
      </c>
      <c r="B124" t="s">
        <v>840</v>
      </c>
      <c r="C124" t="s">
        <v>1084</v>
      </c>
      <c r="D124" t="s">
        <v>1076</v>
      </c>
      <c r="E124">
        <f>VLOOKUP(A124,'Primary-Secondary Ph 3.1'!A123:E359,2,0)</f>
        <v>0</v>
      </c>
      <c r="F124">
        <f>VLOOKUP(A124,'Primary-Secondary Ph 3.1'!$A$2:$E$238,3,0)</f>
        <v>1</v>
      </c>
    </row>
    <row r="125" spans="1:6" x14ac:dyDescent="0.2">
      <c r="A125">
        <v>25</v>
      </c>
      <c r="B125" t="s">
        <v>842</v>
      </c>
      <c r="D125" t="s">
        <v>1076</v>
      </c>
      <c r="E125">
        <f>VLOOKUP(A125,'Primary-Secondary Ph 3.1'!A124:E360,2,0)</f>
        <v>0</v>
      </c>
      <c r="F125">
        <f>VLOOKUP(A125,'Primary-Secondary Ph 3.1'!$A$2:$E$238,3,0)</f>
        <v>1</v>
      </c>
    </row>
    <row r="126" spans="1:6" x14ac:dyDescent="0.2">
      <c r="A126">
        <v>25</v>
      </c>
      <c r="B126" t="s">
        <v>844</v>
      </c>
      <c r="D126" t="s">
        <v>1076</v>
      </c>
      <c r="E126">
        <f>VLOOKUP(A126,'Primary-Secondary Ph 3.1'!A125:E361,2,0)</f>
        <v>0</v>
      </c>
      <c r="F126">
        <f>VLOOKUP(A126,'Primary-Secondary Ph 3.1'!$A$2:$E$238,3,0)</f>
        <v>1</v>
      </c>
    </row>
    <row r="127" spans="1:6" x14ac:dyDescent="0.2">
      <c r="A127">
        <v>25</v>
      </c>
      <c r="B127" t="s">
        <v>847</v>
      </c>
      <c r="D127" t="s">
        <v>1076</v>
      </c>
      <c r="E127">
        <f>VLOOKUP(A127,'Primary-Secondary Ph 3.1'!A126:E362,2,0)</f>
        <v>0</v>
      </c>
      <c r="F127">
        <f>VLOOKUP(A127,'Primary-Secondary Ph 3.1'!$A$2:$E$238,3,0)</f>
        <v>1</v>
      </c>
    </row>
    <row r="128" spans="1:6" x14ac:dyDescent="0.2">
      <c r="A128">
        <v>26</v>
      </c>
      <c r="B128" t="s">
        <v>62</v>
      </c>
      <c r="C128" t="s">
        <v>1084</v>
      </c>
      <c r="D128" t="s">
        <v>1076</v>
      </c>
      <c r="E128">
        <f>VLOOKUP(A128,'Primary-Secondary Ph 3.1'!A127:E363,2,0)</f>
        <v>1</v>
      </c>
      <c r="F128">
        <f>VLOOKUP(A128,'Primary-Secondary Ph 3.1'!$A$2:$E$238,3,0)</f>
        <v>0</v>
      </c>
    </row>
    <row r="129" spans="1:6" x14ac:dyDescent="0.2">
      <c r="A129" t="s">
        <v>321</v>
      </c>
      <c r="B129" t="s">
        <v>324</v>
      </c>
      <c r="C129" t="s">
        <v>1084</v>
      </c>
      <c r="D129" t="s">
        <v>1076</v>
      </c>
      <c r="E129">
        <f>VLOOKUP(A129,'Primary-Secondary Ph 3.1'!A128:E364,2,0)</f>
        <v>1</v>
      </c>
      <c r="F129">
        <f>VLOOKUP(A129,'Primary-Secondary Ph 3.1'!$A$2:$E$238,3,0)</f>
        <v>0</v>
      </c>
    </row>
    <row r="130" spans="1:6" x14ac:dyDescent="0.2">
      <c r="A130">
        <v>28</v>
      </c>
      <c r="B130" t="s">
        <v>116</v>
      </c>
      <c r="C130" t="s">
        <v>1084</v>
      </c>
      <c r="D130" t="s">
        <v>1076</v>
      </c>
      <c r="E130">
        <f>VLOOKUP(A130,'Primary-Secondary Ph 3.1'!A129:E365,2,0)</f>
        <v>1</v>
      </c>
      <c r="F130">
        <f>VLOOKUP(A130,'Primary-Secondary Ph 3.1'!$A$2:$E$238,3,0)</f>
        <v>0</v>
      </c>
    </row>
    <row r="131" spans="1:6" x14ac:dyDescent="0.2">
      <c r="A131">
        <v>29</v>
      </c>
      <c r="B131" t="s">
        <v>117</v>
      </c>
      <c r="C131" t="s">
        <v>1084</v>
      </c>
      <c r="D131" t="s">
        <v>1076</v>
      </c>
      <c r="E131">
        <f>VLOOKUP(A131,'Primary-Secondary Ph 3.1'!A130:E366,2,0)</f>
        <v>1</v>
      </c>
      <c r="F131">
        <f>VLOOKUP(A131,'Primary-Secondary Ph 3.1'!$A$2:$E$238,3,0)</f>
        <v>0</v>
      </c>
    </row>
    <row r="132" spans="1:6" x14ac:dyDescent="0.2">
      <c r="A132">
        <v>32</v>
      </c>
      <c r="B132" t="s">
        <v>71</v>
      </c>
      <c r="C132" t="s">
        <v>1084</v>
      </c>
      <c r="D132" t="s">
        <v>1077</v>
      </c>
      <c r="E132">
        <f>VLOOKUP(A132,'Primary-Secondary Ph 3.1'!A131:E367,2,0)</f>
        <v>1</v>
      </c>
      <c r="F132">
        <f>VLOOKUP(A132,'Primary-Secondary Ph 3.1'!$A$2:$E$238,3,0)</f>
        <v>0</v>
      </c>
    </row>
    <row r="133" spans="1:6" x14ac:dyDescent="0.2">
      <c r="A133">
        <v>33</v>
      </c>
      <c r="B133" t="s">
        <v>72</v>
      </c>
      <c r="C133" t="s">
        <v>1084</v>
      </c>
      <c r="D133" t="s">
        <v>1077</v>
      </c>
      <c r="E133">
        <f>VLOOKUP(A133,'Primary-Secondary Ph 3.1'!A132:E368,2,0)</f>
        <v>1</v>
      </c>
      <c r="F133">
        <f>VLOOKUP(A133,'Primary-Secondary Ph 3.1'!$A$2:$E$238,3,0)</f>
        <v>0</v>
      </c>
    </row>
    <row r="134" spans="1:6" x14ac:dyDescent="0.2">
      <c r="A134">
        <v>34</v>
      </c>
      <c r="B134" t="s">
        <v>73</v>
      </c>
      <c r="C134" t="s">
        <v>1084</v>
      </c>
      <c r="D134" t="s">
        <v>1077</v>
      </c>
      <c r="E134">
        <f>VLOOKUP(A134,'Primary-Secondary Ph 3.1'!A133:E369,2,0)</f>
        <v>1</v>
      </c>
      <c r="F134">
        <f>VLOOKUP(A134,'Primary-Secondary Ph 3.1'!$A$2:$E$238,3,0)</f>
        <v>0</v>
      </c>
    </row>
    <row r="135" spans="1:6" x14ac:dyDescent="0.2">
      <c r="A135">
        <v>35</v>
      </c>
      <c r="B135" t="s">
        <v>74</v>
      </c>
      <c r="C135" t="s">
        <v>1084</v>
      </c>
      <c r="D135" t="s">
        <v>1077</v>
      </c>
      <c r="E135">
        <f>VLOOKUP(A135,'Primary-Secondary Ph 3.1'!A134:E370,2,0)</f>
        <v>1</v>
      </c>
      <c r="F135">
        <f>VLOOKUP(A135,'Primary-Secondary Ph 3.1'!$A$2:$E$238,3,0)</f>
        <v>0</v>
      </c>
    </row>
    <row r="136" spans="1:6" x14ac:dyDescent="0.2">
      <c r="A136">
        <v>36</v>
      </c>
      <c r="B136" t="s">
        <v>75</v>
      </c>
      <c r="C136" t="s">
        <v>1084</v>
      </c>
      <c r="D136" t="s">
        <v>1078</v>
      </c>
      <c r="E136">
        <f>VLOOKUP(A136,'Primary-Secondary Ph 3.1'!A135:E371,2,0)</f>
        <v>1</v>
      </c>
      <c r="F136">
        <f>VLOOKUP(A136,'Primary-Secondary Ph 3.1'!$A$2:$E$238,3,0)</f>
        <v>0</v>
      </c>
    </row>
    <row r="137" spans="1:6" x14ac:dyDescent="0.2">
      <c r="A137">
        <v>36</v>
      </c>
      <c r="B137" t="s">
        <v>76</v>
      </c>
      <c r="D137" t="s">
        <v>1078</v>
      </c>
      <c r="E137">
        <f>VLOOKUP(A137,'Primary-Secondary Ph 3.1'!A136:E372,2,0)</f>
        <v>1</v>
      </c>
      <c r="F137">
        <f>VLOOKUP(A137,'Primary-Secondary Ph 3.1'!$A$2:$E$238,3,0)</f>
        <v>0</v>
      </c>
    </row>
    <row r="138" spans="1:6" x14ac:dyDescent="0.2">
      <c r="A138">
        <v>36</v>
      </c>
      <c r="B138" t="s">
        <v>77</v>
      </c>
      <c r="D138" t="s">
        <v>1078</v>
      </c>
      <c r="E138">
        <f>VLOOKUP(A138,'Primary-Secondary Ph 3.1'!A137:E373,2,0)</f>
        <v>1</v>
      </c>
      <c r="F138">
        <f>VLOOKUP(A138,'Primary-Secondary Ph 3.1'!$A$2:$E$238,3,0)</f>
        <v>0</v>
      </c>
    </row>
    <row r="139" spans="1:6" x14ac:dyDescent="0.2">
      <c r="A139">
        <v>36</v>
      </c>
      <c r="B139" t="s">
        <v>78</v>
      </c>
      <c r="D139" t="s">
        <v>1078</v>
      </c>
      <c r="E139">
        <f>VLOOKUP(A139,'Primary-Secondary Ph 3.1'!A138:E374,2,0)</f>
        <v>1</v>
      </c>
      <c r="F139">
        <f>VLOOKUP(A139,'Primary-Secondary Ph 3.1'!$A$2:$E$238,3,0)</f>
        <v>0</v>
      </c>
    </row>
    <row r="140" spans="1:6" x14ac:dyDescent="0.2">
      <c r="A140">
        <v>36</v>
      </c>
      <c r="B140" t="s">
        <v>79</v>
      </c>
      <c r="D140" t="s">
        <v>1078</v>
      </c>
      <c r="E140">
        <f>VLOOKUP(A140,'Primary-Secondary Ph 3.1'!A139:E375,2,0)</f>
        <v>1</v>
      </c>
      <c r="F140">
        <f>VLOOKUP(A140,'Primary-Secondary Ph 3.1'!$A$2:$E$238,3,0)</f>
        <v>0</v>
      </c>
    </row>
    <row r="141" spans="1:6" x14ac:dyDescent="0.2">
      <c r="A141">
        <v>36</v>
      </c>
      <c r="B141" t="s">
        <v>80</v>
      </c>
      <c r="D141" t="s">
        <v>1078</v>
      </c>
      <c r="E141">
        <f>VLOOKUP(A141,'Primary-Secondary Ph 3.1'!A140:E376,2,0)</f>
        <v>1</v>
      </c>
      <c r="F141">
        <f>VLOOKUP(A141,'Primary-Secondary Ph 3.1'!$A$2:$E$238,3,0)</f>
        <v>0</v>
      </c>
    </row>
    <row r="142" spans="1:6" x14ac:dyDescent="0.2">
      <c r="A142">
        <v>36</v>
      </c>
      <c r="B142" t="s">
        <v>81</v>
      </c>
      <c r="D142" t="s">
        <v>1078</v>
      </c>
      <c r="E142">
        <f>VLOOKUP(A142,'Primary-Secondary Ph 3.1'!A141:E377,2,0)</f>
        <v>1</v>
      </c>
      <c r="F142">
        <f>VLOOKUP(A142,'Primary-Secondary Ph 3.1'!$A$2:$E$238,3,0)</f>
        <v>0</v>
      </c>
    </row>
    <row r="143" spans="1:6" x14ac:dyDescent="0.2">
      <c r="A143">
        <v>36</v>
      </c>
      <c r="B143" t="s">
        <v>82</v>
      </c>
      <c r="D143" t="s">
        <v>1078</v>
      </c>
      <c r="E143">
        <f>VLOOKUP(A143,'Primary-Secondary Ph 3.1'!A142:E378,2,0)</f>
        <v>1</v>
      </c>
      <c r="F143">
        <f>VLOOKUP(A143,'Primary-Secondary Ph 3.1'!$A$2:$E$238,3,0)</f>
        <v>0</v>
      </c>
    </row>
    <row r="144" spans="1:6" x14ac:dyDescent="0.2">
      <c r="A144">
        <v>37</v>
      </c>
      <c r="B144" t="s">
        <v>83</v>
      </c>
      <c r="C144" t="s">
        <v>1084</v>
      </c>
      <c r="D144" t="s">
        <v>1078</v>
      </c>
      <c r="E144">
        <f>VLOOKUP(A144,'Primary-Secondary Ph 3.1'!A143:E379,2,0)</f>
        <v>1</v>
      </c>
      <c r="F144">
        <f>VLOOKUP(A144,'Primary-Secondary Ph 3.1'!$A$2:$E$238,3,0)</f>
        <v>0</v>
      </c>
    </row>
    <row r="145" spans="1:6" x14ac:dyDescent="0.2">
      <c r="A145">
        <v>38</v>
      </c>
      <c r="B145" t="s">
        <v>84</v>
      </c>
      <c r="C145" t="s">
        <v>1084</v>
      </c>
      <c r="D145" t="s">
        <v>1078</v>
      </c>
      <c r="E145">
        <f>VLOOKUP(A145,'Primary-Secondary Ph 3.1'!A144:E380,2,0)</f>
        <v>1</v>
      </c>
      <c r="F145">
        <f>VLOOKUP(A145,'Primary-Secondary Ph 3.1'!$A$2:$E$238,3,0)</f>
        <v>0</v>
      </c>
    </row>
    <row r="146" spans="1:6" x14ac:dyDescent="0.2">
      <c r="A146" t="s">
        <v>871</v>
      </c>
      <c r="B146" t="s">
        <v>872</v>
      </c>
      <c r="C146" t="s">
        <v>1084</v>
      </c>
      <c r="D146" t="s">
        <v>1078</v>
      </c>
      <c r="E146">
        <f>VLOOKUP(A146,'Primary-Secondary Ph 3.1'!A145:E381,2,0)</f>
        <v>1</v>
      </c>
      <c r="F146">
        <f>VLOOKUP(A146,'Primary-Secondary Ph 3.1'!$A$2:$E$238,3,0)</f>
        <v>0</v>
      </c>
    </row>
    <row r="147" spans="1:6" x14ac:dyDescent="0.2">
      <c r="A147" t="s">
        <v>875</v>
      </c>
      <c r="B147" t="s">
        <v>876</v>
      </c>
      <c r="C147" t="s">
        <v>1084</v>
      </c>
      <c r="D147" t="s">
        <v>1060</v>
      </c>
      <c r="E147">
        <f>VLOOKUP(A147,'Primary-Secondary Ph 3.1'!A146:E382,2,0)</f>
        <v>0</v>
      </c>
      <c r="F147">
        <f>VLOOKUP(A147,'Primary-Secondary Ph 3.1'!$A$2:$E$238,3,0)</f>
        <v>1</v>
      </c>
    </row>
    <row r="148" spans="1:6" x14ac:dyDescent="0.2">
      <c r="A148" t="s">
        <v>325</v>
      </c>
      <c r="B148" t="s">
        <v>330</v>
      </c>
      <c r="C148" t="s">
        <v>1084</v>
      </c>
      <c r="D148" t="s">
        <v>1077</v>
      </c>
      <c r="E148">
        <f>VLOOKUP(A148,'Primary-Secondary Ph 3.1'!A147:E383,2,0)</f>
        <v>1</v>
      </c>
      <c r="F148">
        <f>VLOOKUP(A148,'Primary-Secondary Ph 3.1'!$A$2:$E$238,3,0)</f>
        <v>0</v>
      </c>
    </row>
    <row r="149" spans="1:6" x14ac:dyDescent="0.2">
      <c r="A149" t="s">
        <v>326</v>
      </c>
      <c r="B149" t="s">
        <v>333</v>
      </c>
      <c r="C149" t="s">
        <v>1084</v>
      </c>
      <c r="D149" t="s">
        <v>1077</v>
      </c>
      <c r="E149">
        <f>VLOOKUP(A149,'Primary-Secondary Ph 3.1'!A148:E384,2,0)</f>
        <v>1</v>
      </c>
      <c r="F149">
        <f>VLOOKUP(A149,'Primary-Secondary Ph 3.1'!$A$2:$E$238,3,0)</f>
        <v>0</v>
      </c>
    </row>
    <row r="150" spans="1:6" x14ac:dyDescent="0.2">
      <c r="A150" t="s">
        <v>327</v>
      </c>
      <c r="B150" t="s">
        <v>335</v>
      </c>
      <c r="C150" t="s">
        <v>1084</v>
      </c>
      <c r="D150" t="s">
        <v>1077</v>
      </c>
      <c r="E150">
        <f>VLOOKUP(A150,'Primary-Secondary Ph 3.1'!A149:E385,2,0)</f>
        <v>1</v>
      </c>
      <c r="F150">
        <f>VLOOKUP(A150,'Primary-Secondary Ph 3.1'!$A$2:$E$238,3,0)</f>
        <v>0</v>
      </c>
    </row>
    <row r="151" spans="1:6" x14ac:dyDescent="0.2">
      <c r="A151" t="s">
        <v>882</v>
      </c>
      <c r="B151" t="s">
        <v>883</v>
      </c>
      <c r="C151" t="s">
        <v>1084</v>
      </c>
      <c r="D151" t="s">
        <v>1060</v>
      </c>
      <c r="E151">
        <f>VLOOKUP(A151,'Primary-Secondary Ph 3.1'!A150:E386,2,0)</f>
        <v>0</v>
      </c>
      <c r="F151">
        <f>VLOOKUP(A151,'Primary-Secondary Ph 3.1'!$A$2:$E$238,3,0)</f>
        <v>1</v>
      </c>
    </row>
    <row r="152" spans="1:6" x14ac:dyDescent="0.2">
      <c r="A152" t="s">
        <v>886</v>
      </c>
      <c r="B152" t="s">
        <v>887</v>
      </c>
      <c r="C152" t="s">
        <v>1084</v>
      </c>
      <c r="D152" t="s">
        <v>1060</v>
      </c>
      <c r="E152">
        <f>VLOOKUP(A152,'Primary-Secondary Ph 3.1'!A151:E387,2,0)</f>
        <v>0</v>
      </c>
      <c r="F152">
        <f>VLOOKUP(A152,'Primary-Secondary Ph 3.1'!$A$2:$E$238,3,0)</f>
        <v>1</v>
      </c>
    </row>
    <row r="153" spans="1:6" x14ac:dyDescent="0.2">
      <c r="A153" t="s">
        <v>886</v>
      </c>
      <c r="B153" t="s">
        <v>892</v>
      </c>
      <c r="D153" t="s">
        <v>1060</v>
      </c>
      <c r="E153">
        <f>VLOOKUP(A153,'Primary-Secondary Ph 3.1'!A152:E388,2,0)</f>
        <v>0</v>
      </c>
      <c r="F153">
        <f>VLOOKUP(A153,'Primary-Secondary Ph 3.1'!$A$2:$E$238,3,0)</f>
        <v>1</v>
      </c>
    </row>
    <row r="154" spans="1:6" x14ac:dyDescent="0.2">
      <c r="A154" t="s">
        <v>886</v>
      </c>
      <c r="B154" t="s">
        <v>894</v>
      </c>
      <c r="D154" t="s">
        <v>1060</v>
      </c>
      <c r="E154">
        <f>VLOOKUP(A154,'Primary-Secondary Ph 3.1'!A153:E389,2,0)</f>
        <v>0</v>
      </c>
      <c r="F154">
        <f>VLOOKUP(A154,'Primary-Secondary Ph 3.1'!$A$2:$E$238,3,0)</f>
        <v>1</v>
      </c>
    </row>
    <row r="155" spans="1:6" x14ac:dyDescent="0.2">
      <c r="A155" t="s">
        <v>886</v>
      </c>
      <c r="B155" t="s">
        <v>896</v>
      </c>
      <c r="D155" t="s">
        <v>1060</v>
      </c>
      <c r="E155">
        <f>VLOOKUP(A155,'Primary-Secondary Ph 3.1'!A154:E390,2,0)</f>
        <v>0</v>
      </c>
      <c r="F155">
        <f>VLOOKUP(A155,'Primary-Secondary Ph 3.1'!$A$2:$E$238,3,0)</f>
        <v>1</v>
      </c>
    </row>
    <row r="156" spans="1:6" x14ac:dyDescent="0.2">
      <c r="A156" t="s">
        <v>886</v>
      </c>
      <c r="B156" t="s">
        <v>898</v>
      </c>
      <c r="D156" t="s">
        <v>1060</v>
      </c>
      <c r="E156">
        <f>VLOOKUP(A156,'Primary-Secondary Ph 3.1'!A155:E391,2,0)</f>
        <v>0</v>
      </c>
      <c r="F156">
        <f>VLOOKUP(A156,'Primary-Secondary Ph 3.1'!$A$2:$E$238,3,0)</f>
        <v>1</v>
      </c>
    </row>
    <row r="157" spans="1:6" x14ac:dyDescent="0.2">
      <c r="A157" t="s">
        <v>886</v>
      </c>
      <c r="B157" t="s">
        <v>900</v>
      </c>
      <c r="D157" t="s">
        <v>1060</v>
      </c>
      <c r="E157">
        <f>VLOOKUP(A157,'Primary-Secondary Ph 3.1'!A156:E392,2,0)</f>
        <v>0</v>
      </c>
      <c r="F157">
        <f>VLOOKUP(A157,'Primary-Secondary Ph 3.1'!$A$2:$E$238,3,0)</f>
        <v>1</v>
      </c>
    </row>
    <row r="158" spans="1:6" x14ac:dyDescent="0.2">
      <c r="A158" t="s">
        <v>886</v>
      </c>
      <c r="B158" t="s">
        <v>902</v>
      </c>
      <c r="D158" t="s">
        <v>1060</v>
      </c>
      <c r="E158">
        <f>VLOOKUP(A158,'Primary-Secondary Ph 3.1'!A157:E393,2,0)</f>
        <v>0</v>
      </c>
      <c r="F158">
        <f>VLOOKUP(A158,'Primary-Secondary Ph 3.1'!$A$2:$E$238,3,0)</f>
        <v>1</v>
      </c>
    </row>
    <row r="159" spans="1:6" x14ac:dyDescent="0.2">
      <c r="A159" t="s">
        <v>904</v>
      </c>
      <c r="B159" t="s">
        <v>905</v>
      </c>
      <c r="C159" t="s">
        <v>1084</v>
      </c>
      <c r="D159" t="s">
        <v>1077</v>
      </c>
      <c r="E159">
        <f>VLOOKUP(A159,'Primary-Secondary Ph 3.1'!A158:E394,2,0)</f>
        <v>1</v>
      </c>
      <c r="F159">
        <f>VLOOKUP(A159,'Primary-Secondary Ph 3.1'!$A$2:$E$238,3,0)</f>
        <v>0</v>
      </c>
    </row>
    <row r="160" spans="1:6" x14ac:dyDescent="0.2">
      <c r="A160" t="s">
        <v>909</v>
      </c>
      <c r="B160" t="s">
        <v>910</v>
      </c>
      <c r="C160" t="s">
        <v>1084</v>
      </c>
      <c r="D160" t="s">
        <v>1077</v>
      </c>
      <c r="E160">
        <f>VLOOKUP(A160,'Primary-Secondary Ph 3.1'!A159:E395,2,0)</f>
        <v>1</v>
      </c>
      <c r="F160">
        <f>VLOOKUP(A160,'Primary-Secondary Ph 3.1'!$A$2:$E$238,3,0)</f>
        <v>0</v>
      </c>
    </row>
    <row r="161" spans="1:6" x14ac:dyDescent="0.2">
      <c r="A161" t="s">
        <v>913</v>
      </c>
      <c r="B161" t="s">
        <v>914</v>
      </c>
      <c r="C161" t="s">
        <v>1084</v>
      </c>
      <c r="D161" t="s">
        <v>1077</v>
      </c>
      <c r="E161">
        <f>VLOOKUP(A161,'Primary-Secondary Ph 3.1'!A160:E396,2,0)</f>
        <v>1</v>
      </c>
      <c r="F161">
        <f>VLOOKUP(A161,'Primary-Secondary Ph 3.1'!$A$2:$E$238,3,0)</f>
        <v>0</v>
      </c>
    </row>
    <row r="162" spans="1:6" x14ac:dyDescent="0.2">
      <c r="A162" t="s">
        <v>917</v>
      </c>
      <c r="B162" t="s">
        <v>918</v>
      </c>
      <c r="C162" t="s">
        <v>1084</v>
      </c>
      <c r="D162" t="s">
        <v>1077</v>
      </c>
      <c r="E162">
        <f>VLOOKUP(A162,'Primary-Secondary Ph 3.1'!A161:E397,2,0)</f>
        <v>1</v>
      </c>
      <c r="F162">
        <f>VLOOKUP(A162,'Primary-Secondary Ph 3.1'!$A$2:$E$238,3,0)</f>
        <v>0</v>
      </c>
    </row>
    <row r="163" spans="1:6" x14ac:dyDescent="0.2">
      <c r="A163">
        <v>39</v>
      </c>
      <c r="B163" t="s">
        <v>85</v>
      </c>
      <c r="C163" t="s">
        <v>1084</v>
      </c>
      <c r="D163" t="s">
        <v>1079</v>
      </c>
      <c r="E163">
        <f>VLOOKUP(A163,'Primary-Secondary Ph 3.1'!A162:E398,2,0)</f>
        <v>1</v>
      </c>
      <c r="F163">
        <f>VLOOKUP(A163,'Primary-Secondary Ph 3.1'!$A$2:$E$238,3,0)</f>
        <v>0</v>
      </c>
    </row>
    <row r="164" spans="1:6" x14ac:dyDescent="0.2">
      <c r="A164" t="s">
        <v>337</v>
      </c>
      <c r="B164" t="s">
        <v>922</v>
      </c>
      <c r="C164" t="s">
        <v>1084</v>
      </c>
      <c r="D164" t="s">
        <v>1079</v>
      </c>
      <c r="E164">
        <f>VLOOKUP(A164,'Primary-Secondary Ph 3.1'!A163:E399,2,0)</f>
        <v>1</v>
      </c>
      <c r="F164">
        <f>VLOOKUP(A164,'Primary-Secondary Ph 3.1'!$A$2:$E$238,3,0)</f>
        <v>0</v>
      </c>
    </row>
    <row r="165" spans="1:6" x14ac:dyDescent="0.2">
      <c r="A165" t="s">
        <v>360</v>
      </c>
      <c r="B165" t="s">
        <v>363</v>
      </c>
      <c r="C165" t="s">
        <v>1084</v>
      </c>
      <c r="D165" t="s">
        <v>1079</v>
      </c>
      <c r="E165">
        <f>VLOOKUP(A165,'Primary-Secondary Ph 3.1'!A164:E400,2,0)</f>
        <v>0</v>
      </c>
      <c r="F165">
        <f>VLOOKUP(A165,'Primary-Secondary Ph 3.1'!$A$2:$E$238,3,0)</f>
        <v>1</v>
      </c>
    </row>
    <row r="166" spans="1:6" x14ac:dyDescent="0.2">
      <c r="A166" t="s">
        <v>364</v>
      </c>
      <c r="B166" t="s">
        <v>365</v>
      </c>
      <c r="C166" t="s">
        <v>1084</v>
      </c>
      <c r="D166" t="s">
        <v>1079</v>
      </c>
      <c r="E166">
        <f>VLOOKUP(A166,'Primary-Secondary Ph 3.1'!A165:E401,2,0)</f>
        <v>0</v>
      </c>
      <c r="F166">
        <f>VLOOKUP(A166,'Primary-Secondary Ph 3.1'!$A$2:$E$238,3,0)</f>
        <v>1</v>
      </c>
    </row>
    <row r="167" spans="1:6" x14ac:dyDescent="0.2">
      <c r="A167">
        <v>41</v>
      </c>
      <c r="B167" t="s">
        <v>86</v>
      </c>
      <c r="C167" t="s">
        <v>1084</v>
      </c>
      <c r="D167" t="s">
        <v>1079</v>
      </c>
      <c r="E167">
        <f>VLOOKUP(A167,'Primary-Secondary Ph 3.1'!A166:E402,2,0)</f>
        <v>0</v>
      </c>
      <c r="F167">
        <f>VLOOKUP(A167,'Primary-Secondary Ph 3.1'!$A$2:$E$238,3,0)</f>
        <v>1</v>
      </c>
    </row>
    <row r="168" spans="1:6" x14ac:dyDescent="0.2">
      <c r="A168" t="s">
        <v>368</v>
      </c>
      <c r="B168" t="s">
        <v>374</v>
      </c>
      <c r="C168" t="s">
        <v>1084</v>
      </c>
      <c r="D168" t="s">
        <v>1079</v>
      </c>
      <c r="E168">
        <f>VLOOKUP(A168,'Primary-Secondary Ph 3.1'!A167:E403,2,0)</f>
        <v>0</v>
      </c>
      <c r="F168">
        <f>VLOOKUP(A168,'Primary-Secondary Ph 3.1'!$A$2:$E$238,3,0)</f>
        <v>1</v>
      </c>
    </row>
    <row r="169" spans="1:6" x14ac:dyDescent="0.2">
      <c r="A169" t="s">
        <v>376</v>
      </c>
      <c r="B169" t="s">
        <v>375</v>
      </c>
      <c r="C169" t="s">
        <v>1084</v>
      </c>
      <c r="D169" t="s">
        <v>1079</v>
      </c>
      <c r="E169">
        <f>VLOOKUP(A169,'Primary-Secondary Ph 3.1'!A168:E404,2,0)</f>
        <v>0</v>
      </c>
      <c r="F169">
        <f>VLOOKUP(A169,'Primary-Secondary Ph 3.1'!$A$2:$E$238,3,0)</f>
        <v>1</v>
      </c>
    </row>
    <row r="170" spans="1:6" x14ac:dyDescent="0.2">
      <c r="A170" t="s">
        <v>935</v>
      </c>
      <c r="B170" t="s">
        <v>936</v>
      </c>
      <c r="C170" t="s">
        <v>1084</v>
      </c>
      <c r="D170" t="s">
        <v>1080</v>
      </c>
      <c r="E170">
        <f>VLOOKUP(A170,'Primary-Secondary Ph 3.1'!A169:E405,2,0)</f>
        <v>0</v>
      </c>
      <c r="F170">
        <f>VLOOKUP(A170,'Primary-Secondary Ph 3.1'!$A$2:$E$238,3,0)</f>
        <v>1</v>
      </c>
    </row>
    <row r="171" spans="1:6" x14ac:dyDescent="0.2">
      <c r="A171" t="s">
        <v>935</v>
      </c>
      <c r="B171" t="s">
        <v>941</v>
      </c>
      <c r="D171" t="s">
        <v>1080</v>
      </c>
      <c r="E171">
        <f>VLOOKUP(A171,'Primary-Secondary Ph 3.1'!A170:E406,2,0)</f>
        <v>0</v>
      </c>
      <c r="F171">
        <f>VLOOKUP(A171,'Primary-Secondary Ph 3.1'!$A$2:$E$238,3,0)</f>
        <v>1</v>
      </c>
    </row>
    <row r="172" spans="1:6" x14ac:dyDescent="0.2">
      <c r="A172" t="s">
        <v>935</v>
      </c>
      <c r="B172" t="s">
        <v>945</v>
      </c>
      <c r="D172" t="s">
        <v>1080</v>
      </c>
      <c r="E172">
        <f>VLOOKUP(A172,'Primary-Secondary Ph 3.1'!A171:E407,2,0)</f>
        <v>0</v>
      </c>
      <c r="F172">
        <f>VLOOKUP(A172,'Primary-Secondary Ph 3.1'!$A$2:$E$238,3,0)</f>
        <v>1</v>
      </c>
    </row>
    <row r="173" spans="1:6" x14ac:dyDescent="0.2">
      <c r="A173" t="s">
        <v>935</v>
      </c>
      <c r="B173" t="s">
        <v>949</v>
      </c>
      <c r="D173" t="s">
        <v>1080</v>
      </c>
      <c r="E173">
        <f>VLOOKUP(A173,'Primary-Secondary Ph 3.1'!A172:E408,2,0)</f>
        <v>0</v>
      </c>
      <c r="F173">
        <f>VLOOKUP(A173,'Primary-Secondary Ph 3.1'!$A$2:$E$238,3,0)</f>
        <v>1</v>
      </c>
    </row>
    <row r="174" spans="1:6" x14ac:dyDescent="0.2">
      <c r="A174" t="s">
        <v>952</v>
      </c>
      <c r="B174" t="s">
        <v>90</v>
      </c>
      <c r="C174" t="s">
        <v>1084</v>
      </c>
      <c r="D174" t="s">
        <v>1080</v>
      </c>
      <c r="E174">
        <f>VLOOKUP(A174,'Primary-Secondary Ph 3.1'!A173:E409,2,0)</f>
        <v>0</v>
      </c>
      <c r="F174">
        <f>VLOOKUP(A174,'Primary-Secondary Ph 3.1'!$A$2:$E$238,3,0)</f>
        <v>1</v>
      </c>
    </row>
    <row r="175" spans="1:6" x14ac:dyDescent="0.2">
      <c r="A175" t="s">
        <v>952</v>
      </c>
      <c r="B175" t="s">
        <v>91</v>
      </c>
      <c r="D175" t="s">
        <v>1080</v>
      </c>
      <c r="E175">
        <f>VLOOKUP(A175,'Primary-Secondary Ph 3.1'!A174:E410,2,0)</f>
        <v>0</v>
      </c>
      <c r="F175">
        <f>VLOOKUP(A175,'Primary-Secondary Ph 3.1'!$A$2:$E$238,3,0)</f>
        <v>1</v>
      </c>
    </row>
    <row r="176" spans="1:6" x14ac:dyDescent="0.2">
      <c r="A176" t="s">
        <v>952</v>
      </c>
      <c r="B176" t="s">
        <v>92</v>
      </c>
      <c r="D176" t="s">
        <v>1080</v>
      </c>
      <c r="E176">
        <f>VLOOKUP(A176,'Primary-Secondary Ph 3.1'!A175:E411,2,0)</f>
        <v>0</v>
      </c>
      <c r="F176">
        <f>VLOOKUP(A176,'Primary-Secondary Ph 3.1'!$A$2:$E$238,3,0)</f>
        <v>1</v>
      </c>
    </row>
    <row r="177" spans="1:6" x14ac:dyDescent="0.2">
      <c r="A177" t="s">
        <v>952</v>
      </c>
      <c r="B177" t="s">
        <v>93</v>
      </c>
      <c r="D177" t="s">
        <v>1080</v>
      </c>
      <c r="E177">
        <f>VLOOKUP(A177,'Primary-Secondary Ph 3.1'!A176:E412,2,0)</f>
        <v>0</v>
      </c>
      <c r="F177">
        <f>VLOOKUP(A177,'Primary-Secondary Ph 3.1'!$A$2:$E$238,3,0)</f>
        <v>1</v>
      </c>
    </row>
    <row r="178" spans="1:6" x14ac:dyDescent="0.2">
      <c r="A178" t="s">
        <v>952</v>
      </c>
      <c r="B178" t="s">
        <v>971</v>
      </c>
      <c r="D178" t="s">
        <v>1080</v>
      </c>
      <c r="E178">
        <f>VLOOKUP(A178,'Primary-Secondary Ph 3.1'!A177:E413,2,0)</f>
        <v>0</v>
      </c>
      <c r="F178">
        <f>VLOOKUP(A178,'Primary-Secondary Ph 3.1'!$A$2:$E$238,3,0)</f>
        <v>1</v>
      </c>
    </row>
    <row r="179" spans="1:6" x14ac:dyDescent="0.2">
      <c r="A179" t="s">
        <v>952</v>
      </c>
      <c r="B179" t="s">
        <v>94</v>
      </c>
      <c r="D179" t="s">
        <v>1080</v>
      </c>
      <c r="E179">
        <f>VLOOKUP(A179,'Primary-Secondary Ph 3.1'!A178:E414,2,0)</f>
        <v>0</v>
      </c>
      <c r="F179">
        <f>VLOOKUP(A179,'Primary-Secondary Ph 3.1'!$A$2:$E$238,3,0)</f>
        <v>1</v>
      </c>
    </row>
    <row r="180" spans="1:6" x14ac:dyDescent="0.2">
      <c r="A180" t="s">
        <v>952</v>
      </c>
      <c r="B180" t="s">
        <v>965</v>
      </c>
      <c r="D180" t="s">
        <v>1080</v>
      </c>
      <c r="E180">
        <f>VLOOKUP(A180,'Primary-Secondary Ph 3.1'!A179:E415,2,0)</f>
        <v>0</v>
      </c>
      <c r="F180">
        <f>VLOOKUP(A180,'Primary-Secondary Ph 3.1'!$A$2:$E$238,3,0)</f>
        <v>1</v>
      </c>
    </row>
    <row r="181" spans="1:6" x14ac:dyDescent="0.2">
      <c r="A181" t="s">
        <v>952</v>
      </c>
      <c r="B181" t="s">
        <v>968</v>
      </c>
      <c r="D181" t="s">
        <v>1080</v>
      </c>
      <c r="E181">
        <f>VLOOKUP(A181,'Primary-Secondary Ph 3.1'!A180:E416,2,0)</f>
        <v>0</v>
      </c>
      <c r="F181">
        <f>VLOOKUP(A181,'Primary-Secondary Ph 3.1'!$A$2:$E$238,3,0)</f>
        <v>1</v>
      </c>
    </row>
    <row r="182" spans="1:6" x14ac:dyDescent="0.2">
      <c r="A182" t="s">
        <v>952</v>
      </c>
      <c r="B182" t="s">
        <v>971</v>
      </c>
      <c r="D182" t="s">
        <v>1080</v>
      </c>
      <c r="E182">
        <f>VLOOKUP(A182,'Primary-Secondary Ph 3.1'!A181:E417,2,0)</f>
        <v>0</v>
      </c>
      <c r="F182">
        <f>VLOOKUP(A182,'Primary-Secondary Ph 3.1'!$A$2:$E$238,3,0)</f>
        <v>1</v>
      </c>
    </row>
    <row r="183" spans="1:6" x14ac:dyDescent="0.2">
      <c r="A183" t="s">
        <v>974</v>
      </c>
      <c r="B183" t="s">
        <v>975</v>
      </c>
      <c r="C183" t="s">
        <v>1084</v>
      </c>
      <c r="D183" t="s">
        <v>1080</v>
      </c>
      <c r="E183">
        <f>VLOOKUP(A183,'Primary-Secondary Ph 3.1'!A182:E418,2,0)</f>
        <v>0</v>
      </c>
      <c r="F183">
        <f>VLOOKUP(A183,'Primary-Secondary Ph 3.1'!$A$2:$E$238,3,0)</f>
        <v>1</v>
      </c>
    </row>
    <row r="184" spans="1:6" x14ac:dyDescent="0.2">
      <c r="A184">
        <v>44</v>
      </c>
      <c r="B184" t="s">
        <v>95</v>
      </c>
      <c r="C184" t="s">
        <v>1084</v>
      </c>
      <c r="D184" t="s">
        <v>1080</v>
      </c>
      <c r="E184">
        <f>VLOOKUP(A184,'Primary-Secondary Ph 3.1'!A183:E419,2,0)</f>
        <v>0</v>
      </c>
      <c r="F184">
        <f>VLOOKUP(A184,'Primary-Secondary Ph 3.1'!$A$2:$E$238,3,0)</f>
        <v>1</v>
      </c>
    </row>
    <row r="185" spans="1:6" x14ac:dyDescent="0.2">
      <c r="A185">
        <v>46</v>
      </c>
      <c r="B185" t="s">
        <v>99</v>
      </c>
      <c r="C185" t="s">
        <v>1084</v>
      </c>
      <c r="D185" t="s">
        <v>1080</v>
      </c>
      <c r="E185">
        <f>VLOOKUP(A185,'Primary-Secondary Ph 3.1'!A184:E420,2,0)</f>
        <v>0</v>
      </c>
      <c r="F185">
        <f>VLOOKUP(A185,'Primary-Secondary Ph 3.1'!$A$2:$E$238,3,0)</f>
        <v>1</v>
      </c>
    </row>
    <row r="186" spans="1:6" x14ac:dyDescent="0.2">
      <c r="A186">
        <v>47</v>
      </c>
      <c r="B186" t="s">
        <v>979</v>
      </c>
      <c r="C186" t="s">
        <v>1084</v>
      </c>
      <c r="D186" t="s">
        <v>1080</v>
      </c>
      <c r="E186">
        <f>VLOOKUP(A186,'Primary-Secondary Ph 3.1'!A185:E421,2,0)</f>
        <v>0</v>
      </c>
      <c r="F186">
        <f>VLOOKUP(A186,'Primary-Secondary Ph 3.1'!$A$2:$E$238,3,0)</f>
        <v>1</v>
      </c>
    </row>
    <row r="187" spans="1:6" x14ac:dyDescent="0.2">
      <c r="A187">
        <v>47</v>
      </c>
      <c r="B187" t="s">
        <v>983</v>
      </c>
      <c r="D187" t="s">
        <v>1080</v>
      </c>
      <c r="E187">
        <f>VLOOKUP(A187,'Primary-Secondary Ph 3.1'!A186:E422,2,0)</f>
        <v>0</v>
      </c>
      <c r="F187">
        <f>VLOOKUP(A187,'Primary-Secondary Ph 3.1'!$A$2:$E$238,3,0)</f>
        <v>1</v>
      </c>
    </row>
    <row r="188" spans="1:6" x14ac:dyDescent="0.2">
      <c r="A188">
        <v>47</v>
      </c>
      <c r="B188" t="s">
        <v>985</v>
      </c>
      <c r="D188" t="s">
        <v>1080</v>
      </c>
      <c r="E188">
        <f>VLOOKUP(A188,'Primary-Secondary Ph 3.1'!A187:E423,2,0)</f>
        <v>0</v>
      </c>
      <c r="F188">
        <f>VLOOKUP(A188,'Primary-Secondary Ph 3.1'!$A$2:$E$238,3,0)</f>
        <v>1</v>
      </c>
    </row>
    <row r="189" spans="1:6" x14ac:dyDescent="0.2">
      <c r="A189">
        <v>47</v>
      </c>
      <c r="B189" t="s">
        <v>987</v>
      </c>
      <c r="D189" t="s">
        <v>1080</v>
      </c>
      <c r="E189">
        <f>VLOOKUP(A189,'Primary-Secondary Ph 3.1'!A188:E424,2,0)</f>
        <v>0</v>
      </c>
      <c r="F189">
        <f>VLOOKUP(A189,'Primary-Secondary Ph 3.1'!$A$2:$E$238,3,0)</f>
        <v>1</v>
      </c>
    </row>
    <row r="190" spans="1:6" x14ac:dyDescent="0.2">
      <c r="A190" t="s">
        <v>386</v>
      </c>
      <c r="B190" t="s">
        <v>103</v>
      </c>
      <c r="C190" t="s">
        <v>1084</v>
      </c>
      <c r="D190" t="s">
        <v>1080</v>
      </c>
      <c r="E190">
        <f>VLOOKUP(A190,'Primary-Secondary Ph 3.1'!A189:E425,2,0)</f>
        <v>0</v>
      </c>
      <c r="F190">
        <f>VLOOKUP(A190,'Primary-Secondary Ph 3.1'!$A$2:$E$238,3,0)</f>
        <v>1</v>
      </c>
    </row>
    <row r="191" spans="1:6" x14ac:dyDescent="0.2">
      <c r="A191" t="s">
        <v>991</v>
      </c>
      <c r="B191" t="s">
        <v>992</v>
      </c>
      <c r="C191" t="s">
        <v>1084</v>
      </c>
      <c r="D191" t="s">
        <v>1076</v>
      </c>
      <c r="E191">
        <f>VLOOKUP(A191,'Primary-Secondary Ph 3.1'!A190:E426,2,0)</f>
        <v>0</v>
      </c>
      <c r="F191">
        <f>VLOOKUP(A191,'Primary-Secondary Ph 3.1'!$A$2:$E$238,3,0)</f>
        <v>1</v>
      </c>
    </row>
    <row r="192" spans="1:6" x14ac:dyDescent="0.2">
      <c r="A192" t="s">
        <v>995</v>
      </c>
      <c r="B192" t="s">
        <v>996</v>
      </c>
      <c r="C192" t="s">
        <v>1084</v>
      </c>
      <c r="D192" t="s">
        <v>1076</v>
      </c>
      <c r="E192">
        <f>VLOOKUP(A192,'Primary-Secondary Ph 3.1'!A191:E427,2,0)</f>
        <v>0</v>
      </c>
      <c r="F192">
        <f>VLOOKUP(A192,'Primary-Secondary Ph 3.1'!$A$2:$E$238,3,0)</f>
        <v>1</v>
      </c>
    </row>
    <row r="193" spans="1:6" x14ac:dyDescent="0.2">
      <c r="A193" t="s">
        <v>995</v>
      </c>
      <c r="B193" t="s">
        <v>1001</v>
      </c>
      <c r="D193" t="s">
        <v>1076</v>
      </c>
      <c r="E193">
        <f>VLOOKUP(A193,'Primary-Secondary Ph 3.1'!A192:E428,2,0)</f>
        <v>0</v>
      </c>
      <c r="F193">
        <f>VLOOKUP(A193,'Primary-Secondary Ph 3.1'!$A$2:$E$238,3,0)</f>
        <v>1</v>
      </c>
    </row>
    <row r="194" spans="1:6" x14ac:dyDescent="0.2">
      <c r="A194" t="s">
        <v>995</v>
      </c>
      <c r="B194" t="s">
        <v>1004</v>
      </c>
      <c r="D194" t="s">
        <v>1076</v>
      </c>
      <c r="E194">
        <f>VLOOKUP(A194,'Primary-Secondary Ph 3.1'!A193:E429,2,0)</f>
        <v>0</v>
      </c>
      <c r="F194">
        <f>VLOOKUP(A194,'Primary-Secondary Ph 3.1'!$A$2:$E$238,3,0)</f>
        <v>1</v>
      </c>
    </row>
    <row r="195" spans="1:6" x14ac:dyDescent="0.2">
      <c r="A195" t="s">
        <v>995</v>
      </c>
      <c r="B195" t="s">
        <v>1007</v>
      </c>
      <c r="D195" t="s">
        <v>1076</v>
      </c>
      <c r="E195">
        <f>VLOOKUP(A195,'Primary-Secondary Ph 3.1'!A194:E430,2,0)</f>
        <v>0</v>
      </c>
      <c r="F195">
        <f>VLOOKUP(A195,'Primary-Secondary Ph 3.1'!$A$2:$E$238,3,0)</f>
        <v>1</v>
      </c>
    </row>
    <row r="196" spans="1:6" x14ac:dyDescent="0.2">
      <c r="A196">
        <v>49</v>
      </c>
      <c r="B196" t="s">
        <v>1010</v>
      </c>
      <c r="C196" t="s">
        <v>1084</v>
      </c>
      <c r="D196" t="s">
        <v>1060</v>
      </c>
      <c r="E196">
        <f>VLOOKUP(A196,'Primary-Secondary Ph 3.1'!A195:E431,2,0)</f>
        <v>0</v>
      </c>
      <c r="F196">
        <f>VLOOKUP(A196,'Primary-Secondary Ph 3.1'!$A$2:$E$238,3,0)</f>
        <v>1</v>
      </c>
    </row>
    <row r="197" spans="1:6" x14ac:dyDescent="0.2">
      <c r="A197" t="s">
        <v>1014</v>
      </c>
      <c r="B197" t="s">
        <v>1015</v>
      </c>
      <c r="D197" t="s">
        <v>1060</v>
      </c>
      <c r="E197">
        <f>VLOOKUP(A197,'Primary-Secondary Ph 3.1'!A196:E432,2,0)</f>
        <v>0</v>
      </c>
      <c r="F197">
        <f>VLOOKUP(A197,'Primary-Secondary Ph 3.1'!$A$2:$E$238,3,0)</f>
        <v>1</v>
      </c>
    </row>
    <row r="198" spans="1:6" x14ac:dyDescent="0.2">
      <c r="A198" t="s">
        <v>1014</v>
      </c>
      <c r="B198" t="s">
        <v>1020</v>
      </c>
      <c r="D198" t="s">
        <v>1060</v>
      </c>
      <c r="E198">
        <f>VLOOKUP(A198,'Primary-Secondary Ph 3.1'!A197:E433,2,0)</f>
        <v>0</v>
      </c>
      <c r="F198">
        <f>VLOOKUP(A198,'Primary-Secondary Ph 3.1'!$A$2:$E$238,3,0)</f>
        <v>1</v>
      </c>
    </row>
    <row r="199" spans="1:6" x14ac:dyDescent="0.2">
      <c r="A199" t="s">
        <v>1014</v>
      </c>
      <c r="B199" t="s">
        <v>1023</v>
      </c>
      <c r="D199" t="s">
        <v>1060</v>
      </c>
      <c r="E199">
        <f>VLOOKUP(A199,'Primary-Secondary Ph 3.1'!A198:E434,2,0)</f>
        <v>0</v>
      </c>
      <c r="F199">
        <f>VLOOKUP(A199,'Primary-Secondary Ph 3.1'!$A$2:$E$238,3,0)</f>
        <v>1</v>
      </c>
    </row>
    <row r="200" spans="1:6" x14ac:dyDescent="0.2">
      <c r="A200" t="s">
        <v>1014</v>
      </c>
      <c r="B200" t="s">
        <v>1026</v>
      </c>
      <c r="D200" t="s">
        <v>1060</v>
      </c>
      <c r="E200">
        <f>VLOOKUP(A200,'Primary-Secondary Ph 3.1'!A199:E435,2,0)</f>
        <v>0</v>
      </c>
      <c r="F200">
        <f>VLOOKUP(A200,'Primary-Secondary Ph 3.1'!$A$2:$E$238,3,0)</f>
        <v>1</v>
      </c>
    </row>
    <row r="201" spans="1:6" x14ac:dyDescent="0.2">
      <c r="A201" t="s">
        <v>1014</v>
      </c>
      <c r="B201" t="s">
        <v>1029</v>
      </c>
      <c r="D201" t="s">
        <v>1060</v>
      </c>
      <c r="E201">
        <f>VLOOKUP(A201,'Primary-Secondary Ph 3.1'!A200:E436,2,0)</f>
        <v>0</v>
      </c>
      <c r="F201">
        <f>VLOOKUP(A201,'Primary-Secondary Ph 3.1'!$A$2:$E$238,3,0)</f>
        <v>1</v>
      </c>
    </row>
    <row r="202" spans="1:6" x14ac:dyDescent="0.2">
      <c r="A202" t="s">
        <v>1014</v>
      </c>
      <c r="B202" t="s">
        <v>1032</v>
      </c>
      <c r="D202" t="s">
        <v>1060</v>
      </c>
      <c r="E202">
        <f>VLOOKUP(A202,'Primary-Secondary Ph 3.1'!A201:E437,2,0)</f>
        <v>0</v>
      </c>
      <c r="F202">
        <f>VLOOKUP(A202,'Primary-Secondary Ph 3.1'!$A$2:$E$238,3,0)</f>
        <v>1</v>
      </c>
    </row>
    <row r="203" spans="1:6" x14ac:dyDescent="0.2">
      <c r="A203" t="s">
        <v>1014</v>
      </c>
      <c r="B203" t="s">
        <v>1035</v>
      </c>
      <c r="D203" t="s">
        <v>1060</v>
      </c>
      <c r="E203">
        <f>VLOOKUP(A203,'Primary-Secondary Ph 3.1'!A202:E438,2,0)</f>
        <v>0</v>
      </c>
      <c r="F203">
        <f>VLOOKUP(A203,'Primary-Secondary Ph 3.1'!$A$2:$E$238,3,0)</f>
        <v>1</v>
      </c>
    </row>
    <row r="204" spans="1:6" x14ac:dyDescent="0.2">
      <c r="A204" t="s">
        <v>1014</v>
      </c>
      <c r="B204" t="s">
        <v>1038</v>
      </c>
      <c r="D204" t="s">
        <v>1060</v>
      </c>
      <c r="E204">
        <f>VLOOKUP(A204,'Primary-Secondary Ph 3.1'!A203:E439,2,0)</f>
        <v>0</v>
      </c>
      <c r="F204">
        <f>VLOOKUP(A204,'Primary-Secondary Ph 3.1'!$A$2:$E$238,3,0)</f>
        <v>1</v>
      </c>
    </row>
    <row r="205" spans="1:6" x14ac:dyDescent="0.2">
      <c r="A205" t="s">
        <v>1014</v>
      </c>
      <c r="B205" t="s">
        <v>1041</v>
      </c>
      <c r="D205" t="s">
        <v>1060</v>
      </c>
      <c r="E205">
        <f>VLOOKUP(A205,'Primary-Secondary Ph 3.1'!A204:E440,2,0)</f>
        <v>0</v>
      </c>
      <c r="F205">
        <f>VLOOKUP(A205,'Primary-Secondary Ph 3.1'!$A$2:$E$238,3,0)</f>
        <v>1</v>
      </c>
    </row>
    <row r="206" spans="1:6" x14ac:dyDescent="0.2">
      <c r="A206" t="s">
        <v>389</v>
      </c>
      <c r="B206" t="s">
        <v>392</v>
      </c>
      <c r="C206" t="s">
        <v>1084</v>
      </c>
      <c r="D206" t="s">
        <v>1080</v>
      </c>
      <c r="E206">
        <f>VLOOKUP(A206,'Primary-Secondary Ph 3.1'!A205:E441,2,0)</f>
        <v>1</v>
      </c>
      <c r="F206">
        <f>VLOOKUP(A206,'Primary-Secondary Ph 3.1'!$A$2:$E$238,3,0)</f>
        <v>0</v>
      </c>
    </row>
    <row r="207" spans="1:6" x14ac:dyDescent="0.2">
      <c r="A207" t="s">
        <v>402</v>
      </c>
      <c r="B207" t="s">
        <v>404</v>
      </c>
      <c r="D207" t="s">
        <v>1080</v>
      </c>
      <c r="E207">
        <f>VLOOKUP(A207,'Primary-Secondary Ph 3.1'!A206:E442,2,0)</f>
        <v>0</v>
      </c>
      <c r="F207">
        <f>VLOOKUP(A207,'Primary-Secondary Ph 3.1'!$A$2:$E$238,3,0)</f>
        <v>1</v>
      </c>
    </row>
    <row r="208" spans="1:6" x14ac:dyDescent="0.2">
      <c r="A208" t="s">
        <v>402</v>
      </c>
      <c r="B208" t="s">
        <v>406</v>
      </c>
      <c r="D208" t="s">
        <v>1080</v>
      </c>
      <c r="E208">
        <f>VLOOKUP(A208,'Primary-Secondary Ph 3.1'!A207:E443,2,0)</f>
        <v>0</v>
      </c>
      <c r="F208">
        <f>VLOOKUP(A208,'Primary-Secondary Ph 3.1'!$A$2:$E$238,3,0)</f>
        <v>1</v>
      </c>
    </row>
    <row r="209" spans="1:6" x14ac:dyDescent="0.2">
      <c r="A209" t="s">
        <v>402</v>
      </c>
      <c r="B209" t="s">
        <v>407</v>
      </c>
      <c r="D209" t="s">
        <v>1080</v>
      </c>
      <c r="E209">
        <f>VLOOKUP(A209,'Primary-Secondary Ph 3.1'!A208:E444,2,0)</f>
        <v>0</v>
      </c>
      <c r="F209">
        <f>VLOOKUP(A209,'Primary-Secondary Ph 3.1'!$A$2:$E$238,3,0)</f>
        <v>1</v>
      </c>
    </row>
    <row r="210" spans="1:6" x14ac:dyDescent="0.2">
      <c r="A210" t="s">
        <v>402</v>
      </c>
      <c r="B210" t="s">
        <v>408</v>
      </c>
      <c r="D210" t="s">
        <v>1080</v>
      </c>
      <c r="E210">
        <f>VLOOKUP(A210,'Primary-Secondary Ph 3.1'!A209:E445,2,0)</f>
        <v>0</v>
      </c>
      <c r="F210">
        <f>VLOOKUP(A210,'Primary-Secondary Ph 3.1'!$A$2:$E$238,3,0)</f>
        <v>1</v>
      </c>
    </row>
    <row r="211" spans="1:6" x14ac:dyDescent="0.2">
      <c r="A211" t="s">
        <v>402</v>
      </c>
      <c r="B211" t="s">
        <v>409</v>
      </c>
      <c r="D211" t="s">
        <v>1080</v>
      </c>
      <c r="E211">
        <f>VLOOKUP(A211,'Primary-Secondary Ph 3.1'!A210:E446,2,0)</f>
        <v>0</v>
      </c>
      <c r="F211">
        <f>VLOOKUP(A211,'Primary-Secondary Ph 3.1'!$A$2:$E$238,3,0)</f>
        <v>1</v>
      </c>
    </row>
    <row r="212" spans="1:6" x14ac:dyDescent="0.2">
      <c r="A212" t="s">
        <v>402</v>
      </c>
      <c r="B212" t="s">
        <v>410</v>
      </c>
      <c r="D212" t="s">
        <v>1080</v>
      </c>
      <c r="E212">
        <f>VLOOKUP(A212,'Primary-Secondary Ph 3.1'!A211:E447,2,0)</f>
        <v>0</v>
      </c>
      <c r="F212">
        <f>VLOOKUP(A212,'Primary-Secondary Ph 3.1'!$A$2:$E$238,3,0)</f>
        <v>1</v>
      </c>
    </row>
    <row r="213" spans="1:6" x14ac:dyDescent="0.2">
      <c r="A213" t="s">
        <v>402</v>
      </c>
      <c r="B213" t="s">
        <v>405</v>
      </c>
      <c r="D213" t="s">
        <v>1080</v>
      </c>
      <c r="E213">
        <f>VLOOKUP(A213,'Primary-Secondary Ph 3.1'!A212:E448,2,0)</f>
        <v>0</v>
      </c>
      <c r="F213">
        <f>VLOOKUP(A213,'Primary-Secondary Ph 3.1'!$A$2:$E$238,3,0)</f>
        <v>1</v>
      </c>
    </row>
    <row r="214" spans="1:6" x14ac:dyDescent="0.2">
      <c r="A214" t="s">
        <v>412</v>
      </c>
      <c r="B214" t="s">
        <v>415</v>
      </c>
      <c r="C214" t="s">
        <v>1084</v>
      </c>
      <c r="D214" t="s">
        <v>1080</v>
      </c>
      <c r="E214">
        <f>VLOOKUP(A214,'Primary-Secondary Ph 3.1'!A213:E449,2,0)</f>
        <v>0</v>
      </c>
      <c r="F214">
        <f>VLOOKUP(A214,'Primary-Secondary Ph 3.1'!$A$2:$E$238,3,0)</f>
        <v>1</v>
      </c>
    </row>
    <row r="215" spans="1:6" x14ac:dyDescent="0.2">
      <c r="A215" t="s">
        <v>412</v>
      </c>
      <c r="B215" t="s">
        <v>416</v>
      </c>
      <c r="D215" t="s">
        <v>1080</v>
      </c>
      <c r="E215">
        <f>VLOOKUP(A215,'Primary-Secondary Ph 3.1'!A214:E450,2,0)</f>
        <v>0</v>
      </c>
      <c r="F215">
        <f>VLOOKUP(A215,'Primary-Secondary Ph 3.1'!$A$2:$E$238,3,0)</f>
        <v>1</v>
      </c>
    </row>
    <row r="216" spans="1:6" x14ac:dyDescent="0.2">
      <c r="A216" t="s">
        <v>412</v>
      </c>
      <c r="B216" t="s">
        <v>417</v>
      </c>
      <c r="D216" t="s">
        <v>1080</v>
      </c>
      <c r="E216">
        <f>VLOOKUP(A216,'Primary-Secondary Ph 3.1'!A215:E451,2,0)</f>
        <v>0</v>
      </c>
      <c r="F216">
        <f>VLOOKUP(A216,'Primary-Secondary Ph 3.1'!$A$2:$E$238,3,0)</f>
        <v>1</v>
      </c>
    </row>
    <row r="217" spans="1:6" x14ac:dyDescent="0.2">
      <c r="A217" t="s">
        <v>412</v>
      </c>
      <c r="B217" t="s">
        <v>418</v>
      </c>
      <c r="D217" t="s">
        <v>1080</v>
      </c>
      <c r="E217">
        <f>VLOOKUP(A217,'Primary-Secondary Ph 3.1'!A216:E452,2,0)</f>
        <v>0</v>
      </c>
      <c r="F217">
        <f>VLOOKUP(A217,'Primary-Secondary Ph 3.1'!$A$2:$E$238,3,0)</f>
        <v>1</v>
      </c>
    </row>
    <row r="218" spans="1:6" x14ac:dyDescent="0.2">
      <c r="A218" t="s">
        <v>412</v>
      </c>
      <c r="B218" t="s">
        <v>419</v>
      </c>
      <c r="D218" t="s">
        <v>1080</v>
      </c>
      <c r="E218">
        <f>VLOOKUP(A218,'Primary-Secondary Ph 3.1'!A217:E453,2,0)</f>
        <v>0</v>
      </c>
      <c r="F218">
        <f>VLOOKUP(A218,'Primary-Secondary Ph 3.1'!$A$2:$E$238,3,0)</f>
        <v>1</v>
      </c>
    </row>
    <row r="219" spans="1:6" x14ac:dyDescent="0.2">
      <c r="A219" t="s">
        <v>412</v>
      </c>
      <c r="B219" t="s">
        <v>420</v>
      </c>
      <c r="D219" t="s">
        <v>1080</v>
      </c>
      <c r="E219">
        <f>VLOOKUP(A219,'Primary-Secondary Ph 3.1'!A218:E454,2,0)</f>
        <v>0</v>
      </c>
      <c r="F219">
        <f>VLOOKUP(A219,'Primary-Secondary Ph 3.1'!$A$2:$E$238,3,0)</f>
        <v>1</v>
      </c>
    </row>
    <row r="220" spans="1:6" x14ac:dyDescent="0.2">
      <c r="A220" t="s">
        <v>412</v>
      </c>
      <c r="B220" t="s">
        <v>421</v>
      </c>
      <c r="D220" t="s">
        <v>1080</v>
      </c>
      <c r="E220">
        <f>VLOOKUP(A220,'Primary-Secondary Ph 3.1'!A219:E455,2,0)</f>
        <v>0</v>
      </c>
      <c r="F220">
        <f>VLOOKUP(A220,'Primary-Secondary Ph 3.1'!$A$2:$E$238,3,0)</f>
        <v>1</v>
      </c>
    </row>
    <row r="221" spans="1:6" x14ac:dyDescent="0.2">
      <c r="A221" t="s">
        <v>412</v>
      </c>
      <c r="B221" t="s">
        <v>422</v>
      </c>
      <c r="D221" t="s">
        <v>1080</v>
      </c>
      <c r="E221">
        <f>VLOOKUP(A221,'Primary-Secondary Ph 3.1'!A220:E456,2,0)</f>
        <v>0</v>
      </c>
      <c r="F221">
        <f>VLOOKUP(A221,'Primary-Secondary Ph 3.1'!$A$2:$E$238,3,0)</f>
        <v>1</v>
      </c>
    </row>
    <row r="222" spans="1:6" x14ac:dyDescent="0.2">
      <c r="A222" t="s">
        <v>412</v>
      </c>
      <c r="B222" t="s">
        <v>414</v>
      </c>
      <c r="D222" t="s">
        <v>1080</v>
      </c>
      <c r="E222">
        <f>VLOOKUP(A222,'Primary-Secondary Ph 3.1'!A221:E457,2,0)</f>
        <v>0</v>
      </c>
      <c r="F222">
        <f>VLOOKUP(A222,'Primary-Secondary Ph 3.1'!$A$2:$E$238,3,0)</f>
        <v>1</v>
      </c>
    </row>
    <row r="223" spans="1:6" x14ac:dyDescent="0.2">
      <c r="A223">
        <v>50</v>
      </c>
      <c r="B223" t="s">
        <v>105</v>
      </c>
      <c r="C223" t="s">
        <v>1084</v>
      </c>
      <c r="D223" t="s">
        <v>1058</v>
      </c>
      <c r="E223">
        <f>VLOOKUP(A223,'Primary-Secondary Ph 3.1'!A222:E458,2,0)</f>
        <v>1</v>
      </c>
      <c r="F223">
        <f>VLOOKUP(A223,'Primary-Secondary Ph 3.1'!$A$2:$E$238,3,0)</f>
        <v>0</v>
      </c>
    </row>
    <row r="224" spans="1:6" x14ac:dyDescent="0.2">
      <c r="A224" t="s">
        <v>484</v>
      </c>
      <c r="B224" t="s">
        <v>40</v>
      </c>
      <c r="C224" t="s">
        <v>1084</v>
      </c>
      <c r="D224" t="s">
        <v>1082</v>
      </c>
      <c r="E224">
        <f>VLOOKUP(A224,'Primary-Secondary Ph 3.1'!A223:E459,2,0)</f>
        <v>1</v>
      </c>
      <c r="F224">
        <f>VLOOKUP(A224,'Primary-Secondary Ph 3.1'!$A$2:$E$238,3,0)</f>
        <v>0</v>
      </c>
    </row>
    <row r="225" spans="1:6" x14ac:dyDescent="0.2">
      <c r="A225" t="s">
        <v>484</v>
      </c>
      <c r="B225" t="s">
        <v>41</v>
      </c>
      <c r="C225" t="s">
        <v>1084</v>
      </c>
      <c r="D225" t="s">
        <v>1082</v>
      </c>
      <c r="E225">
        <f>VLOOKUP(A225,'Primary-Secondary Ph 3.1'!A224:E460,2,0)</f>
        <v>1</v>
      </c>
      <c r="F225">
        <f>VLOOKUP(A225,'Primary-Secondary Ph 3.1'!$A$2:$E$238,3,0)</f>
        <v>0</v>
      </c>
    </row>
    <row r="226" spans="1:6" x14ac:dyDescent="0.2">
      <c r="A226" t="s">
        <v>484</v>
      </c>
      <c r="B226" t="s">
        <v>42</v>
      </c>
      <c r="C226" t="s">
        <v>1084</v>
      </c>
      <c r="D226" t="s">
        <v>1082</v>
      </c>
      <c r="E226">
        <f>VLOOKUP(A226,'Primary-Secondary Ph 3.1'!A225:E461,2,0)</f>
        <v>1</v>
      </c>
      <c r="F226">
        <f>VLOOKUP(A226,'Primary-Secondary Ph 3.1'!$A$2:$E$238,3,0)</f>
        <v>0</v>
      </c>
    </row>
    <row r="227" spans="1:6" x14ac:dyDescent="0.2">
      <c r="A227" t="s">
        <v>484</v>
      </c>
      <c r="B227" t="s">
        <v>43</v>
      </c>
      <c r="C227" t="s">
        <v>1084</v>
      </c>
      <c r="D227" t="s">
        <v>1082</v>
      </c>
      <c r="E227">
        <f>VLOOKUP(A227,'Primary-Secondary Ph 3.1'!A226:E462,2,0)</f>
        <v>1</v>
      </c>
      <c r="F227">
        <f>VLOOKUP(A227,'Primary-Secondary Ph 3.1'!$A$2:$E$238,3,0)</f>
        <v>0</v>
      </c>
    </row>
    <row r="228" spans="1:6" x14ac:dyDescent="0.2">
      <c r="A228" t="s">
        <v>484</v>
      </c>
      <c r="B228" t="s">
        <v>107</v>
      </c>
      <c r="C228" t="s">
        <v>1084</v>
      </c>
      <c r="D228" t="s">
        <v>1082</v>
      </c>
      <c r="E228">
        <f>VLOOKUP(A228,'Primary-Secondary Ph 3.1'!A227:E463,2,0)</f>
        <v>1</v>
      </c>
      <c r="F228">
        <f>VLOOKUP(A228,'Primary-Secondary Ph 3.1'!$A$2:$E$238,3,0)</f>
        <v>0</v>
      </c>
    </row>
    <row r="229" spans="1:6" x14ac:dyDescent="0.2">
      <c r="A229" t="s">
        <v>484</v>
      </c>
      <c r="B229" t="s">
        <v>48</v>
      </c>
      <c r="C229" t="s">
        <v>1084</v>
      </c>
      <c r="D229" t="s">
        <v>1082</v>
      </c>
      <c r="E229">
        <f>VLOOKUP(A229,'Primary-Secondary Ph 3.1'!A228:E464,2,0)</f>
        <v>1</v>
      </c>
      <c r="F229">
        <f>VLOOKUP(A229,'Primary-Secondary Ph 3.1'!$A$2:$E$238,3,0)</f>
        <v>0</v>
      </c>
    </row>
    <row r="230" spans="1:6" x14ac:dyDescent="0.2">
      <c r="A230" t="s">
        <v>484</v>
      </c>
      <c r="B230" t="s">
        <v>49</v>
      </c>
      <c r="C230" t="s">
        <v>1084</v>
      </c>
      <c r="D230" t="s">
        <v>1082</v>
      </c>
      <c r="E230">
        <f>VLOOKUP(A230,'Primary-Secondary Ph 3.1'!A229:E465,2,0)</f>
        <v>1</v>
      </c>
      <c r="F230">
        <f>VLOOKUP(A230,'Primary-Secondary Ph 3.1'!$A$2:$E$238,3,0)</f>
        <v>0</v>
      </c>
    </row>
    <row r="231" spans="1:6" x14ac:dyDescent="0.2">
      <c r="A231" t="s">
        <v>484</v>
      </c>
      <c r="B231" t="s">
        <v>487</v>
      </c>
      <c r="C231" t="s">
        <v>1084</v>
      </c>
      <c r="D231" t="s">
        <v>1058</v>
      </c>
      <c r="E231">
        <f>VLOOKUP(A231,'Primary-Secondary Ph 3.1'!A230:E466,2,0)</f>
        <v>1</v>
      </c>
      <c r="F231">
        <f>VLOOKUP(A231,'Primary-Secondary Ph 3.1'!$A$2:$E$238,3,0)</f>
        <v>0</v>
      </c>
    </row>
    <row r="232" spans="1:6" x14ac:dyDescent="0.2">
      <c r="A232" t="s">
        <v>484</v>
      </c>
      <c r="B232" t="s">
        <v>488</v>
      </c>
      <c r="C232" t="s">
        <v>1084</v>
      </c>
      <c r="D232" t="s">
        <v>1058</v>
      </c>
      <c r="E232">
        <f>VLOOKUP(A232,'Primary-Secondary Ph 3.1'!A231:E467,2,0)</f>
        <v>1</v>
      </c>
      <c r="F232">
        <f>VLOOKUP(A232,'Primary-Secondary Ph 3.1'!$A$2:$E$238,3,0)</f>
        <v>0</v>
      </c>
    </row>
    <row r="233" spans="1:6" x14ac:dyDescent="0.2">
      <c r="A233" t="s">
        <v>484</v>
      </c>
      <c r="B233" t="s">
        <v>118</v>
      </c>
      <c r="C233" t="s">
        <v>1084</v>
      </c>
      <c r="D233" t="s">
        <v>1082</v>
      </c>
      <c r="E233" t="str">
        <f>VLOOKUP(A233,'Primary-Secondary Ph 3.1'!A232:E468,2,0)</f>
        <v>?</v>
      </c>
      <c r="F233">
        <f>VLOOKUP(A233,'Primary-Secondary Ph 3.1'!$A$2:$E$238,3,0)</f>
        <v>0</v>
      </c>
    </row>
    <row r="234" spans="1:6" x14ac:dyDescent="0.2">
      <c r="A234" t="s">
        <v>484</v>
      </c>
      <c r="B234" t="s">
        <v>485</v>
      </c>
      <c r="C234" t="s">
        <v>1084</v>
      </c>
      <c r="D234" t="s">
        <v>1082</v>
      </c>
      <c r="E234" t="str">
        <f>VLOOKUP(A234,'Primary-Secondary Ph 3.1'!A233:E469,2,0)</f>
        <v>?</v>
      </c>
      <c r="F234">
        <f>VLOOKUP(A234,'Primary-Secondary Ph 3.1'!$A$2:$E$238,3,0)</f>
        <v>0</v>
      </c>
    </row>
    <row r="235" spans="1:6" x14ac:dyDescent="0.2">
      <c r="A235" t="s">
        <v>484</v>
      </c>
      <c r="B235" t="s">
        <v>465</v>
      </c>
      <c r="C235" t="s">
        <v>1084</v>
      </c>
      <c r="D235" t="s">
        <v>1078</v>
      </c>
      <c r="E235">
        <f>VLOOKUP(A235,'Primary-Secondary Ph 3.1'!A234:E470,2,0)</f>
        <v>1</v>
      </c>
      <c r="F235">
        <f>VLOOKUP(A235,'Primary-Secondary Ph 3.1'!$A$2:$E$238,3,0)</f>
        <v>0</v>
      </c>
    </row>
    <row r="236" spans="1:6" x14ac:dyDescent="0.2">
      <c r="A236" t="s">
        <v>484</v>
      </c>
      <c r="B236" t="s">
        <v>466</v>
      </c>
      <c r="C236" t="s">
        <v>1084</v>
      </c>
      <c r="D236" t="s">
        <v>1078</v>
      </c>
      <c r="E236">
        <f>VLOOKUP(A236,'Primary-Secondary Ph 3.1'!A235:E471,2,0)</f>
        <v>1</v>
      </c>
      <c r="F236">
        <f>VLOOKUP(A236,'Primary-Secondary Ph 3.1'!$A$2:$E$238,3,0)</f>
        <v>0</v>
      </c>
    </row>
    <row r="237" spans="1:6" x14ac:dyDescent="0.2">
      <c r="A237" t="s">
        <v>484</v>
      </c>
      <c r="B237" t="s">
        <v>477</v>
      </c>
      <c r="C237" t="s">
        <v>1084</v>
      </c>
      <c r="D237" t="s">
        <v>1058</v>
      </c>
      <c r="E237">
        <f>VLOOKUP(A237,'Primary-Secondary Ph 3.1'!A236:E472,2,0)</f>
        <v>1</v>
      </c>
      <c r="F237">
        <f>VLOOKUP(A237,'Primary-Secondary Ph 3.1'!$A$2:$E$238,3,0)</f>
        <v>0</v>
      </c>
    </row>
    <row r="238" spans="1:6" x14ac:dyDescent="0.2">
      <c r="A238" t="s">
        <v>484</v>
      </c>
      <c r="B238" t="s">
        <v>489</v>
      </c>
      <c r="C238" t="s">
        <v>1084</v>
      </c>
      <c r="D238" t="s">
        <v>1082</v>
      </c>
      <c r="E238" t="str">
        <f>VLOOKUP(A238,'Primary-Secondary Ph 3.1'!A237:E473,2,0)</f>
        <v>?</v>
      </c>
      <c r="F238">
        <f>VLOOKUP(A238,'Primary-Secondary Ph 3.1'!$A$2:$E$238,3,0)</f>
        <v>0</v>
      </c>
    </row>
    <row r="239" spans="1:6" x14ac:dyDescent="0.2">
      <c r="A239" t="s">
        <v>484</v>
      </c>
      <c r="B239" t="s">
        <v>492</v>
      </c>
      <c r="C239" t="s">
        <v>1084</v>
      </c>
      <c r="D239" t="s">
        <v>1058</v>
      </c>
      <c r="E239">
        <f>VLOOKUP(A239,'Primary-Secondary Ph 3.1'!A238:E474,2,0)</f>
        <v>1</v>
      </c>
      <c r="F239">
        <f>VLOOKUP(A239,'Primary-Secondary Ph 3.1'!$A$2:$E$238,3,0)</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73DE8-4C2D-4941-93BC-FA64280E5AFA}">
  <dimension ref="A1:F238"/>
  <sheetViews>
    <sheetView topLeftCell="A138" workbookViewId="0">
      <selection activeCell="F2" sqref="F2"/>
    </sheetView>
  </sheetViews>
  <sheetFormatPr baseColWidth="10" defaultRowHeight="15" x14ac:dyDescent="0.2"/>
  <sheetData>
    <row r="1" spans="1:6" x14ac:dyDescent="0.2">
      <c r="A1" t="s">
        <v>1072</v>
      </c>
    </row>
    <row r="2" spans="1:6" x14ac:dyDescent="0.2">
      <c r="A2" t="s">
        <v>1100</v>
      </c>
      <c r="B2" t="s">
        <v>1101</v>
      </c>
      <c r="C2" t="s">
        <v>1102</v>
      </c>
      <c r="D2" t="s">
        <v>1103</v>
      </c>
      <c r="E2" t="s">
        <v>120</v>
      </c>
      <c r="F2" t="s">
        <v>1101</v>
      </c>
    </row>
    <row r="3" spans="1:6" x14ac:dyDescent="0.2">
      <c r="A3">
        <v>1</v>
      </c>
      <c r="B3">
        <v>1</v>
      </c>
      <c r="C3">
        <v>0</v>
      </c>
      <c r="D3" t="s">
        <v>484</v>
      </c>
      <c r="E3" t="s">
        <v>108</v>
      </c>
      <c r="F3">
        <v>1</v>
      </c>
    </row>
    <row r="4" spans="1:6" x14ac:dyDescent="0.2">
      <c r="A4">
        <v>2</v>
      </c>
      <c r="B4">
        <v>1</v>
      </c>
      <c r="C4">
        <v>0</v>
      </c>
      <c r="D4" t="s">
        <v>484</v>
      </c>
      <c r="E4" t="s">
        <v>39</v>
      </c>
      <c r="F4">
        <v>1</v>
      </c>
    </row>
    <row r="5" spans="1:6" x14ac:dyDescent="0.2">
      <c r="A5" t="s">
        <v>222</v>
      </c>
      <c r="B5">
        <v>1</v>
      </c>
      <c r="C5">
        <v>0</v>
      </c>
      <c r="D5" t="s">
        <v>484</v>
      </c>
      <c r="E5" t="s">
        <v>110</v>
      </c>
      <c r="F5">
        <v>1</v>
      </c>
    </row>
    <row r="6" spans="1:6" x14ac:dyDescent="0.2">
      <c r="A6" t="s">
        <v>223</v>
      </c>
      <c r="B6">
        <v>1</v>
      </c>
      <c r="C6">
        <v>0</v>
      </c>
      <c r="D6" t="s">
        <v>484</v>
      </c>
      <c r="E6" t="s">
        <v>111</v>
      </c>
      <c r="F6">
        <v>1</v>
      </c>
    </row>
    <row r="7" spans="1:6" x14ac:dyDescent="0.2">
      <c r="A7">
        <v>5</v>
      </c>
      <c r="B7">
        <v>1</v>
      </c>
      <c r="C7">
        <v>0</v>
      </c>
      <c r="D7" t="s">
        <v>484</v>
      </c>
      <c r="E7" t="s">
        <v>106</v>
      </c>
      <c r="F7">
        <v>1</v>
      </c>
    </row>
    <row r="8" spans="1:6" x14ac:dyDescent="0.2">
      <c r="A8">
        <v>6</v>
      </c>
      <c r="B8">
        <v>1</v>
      </c>
      <c r="C8">
        <v>0</v>
      </c>
      <c r="D8" t="s">
        <v>484</v>
      </c>
      <c r="E8" t="s">
        <v>47</v>
      </c>
      <c r="F8">
        <v>1</v>
      </c>
    </row>
    <row r="9" spans="1:6" x14ac:dyDescent="0.2">
      <c r="A9">
        <v>7</v>
      </c>
      <c r="B9">
        <v>1</v>
      </c>
      <c r="C9">
        <v>0</v>
      </c>
      <c r="D9" t="s">
        <v>484</v>
      </c>
      <c r="E9" t="s">
        <v>113</v>
      </c>
      <c r="F9">
        <v>1</v>
      </c>
    </row>
    <row r="10" spans="1:6" x14ac:dyDescent="0.2">
      <c r="A10">
        <v>8</v>
      </c>
      <c r="B10">
        <v>1</v>
      </c>
      <c r="C10">
        <v>0</v>
      </c>
      <c r="D10" t="s">
        <v>484</v>
      </c>
      <c r="E10" t="s">
        <v>114</v>
      </c>
      <c r="F10">
        <v>1</v>
      </c>
    </row>
    <row r="11" spans="1:6" x14ac:dyDescent="0.2">
      <c r="A11" t="s">
        <v>230</v>
      </c>
      <c r="B11">
        <v>1</v>
      </c>
      <c r="C11">
        <v>0</v>
      </c>
      <c r="D11" t="s">
        <v>484</v>
      </c>
      <c r="E11" t="s">
        <v>521</v>
      </c>
      <c r="F11">
        <v>1</v>
      </c>
    </row>
    <row r="12" spans="1:6" x14ac:dyDescent="0.2">
      <c r="A12" t="s">
        <v>698</v>
      </c>
      <c r="B12">
        <v>1</v>
      </c>
      <c r="C12">
        <v>0</v>
      </c>
      <c r="D12" t="s">
        <v>484</v>
      </c>
      <c r="E12" t="s">
        <v>699</v>
      </c>
      <c r="F12">
        <v>1</v>
      </c>
    </row>
    <row r="13" spans="1:6" x14ac:dyDescent="0.2">
      <c r="A13" t="s">
        <v>698</v>
      </c>
      <c r="B13">
        <v>1</v>
      </c>
      <c r="C13">
        <v>0</v>
      </c>
      <c r="D13" t="s">
        <v>484</v>
      </c>
      <c r="E13" t="s">
        <v>703</v>
      </c>
      <c r="F13">
        <v>1</v>
      </c>
    </row>
    <row r="14" spans="1:6" x14ac:dyDescent="0.2">
      <c r="A14" t="s">
        <v>698</v>
      </c>
      <c r="B14">
        <v>1</v>
      </c>
      <c r="C14">
        <v>0</v>
      </c>
      <c r="D14" t="s">
        <v>484</v>
      </c>
      <c r="E14" t="s">
        <v>705</v>
      </c>
      <c r="F14">
        <v>1</v>
      </c>
    </row>
    <row r="15" spans="1:6" x14ac:dyDescent="0.2">
      <c r="A15" t="s">
        <v>698</v>
      </c>
      <c r="B15">
        <v>1</v>
      </c>
      <c r="C15">
        <v>0</v>
      </c>
      <c r="D15" t="s">
        <v>484</v>
      </c>
      <c r="E15" t="s">
        <v>707</v>
      </c>
      <c r="F15">
        <v>1</v>
      </c>
    </row>
    <row r="16" spans="1:6" x14ac:dyDescent="0.2">
      <c r="A16" t="s">
        <v>698</v>
      </c>
      <c r="B16">
        <v>1</v>
      </c>
      <c r="C16">
        <v>0</v>
      </c>
      <c r="D16" t="s">
        <v>484</v>
      </c>
      <c r="E16" t="s">
        <v>709</v>
      </c>
      <c r="F16">
        <v>1</v>
      </c>
    </row>
    <row r="17" spans="1:6" x14ac:dyDescent="0.2">
      <c r="A17" t="s">
        <v>497</v>
      </c>
      <c r="B17">
        <v>1</v>
      </c>
      <c r="C17">
        <v>0</v>
      </c>
      <c r="D17" t="s">
        <v>484</v>
      </c>
      <c r="E17" t="s">
        <v>498</v>
      </c>
      <c r="F17">
        <v>1</v>
      </c>
    </row>
    <row r="18" spans="1:6" x14ac:dyDescent="0.2">
      <c r="A18" t="s">
        <v>502</v>
      </c>
      <c r="B18">
        <v>0</v>
      </c>
      <c r="C18">
        <v>1</v>
      </c>
      <c r="D18" t="s">
        <v>1104</v>
      </c>
      <c r="E18" t="s">
        <v>503</v>
      </c>
      <c r="F18">
        <v>0</v>
      </c>
    </row>
    <row r="19" spans="1:6" x14ac:dyDescent="0.2">
      <c r="A19" t="s">
        <v>506</v>
      </c>
      <c r="B19">
        <v>0</v>
      </c>
      <c r="C19">
        <v>1</v>
      </c>
      <c r="D19" t="s">
        <v>1105</v>
      </c>
      <c r="E19" t="s">
        <v>711</v>
      </c>
      <c r="F19">
        <v>0</v>
      </c>
    </row>
    <row r="20" spans="1:6" x14ac:dyDescent="0.2">
      <c r="A20" t="s">
        <v>507</v>
      </c>
      <c r="B20">
        <v>0</v>
      </c>
      <c r="C20">
        <v>1</v>
      </c>
      <c r="D20" t="s">
        <v>1106</v>
      </c>
      <c r="E20" t="s">
        <v>522</v>
      </c>
      <c r="F20">
        <v>0</v>
      </c>
    </row>
    <row r="21" spans="1:6" x14ac:dyDescent="0.2">
      <c r="A21" t="s">
        <v>507</v>
      </c>
      <c r="B21">
        <v>0</v>
      </c>
      <c r="C21">
        <v>1</v>
      </c>
      <c r="D21" t="s">
        <v>1106</v>
      </c>
      <c r="E21" t="s">
        <v>523</v>
      </c>
      <c r="F21">
        <v>0</v>
      </c>
    </row>
    <row r="22" spans="1:6" x14ac:dyDescent="0.2">
      <c r="A22" t="s">
        <v>507</v>
      </c>
      <c r="B22">
        <v>0</v>
      </c>
      <c r="C22">
        <v>1</v>
      </c>
      <c r="D22" t="s">
        <v>1106</v>
      </c>
      <c r="E22" t="s">
        <v>524</v>
      </c>
      <c r="F22">
        <v>0</v>
      </c>
    </row>
    <row r="23" spans="1:6" x14ac:dyDescent="0.2">
      <c r="A23" t="s">
        <v>507</v>
      </c>
      <c r="B23">
        <v>0</v>
      </c>
      <c r="C23">
        <v>1</v>
      </c>
      <c r="D23" t="s">
        <v>1106</v>
      </c>
      <c r="E23" t="s">
        <v>525</v>
      </c>
      <c r="F23">
        <v>0</v>
      </c>
    </row>
    <row r="24" spans="1:6" x14ac:dyDescent="0.2">
      <c r="A24" t="s">
        <v>507</v>
      </c>
      <c r="B24">
        <v>0</v>
      </c>
      <c r="C24">
        <v>1</v>
      </c>
      <c r="D24" t="s">
        <v>1106</v>
      </c>
      <c r="E24" t="s">
        <v>526</v>
      </c>
      <c r="F24">
        <v>0</v>
      </c>
    </row>
    <row r="25" spans="1:6" x14ac:dyDescent="0.2">
      <c r="A25" t="s">
        <v>507</v>
      </c>
      <c r="B25">
        <v>0</v>
      </c>
      <c r="C25">
        <v>1</v>
      </c>
      <c r="D25" t="s">
        <v>1106</v>
      </c>
      <c r="E25" t="s">
        <v>527</v>
      </c>
      <c r="F25">
        <v>0</v>
      </c>
    </row>
    <row r="26" spans="1:6" x14ac:dyDescent="0.2">
      <c r="A26" t="s">
        <v>507</v>
      </c>
      <c r="B26">
        <v>0</v>
      </c>
      <c r="C26">
        <v>1</v>
      </c>
      <c r="D26" t="s">
        <v>1106</v>
      </c>
      <c r="E26" t="s">
        <v>528</v>
      </c>
      <c r="F26">
        <v>0</v>
      </c>
    </row>
    <row r="27" spans="1:6" x14ac:dyDescent="0.2">
      <c r="A27" t="s">
        <v>507</v>
      </c>
      <c r="B27">
        <v>0</v>
      </c>
      <c r="C27">
        <v>1</v>
      </c>
      <c r="D27" t="s">
        <v>1106</v>
      </c>
      <c r="E27" t="s">
        <v>529</v>
      </c>
      <c r="F27">
        <v>0</v>
      </c>
    </row>
    <row r="28" spans="1:6" x14ac:dyDescent="0.2">
      <c r="A28" t="s">
        <v>507</v>
      </c>
      <c r="B28">
        <v>0</v>
      </c>
      <c r="C28">
        <v>1</v>
      </c>
      <c r="D28" t="s">
        <v>1106</v>
      </c>
      <c r="E28" t="s">
        <v>530</v>
      </c>
      <c r="F28">
        <v>0</v>
      </c>
    </row>
    <row r="29" spans="1:6" x14ac:dyDescent="0.2">
      <c r="A29" t="s">
        <v>507</v>
      </c>
      <c r="B29">
        <v>0</v>
      </c>
      <c r="C29">
        <v>1</v>
      </c>
      <c r="D29" t="s">
        <v>1106</v>
      </c>
      <c r="E29" t="s">
        <v>531</v>
      </c>
      <c r="F29">
        <v>0</v>
      </c>
    </row>
    <row r="30" spans="1:6" x14ac:dyDescent="0.2">
      <c r="A30" t="s">
        <v>507</v>
      </c>
      <c r="B30">
        <v>0</v>
      </c>
      <c r="C30">
        <v>1</v>
      </c>
      <c r="D30" t="s">
        <v>1106</v>
      </c>
      <c r="E30" t="s">
        <v>532</v>
      </c>
      <c r="F30">
        <v>0</v>
      </c>
    </row>
    <row r="31" spans="1:6" x14ac:dyDescent="0.2">
      <c r="A31" t="s">
        <v>512</v>
      </c>
      <c r="B31">
        <v>0</v>
      </c>
      <c r="C31">
        <v>1</v>
      </c>
      <c r="D31" t="s">
        <v>1107</v>
      </c>
      <c r="E31" t="s">
        <v>533</v>
      </c>
      <c r="F31">
        <v>0</v>
      </c>
    </row>
    <row r="32" spans="1:6" x14ac:dyDescent="0.2">
      <c r="A32" t="s">
        <v>512</v>
      </c>
      <c r="B32">
        <v>0</v>
      </c>
      <c r="C32">
        <v>1</v>
      </c>
      <c r="D32" t="s">
        <v>1107</v>
      </c>
      <c r="E32" t="s">
        <v>534</v>
      </c>
      <c r="F32">
        <v>0</v>
      </c>
    </row>
    <row r="33" spans="1:6" x14ac:dyDescent="0.2">
      <c r="A33" t="s">
        <v>512</v>
      </c>
      <c r="B33">
        <v>0</v>
      </c>
      <c r="C33">
        <v>1</v>
      </c>
      <c r="D33" t="s">
        <v>1107</v>
      </c>
      <c r="E33" t="s">
        <v>535</v>
      </c>
      <c r="F33">
        <v>0</v>
      </c>
    </row>
    <row r="34" spans="1:6" x14ac:dyDescent="0.2">
      <c r="A34" t="s">
        <v>512</v>
      </c>
      <c r="B34">
        <v>0</v>
      </c>
      <c r="C34">
        <v>1</v>
      </c>
      <c r="D34" t="s">
        <v>1107</v>
      </c>
      <c r="E34" t="s">
        <v>536</v>
      </c>
      <c r="F34">
        <v>0</v>
      </c>
    </row>
    <row r="35" spans="1:6" x14ac:dyDescent="0.2">
      <c r="A35" t="s">
        <v>512</v>
      </c>
      <c r="B35">
        <v>0</v>
      </c>
      <c r="C35">
        <v>1</v>
      </c>
      <c r="D35" t="s">
        <v>1107</v>
      </c>
      <c r="E35" t="s">
        <v>537</v>
      </c>
      <c r="F35">
        <v>0</v>
      </c>
    </row>
    <row r="36" spans="1:6" x14ac:dyDescent="0.2">
      <c r="A36" t="s">
        <v>512</v>
      </c>
      <c r="B36">
        <v>0</v>
      </c>
      <c r="C36">
        <v>1</v>
      </c>
      <c r="D36" t="s">
        <v>1107</v>
      </c>
      <c r="E36" t="s">
        <v>538</v>
      </c>
      <c r="F36">
        <v>0</v>
      </c>
    </row>
    <row r="37" spans="1:6" x14ac:dyDescent="0.2">
      <c r="A37" t="s">
        <v>714</v>
      </c>
      <c r="B37">
        <v>1</v>
      </c>
      <c r="C37">
        <v>0</v>
      </c>
      <c r="D37" t="s">
        <v>484</v>
      </c>
      <c r="E37" t="s">
        <v>715</v>
      </c>
      <c r="F37">
        <v>1</v>
      </c>
    </row>
    <row r="38" spans="1:6" x14ac:dyDescent="0.2">
      <c r="A38" t="s">
        <v>515</v>
      </c>
      <c r="B38">
        <v>0</v>
      </c>
      <c r="C38">
        <v>1</v>
      </c>
      <c r="D38" t="s">
        <v>1107</v>
      </c>
      <c r="E38" t="s">
        <v>516</v>
      </c>
      <c r="F38">
        <v>0</v>
      </c>
    </row>
    <row r="39" spans="1:6" x14ac:dyDescent="0.2">
      <c r="A39" t="s">
        <v>720</v>
      </c>
      <c r="B39">
        <v>1</v>
      </c>
      <c r="C39">
        <v>0</v>
      </c>
      <c r="D39" t="s">
        <v>484</v>
      </c>
      <c r="E39" t="s">
        <v>721</v>
      </c>
      <c r="F39">
        <v>1</v>
      </c>
    </row>
    <row r="40" spans="1:6" x14ac:dyDescent="0.2">
      <c r="A40">
        <v>10</v>
      </c>
      <c r="B40">
        <v>1</v>
      </c>
      <c r="C40">
        <v>0</v>
      </c>
      <c r="D40" t="s">
        <v>484</v>
      </c>
      <c r="E40" t="s">
        <v>52</v>
      </c>
      <c r="F40">
        <v>1</v>
      </c>
    </row>
    <row r="41" spans="1:6" x14ac:dyDescent="0.2">
      <c r="A41">
        <v>11</v>
      </c>
      <c r="B41">
        <v>1</v>
      </c>
      <c r="C41">
        <v>0</v>
      </c>
      <c r="D41" t="s">
        <v>484</v>
      </c>
      <c r="E41" t="s">
        <v>53</v>
      </c>
      <c r="F41">
        <v>1</v>
      </c>
    </row>
    <row r="42" spans="1:6" x14ac:dyDescent="0.2">
      <c r="A42">
        <v>12</v>
      </c>
      <c r="B42">
        <v>0</v>
      </c>
      <c r="C42">
        <v>1</v>
      </c>
      <c r="D42" t="s">
        <v>1108</v>
      </c>
      <c r="E42" t="s">
        <v>54</v>
      </c>
      <c r="F42">
        <v>0</v>
      </c>
    </row>
    <row r="43" spans="1:6" x14ac:dyDescent="0.2">
      <c r="A43">
        <v>13</v>
      </c>
      <c r="B43">
        <v>1</v>
      </c>
      <c r="C43">
        <v>0</v>
      </c>
      <c r="D43" t="s">
        <v>484</v>
      </c>
      <c r="E43" t="s">
        <v>724</v>
      </c>
      <c r="F43">
        <v>1</v>
      </c>
    </row>
    <row r="44" spans="1:6" x14ac:dyDescent="0.2">
      <c r="A44" t="s">
        <v>429</v>
      </c>
      <c r="B44">
        <v>1</v>
      </c>
      <c r="C44">
        <v>0</v>
      </c>
      <c r="D44" t="s">
        <v>484</v>
      </c>
      <c r="E44" t="s">
        <v>726</v>
      </c>
      <c r="F44">
        <v>1</v>
      </c>
    </row>
    <row r="45" spans="1:6" x14ac:dyDescent="0.2">
      <c r="A45" t="s">
        <v>728</v>
      </c>
      <c r="B45">
        <v>0</v>
      </c>
      <c r="C45">
        <v>1</v>
      </c>
      <c r="D45" t="s">
        <v>1109</v>
      </c>
      <c r="E45" t="s">
        <v>729</v>
      </c>
      <c r="F45">
        <v>0</v>
      </c>
    </row>
    <row r="46" spans="1:6" x14ac:dyDescent="0.2">
      <c r="A46" t="s">
        <v>732</v>
      </c>
      <c r="B46">
        <v>1</v>
      </c>
      <c r="C46">
        <v>0</v>
      </c>
      <c r="D46" t="s">
        <v>484</v>
      </c>
      <c r="E46" t="s">
        <v>733</v>
      </c>
      <c r="F46">
        <v>1</v>
      </c>
    </row>
    <row r="47" spans="1:6" x14ac:dyDescent="0.2">
      <c r="A47" t="s">
        <v>736</v>
      </c>
      <c r="B47" t="s">
        <v>484</v>
      </c>
      <c r="C47">
        <v>1</v>
      </c>
      <c r="D47" t="s">
        <v>1110</v>
      </c>
      <c r="E47" t="s">
        <v>737</v>
      </c>
      <c r="F47" t="s">
        <v>484</v>
      </c>
    </row>
    <row r="48" spans="1:6" x14ac:dyDescent="0.2">
      <c r="A48" t="s">
        <v>281</v>
      </c>
      <c r="B48">
        <v>1</v>
      </c>
      <c r="C48" t="s">
        <v>484</v>
      </c>
      <c r="D48" t="s">
        <v>484</v>
      </c>
      <c r="E48" t="s">
        <v>743</v>
      </c>
      <c r="F48">
        <v>1</v>
      </c>
    </row>
    <row r="49" spans="1:6" x14ac:dyDescent="0.2">
      <c r="A49" t="s">
        <v>282</v>
      </c>
      <c r="B49">
        <v>1</v>
      </c>
      <c r="C49" t="s">
        <v>484</v>
      </c>
      <c r="D49" t="s">
        <v>484</v>
      </c>
      <c r="E49" t="s">
        <v>745</v>
      </c>
      <c r="F49">
        <v>1</v>
      </c>
    </row>
    <row r="50" spans="1:6" x14ac:dyDescent="0.2">
      <c r="A50" t="s">
        <v>747</v>
      </c>
      <c r="B50">
        <v>0</v>
      </c>
      <c r="C50">
        <v>1</v>
      </c>
      <c r="D50" t="s">
        <v>1111</v>
      </c>
      <c r="E50" t="s">
        <v>748</v>
      </c>
      <c r="F50">
        <v>0</v>
      </c>
    </row>
    <row r="51" spans="1:6" x14ac:dyDescent="0.2">
      <c r="A51" t="s">
        <v>348</v>
      </c>
      <c r="B51">
        <v>1</v>
      </c>
      <c r="C51" t="s">
        <v>484</v>
      </c>
      <c r="D51" t="s">
        <v>484</v>
      </c>
      <c r="E51" t="s">
        <v>349</v>
      </c>
      <c r="F51">
        <v>1</v>
      </c>
    </row>
    <row r="52" spans="1:6" x14ac:dyDescent="0.2">
      <c r="A52" t="s">
        <v>295</v>
      </c>
      <c r="B52">
        <v>1</v>
      </c>
      <c r="C52" t="s">
        <v>484</v>
      </c>
      <c r="D52" t="s">
        <v>484</v>
      </c>
      <c r="E52" t="s">
        <v>752</v>
      </c>
      <c r="F52">
        <v>1</v>
      </c>
    </row>
    <row r="53" spans="1:6" x14ac:dyDescent="0.2">
      <c r="A53" t="s">
        <v>456</v>
      </c>
      <c r="B53">
        <v>0</v>
      </c>
      <c r="C53">
        <v>1</v>
      </c>
      <c r="D53" t="s">
        <v>1112</v>
      </c>
      <c r="E53" t="s">
        <v>754</v>
      </c>
      <c r="F53">
        <v>0</v>
      </c>
    </row>
    <row r="54" spans="1:6" x14ac:dyDescent="0.2">
      <c r="A54" t="s">
        <v>456</v>
      </c>
      <c r="B54">
        <v>0</v>
      </c>
      <c r="C54">
        <v>1</v>
      </c>
      <c r="D54" t="s">
        <v>1112</v>
      </c>
      <c r="E54" t="s">
        <v>757</v>
      </c>
      <c r="F54">
        <v>0</v>
      </c>
    </row>
    <row r="55" spans="1:6" x14ac:dyDescent="0.2">
      <c r="A55" t="s">
        <v>456</v>
      </c>
      <c r="B55">
        <v>0</v>
      </c>
      <c r="C55">
        <v>1</v>
      </c>
      <c r="D55" t="s">
        <v>1112</v>
      </c>
      <c r="E55" t="s">
        <v>758</v>
      </c>
      <c r="F55">
        <v>0</v>
      </c>
    </row>
    <row r="56" spans="1:6" x14ac:dyDescent="0.2">
      <c r="A56" t="s">
        <v>456</v>
      </c>
      <c r="B56">
        <v>0</v>
      </c>
      <c r="C56">
        <v>1</v>
      </c>
      <c r="D56" t="s">
        <v>1112</v>
      </c>
      <c r="E56" t="s">
        <v>759</v>
      </c>
      <c r="F56">
        <v>0</v>
      </c>
    </row>
    <row r="57" spans="1:6" x14ac:dyDescent="0.2">
      <c r="A57" t="s">
        <v>456</v>
      </c>
      <c r="B57">
        <v>0</v>
      </c>
      <c r="C57">
        <v>1</v>
      </c>
      <c r="D57" t="s">
        <v>1112</v>
      </c>
      <c r="E57" t="s">
        <v>760</v>
      </c>
      <c r="F57">
        <v>0</v>
      </c>
    </row>
    <row r="58" spans="1:6" x14ac:dyDescent="0.2">
      <c r="A58" t="s">
        <v>305</v>
      </c>
      <c r="B58">
        <v>0</v>
      </c>
      <c r="C58">
        <v>1</v>
      </c>
      <c r="D58" t="s">
        <v>1113</v>
      </c>
      <c r="E58" t="s">
        <v>761</v>
      </c>
      <c r="F58">
        <v>0</v>
      </c>
    </row>
    <row r="59" spans="1:6" x14ac:dyDescent="0.2">
      <c r="A59" t="s">
        <v>457</v>
      </c>
      <c r="B59">
        <v>0</v>
      </c>
      <c r="C59">
        <v>1</v>
      </c>
      <c r="D59" t="s">
        <v>1114</v>
      </c>
      <c r="E59" t="s">
        <v>300</v>
      </c>
      <c r="F59">
        <v>0</v>
      </c>
    </row>
    <row r="60" spans="1:6" x14ac:dyDescent="0.2">
      <c r="A60" t="s">
        <v>457</v>
      </c>
      <c r="B60">
        <v>0</v>
      </c>
      <c r="C60">
        <v>1</v>
      </c>
      <c r="D60" t="s">
        <v>1114</v>
      </c>
      <c r="E60" t="s">
        <v>301</v>
      </c>
      <c r="F60">
        <v>0</v>
      </c>
    </row>
    <row r="61" spans="1:6" x14ac:dyDescent="0.2">
      <c r="A61" t="s">
        <v>457</v>
      </c>
      <c r="B61">
        <v>0</v>
      </c>
      <c r="C61">
        <v>1</v>
      </c>
      <c r="D61" t="s">
        <v>1114</v>
      </c>
      <c r="E61" t="s">
        <v>302</v>
      </c>
      <c r="F61">
        <v>0</v>
      </c>
    </row>
    <row r="62" spans="1:6" x14ac:dyDescent="0.2">
      <c r="A62" t="s">
        <v>457</v>
      </c>
      <c r="B62">
        <v>0</v>
      </c>
      <c r="C62">
        <v>1</v>
      </c>
      <c r="D62" t="s">
        <v>1114</v>
      </c>
      <c r="E62" t="s">
        <v>303</v>
      </c>
      <c r="F62">
        <v>0</v>
      </c>
    </row>
    <row r="63" spans="1:6" x14ac:dyDescent="0.2">
      <c r="A63" t="s">
        <v>457</v>
      </c>
      <c r="B63">
        <v>0</v>
      </c>
      <c r="C63">
        <v>1</v>
      </c>
      <c r="D63" t="s">
        <v>1114</v>
      </c>
      <c r="E63" t="s">
        <v>304</v>
      </c>
      <c r="F63">
        <v>0</v>
      </c>
    </row>
    <row r="64" spans="1:6" x14ac:dyDescent="0.2">
      <c r="A64" t="s">
        <v>359</v>
      </c>
      <c r="B64">
        <v>0</v>
      </c>
      <c r="C64">
        <v>1</v>
      </c>
      <c r="D64" t="s">
        <v>1115</v>
      </c>
      <c r="E64" t="s">
        <v>306</v>
      </c>
      <c r="F64">
        <v>0</v>
      </c>
    </row>
    <row r="65" spans="1:6" x14ac:dyDescent="0.2">
      <c r="A65">
        <v>15</v>
      </c>
      <c r="B65">
        <v>1</v>
      </c>
      <c r="C65">
        <v>0</v>
      </c>
      <c r="D65" t="s">
        <v>484</v>
      </c>
      <c r="E65" t="s">
        <v>766</v>
      </c>
      <c r="F65">
        <v>1</v>
      </c>
    </row>
    <row r="66" spans="1:6" x14ac:dyDescent="0.2">
      <c r="A66" t="s">
        <v>768</v>
      </c>
      <c r="B66">
        <v>0</v>
      </c>
      <c r="C66">
        <v>1</v>
      </c>
      <c r="D66" t="s">
        <v>1116</v>
      </c>
      <c r="E66" t="s">
        <v>769</v>
      </c>
      <c r="F66">
        <v>0</v>
      </c>
    </row>
    <row r="67" spans="1:6" x14ac:dyDescent="0.2">
      <c r="A67">
        <v>19</v>
      </c>
      <c r="B67" s="229">
        <v>0</v>
      </c>
      <c r="C67" s="229">
        <v>1</v>
      </c>
      <c r="D67" s="229" t="s">
        <v>1158</v>
      </c>
      <c r="E67" t="s">
        <v>256</v>
      </c>
      <c r="F67" s="229">
        <v>0</v>
      </c>
    </row>
    <row r="68" spans="1:6" x14ac:dyDescent="0.2">
      <c r="A68">
        <v>19</v>
      </c>
      <c r="B68" s="229">
        <v>0</v>
      </c>
      <c r="C68" s="229">
        <v>1</v>
      </c>
      <c r="D68" t="s">
        <v>484</v>
      </c>
      <c r="E68" t="s">
        <v>257</v>
      </c>
      <c r="F68" s="229">
        <v>0</v>
      </c>
    </row>
    <row r="69" spans="1:6" x14ac:dyDescent="0.2">
      <c r="A69">
        <v>19</v>
      </c>
      <c r="B69" s="229">
        <v>0</v>
      </c>
      <c r="C69" s="229">
        <v>1</v>
      </c>
      <c r="D69" t="s">
        <v>484</v>
      </c>
      <c r="E69" t="s">
        <v>258</v>
      </c>
      <c r="F69" s="229">
        <v>0</v>
      </c>
    </row>
    <row r="70" spans="1:6" x14ac:dyDescent="0.2">
      <c r="A70">
        <v>19</v>
      </c>
      <c r="B70" s="229">
        <v>0</v>
      </c>
      <c r="C70" s="229">
        <v>1</v>
      </c>
      <c r="D70" t="s">
        <v>484</v>
      </c>
      <c r="E70" t="s">
        <v>259</v>
      </c>
      <c r="F70" s="229">
        <v>0</v>
      </c>
    </row>
    <row r="71" spans="1:6" x14ac:dyDescent="0.2">
      <c r="A71">
        <v>19</v>
      </c>
      <c r="B71" s="229">
        <v>0</v>
      </c>
      <c r="C71" s="229">
        <v>1</v>
      </c>
      <c r="D71" t="s">
        <v>484</v>
      </c>
      <c r="E71" t="s">
        <v>260</v>
      </c>
      <c r="F71" s="229">
        <v>0</v>
      </c>
    </row>
    <row r="72" spans="1:6" x14ac:dyDescent="0.2">
      <c r="A72">
        <v>19</v>
      </c>
      <c r="B72" s="229">
        <v>0</v>
      </c>
      <c r="C72" s="229">
        <v>1</v>
      </c>
      <c r="D72" t="s">
        <v>484</v>
      </c>
      <c r="E72" t="s">
        <v>261</v>
      </c>
      <c r="F72" s="229">
        <v>0</v>
      </c>
    </row>
    <row r="73" spans="1:6" x14ac:dyDescent="0.2">
      <c r="A73">
        <v>19</v>
      </c>
      <c r="B73" s="229">
        <v>0</v>
      </c>
      <c r="C73" s="229">
        <v>1</v>
      </c>
      <c r="D73" t="s">
        <v>484</v>
      </c>
      <c r="E73" t="s">
        <v>262</v>
      </c>
      <c r="F73" s="229">
        <v>0</v>
      </c>
    </row>
    <row r="74" spans="1:6" x14ac:dyDescent="0.2">
      <c r="A74">
        <v>19</v>
      </c>
      <c r="B74" s="229">
        <v>0</v>
      </c>
      <c r="C74" s="229">
        <v>1</v>
      </c>
      <c r="D74" t="s">
        <v>484</v>
      </c>
      <c r="E74" t="s">
        <v>263</v>
      </c>
      <c r="F74" s="229">
        <v>0</v>
      </c>
    </row>
    <row r="75" spans="1:6" x14ac:dyDescent="0.2">
      <c r="A75">
        <v>19</v>
      </c>
      <c r="B75" s="229">
        <v>0</v>
      </c>
      <c r="C75" s="229">
        <v>1</v>
      </c>
      <c r="D75" t="s">
        <v>484</v>
      </c>
      <c r="E75" t="s">
        <v>264</v>
      </c>
      <c r="F75" s="229">
        <v>0</v>
      </c>
    </row>
    <row r="76" spans="1:6" x14ac:dyDescent="0.2">
      <c r="A76">
        <v>19</v>
      </c>
      <c r="B76" s="229">
        <v>0</v>
      </c>
      <c r="C76" s="229">
        <v>1</v>
      </c>
      <c r="D76" t="s">
        <v>484</v>
      </c>
      <c r="E76" t="s">
        <v>265</v>
      </c>
      <c r="F76" s="229">
        <v>0</v>
      </c>
    </row>
    <row r="77" spans="1:6" x14ac:dyDescent="0.2">
      <c r="A77">
        <v>19</v>
      </c>
      <c r="B77" s="229">
        <v>0</v>
      </c>
      <c r="C77" s="229">
        <v>1</v>
      </c>
      <c r="D77" t="s">
        <v>484</v>
      </c>
      <c r="E77" t="s">
        <v>266</v>
      </c>
      <c r="F77" s="229">
        <v>0</v>
      </c>
    </row>
    <row r="78" spans="1:6" x14ac:dyDescent="0.2">
      <c r="A78">
        <v>19</v>
      </c>
      <c r="B78" s="229">
        <v>0</v>
      </c>
      <c r="C78" s="229">
        <v>1</v>
      </c>
      <c r="D78" t="s">
        <v>484</v>
      </c>
      <c r="E78" t="s">
        <v>267</v>
      </c>
      <c r="F78" s="229">
        <v>0</v>
      </c>
    </row>
    <row r="79" spans="1:6" x14ac:dyDescent="0.2">
      <c r="A79">
        <v>19</v>
      </c>
      <c r="B79" s="229">
        <v>0</v>
      </c>
      <c r="C79" s="229">
        <v>1</v>
      </c>
      <c r="D79" t="s">
        <v>484</v>
      </c>
      <c r="E79" t="s">
        <v>268</v>
      </c>
      <c r="F79" s="229">
        <v>0</v>
      </c>
    </row>
    <row r="80" spans="1:6" x14ac:dyDescent="0.2">
      <c r="A80" t="s">
        <v>432</v>
      </c>
      <c r="B80">
        <v>1</v>
      </c>
      <c r="C80">
        <v>0</v>
      </c>
      <c r="D80" t="s">
        <v>484</v>
      </c>
      <c r="E80" t="s">
        <v>433</v>
      </c>
      <c r="F80">
        <v>1</v>
      </c>
    </row>
    <row r="81" spans="1:6" x14ac:dyDescent="0.2">
      <c r="A81" t="s">
        <v>458</v>
      </c>
      <c r="B81">
        <v>1</v>
      </c>
      <c r="C81">
        <v>0</v>
      </c>
      <c r="D81" t="s">
        <v>484</v>
      </c>
      <c r="E81" t="s">
        <v>774</v>
      </c>
      <c r="F81">
        <v>1</v>
      </c>
    </row>
    <row r="82" spans="1:6" x14ac:dyDescent="0.2">
      <c r="A82" t="s">
        <v>458</v>
      </c>
      <c r="B82">
        <v>1</v>
      </c>
      <c r="C82">
        <v>0</v>
      </c>
      <c r="D82" t="s">
        <v>484</v>
      </c>
      <c r="E82" t="s">
        <v>777</v>
      </c>
      <c r="F82">
        <v>1</v>
      </c>
    </row>
    <row r="83" spans="1:6" x14ac:dyDescent="0.2">
      <c r="A83" t="s">
        <v>458</v>
      </c>
      <c r="B83">
        <v>1</v>
      </c>
      <c r="C83">
        <v>0</v>
      </c>
      <c r="D83" t="s">
        <v>484</v>
      </c>
      <c r="E83" t="s">
        <v>779</v>
      </c>
      <c r="F83">
        <v>1</v>
      </c>
    </row>
    <row r="84" spans="1:6" x14ac:dyDescent="0.2">
      <c r="A84" t="s">
        <v>781</v>
      </c>
      <c r="B84">
        <v>1</v>
      </c>
      <c r="C84">
        <v>0</v>
      </c>
      <c r="D84" t="s">
        <v>484</v>
      </c>
      <c r="E84" t="s">
        <v>782</v>
      </c>
      <c r="F84">
        <v>1</v>
      </c>
    </row>
    <row r="85" spans="1:6" x14ac:dyDescent="0.2">
      <c r="A85" t="s">
        <v>781</v>
      </c>
      <c r="B85">
        <v>1</v>
      </c>
      <c r="C85">
        <v>0</v>
      </c>
      <c r="D85" t="s">
        <v>484</v>
      </c>
      <c r="E85" t="s">
        <v>785</v>
      </c>
      <c r="F85">
        <v>1</v>
      </c>
    </row>
    <row r="86" spans="1:6" x14ac:dyDescent="0.2">
      <c r="A86" t="s">
        <v>781</v>
      </c>
      <c r="B86">
        <v>1</v>
      </c>
      <c r="C86">
        <v>0</v>
      </c>
      <c r="D86" t="s">
        <v>484</v>
      </c>
      <c r="E86" t="s">
        <v>787</v>
      </c>
      <c r="F86">
        <v>1</v>
      </c>
    </row>
    <row r="87" spans="1:6" x14ac:dyDescent="0.2">
      <c r="A87" t="s">
        <v>789</v>
      </c>
      <c r="B87">
        <v>0</v>
      </c>
      <c r="C87">
        <v>1</v>
      </c>
      <c r="D87" t="s">
        <v>1117</v>
      </c>
      <c r="E87" t="s">
        <v>790</v>
      </c>
      <c r="F87">
        <v>0</v>
      </c>
    </row>
    <row r="88" spans="1:6" x14ac:dyDescent="0.2">
      <c r="A88" t="s">
        <v>789</v>
      </c>
      <c r="B88">
        <v>0</v>
      </c>
      <c r="C88">
        <v>1</v>
      </c>
      <c r="D88" t="s">
        <v>1117</v>
      </c>
      <c r="E88" t="s">
        <v>795</v>
      </c>
      <c r="F88">
        <v>0</v>
      </c>
    </row>
    <row r="89" spans="1:6" x14ac:dyDescent="0.2">
      <c r="A89" t="s">
        <v>789</v>
      </c>
      <c r="B89">
        <v>0</v>
      </c>
      <c r="C89">
        <v>1</v>
      </c>
      <c r="D89" t="s">
        <v>1117</v>
      </c>
      <c r="E89" t="s">
        <v>798</v>
      </c>
      <c r="F89">
        <v>0</v>
      </c>
    </row>
    <row r="90" spans="1:6" x14ac:dyDescent="0.2">
      <c r="A90" t="s">
        <v>789</v>
      </c>
      <c r="B90">
        <v>0</v>
      </c>
      <c r="C90">
        <v>1</v>
      </c>
      <c r="D90" t="s">
        <v>1117</v>
      </c>
      <c r="E90" t="s">
        <v>801</v>
      </c>
      <c r="F90">
        <v>0</v>
      </c>
    </row>
    <row r="91" spans="1:6" x14ac:dyDescent="0.2">
      <c r="A91" t="s">
        <v>789</v>
      </c>
      <c r="B91">
        <v>0</v>
      </c>
      <c r="C91">
        <v>1</v>
      </c>
      <c r="D91" t="s">
        <v>1117</v>
      </c>
      <c r="E91" t="s">
        <v>804</v>
      </c>
      <c r="F91">
        <v>0</v>
      </c>
    </row>
    <row r="92" spans="1:6" x14ac:dyDescent="0.2">
      <c r="A92" t="s">
        <v>789</v>
      </c>
      <c r="B92">
        <v>0</v>
      </c>
      <c r="C92">
        <v>1</v>
      </c>
      <c r="D92" t="s">
        <v>1117</v>
      </c>
      <c r="E92" t="s">
        <v>807</v>
      </c>
      <c r="F92">
        <v>0</v>
      </c>
    </row>
    <row r="93" spans="1:6" x14ac:dyDescent="0.2">
      <c r="A93" t="s">
        <v>810</v>
      </c>
      <c r="B93">
        <v>1</v>
      </c>
      <c r="C93">
        <v>0</v>
      </c>
      <c r="D93" t="s">
        <v>484</v>
      </c>
      <c r="E93" t="s">
        <v>811</v>
      </c>
      <c r="F93">
        <v>1</v>
      </c>
    </row>
    <row r="94" spans="1:6" x14ac:dyDescent="0.2">
      <c r="A94" t="s">
        <v>459</v>
      </c>
      <c r="B94">
        <v>0</v>
      </c>
      <c r="C94">
        <v>1</v>
      </c>
      <c r="D94" t="s">
        <v>1118</v>
      </c>
      <c r="E94" t="s">
        <v>440</v>
      </c>
      <c r="F94">
        <v>0</v>
      </c>
    </row>
    <row r="95" spans="1:6" x14ac:dyDescent="0.2">
      <c r="A95" t="s">
        <v>459</v>
      </c>
      <c r="B95">
        <v>0</v>
      </c>
      <c r="C95">
        <v>1</v>
      </c>
      <c r="D95" t="s">
        <v>1118</v>
      </c>
      <c r="E95" t="s">
        <v>441</v>
      </c>
      <c r="F95">
        <v>0</v>
      </c>
    </row>
    <row r="96" spans="1:6" x14ac:dyDescent="0.2">
      <c r="A96" t="s">
        <v>459</v>
      </c>
      <c r="B96">
        <v>0</v>
      </c>
      <c r="C96">
        <v>1</v>
      </c>
      <c r="D96" t="s">
        <v>1118</v>
      </c>
      <c r="E96" t="s">
        <v>442</v>
      </c>
      <c r="F96">
        <v>0</v>
      </c>
    </row>
    <row r="97" spans="1:6" x14ac:dyDescent="0.2">
      <c r="A97" t="s">
        <v>459</v>
      </c>
      <c r="B97">
        <v>0</v>
      </c>
      <c r="C97">
        <v>1</v>
      </c>
      <c r="D97" t="s">
        <v>1118</v>
      </c>
      <c r="E97" t="s">
        <v>443</v>
      </c>
      <c r="F97">
        <v>0</v>
      </c>
    </row>
    <row r="98" spans="1:6" x14ac:dyDescent="0.2">
      <c r="A98" t="s">
        <v>459</v>
      </c>
      <c r="B98">
        <v>0</v>
      </c>
      <c r="C98">
        <v>1</v>
      </c>
      <c r="D98" t="s">
        <v>1118</v>
      </c>
      <c r="E98" t="s">
        <v>444</v>
      </c>
      <c r="F98">
        <v>0</v>
      </c>
    </row>
    <row r="99" spans="1:6" x14ac:dyDescent="0.2">
      <c r="A99" t="s">
        <v>459</v>
      </c>
      <c r="B99">
        <v>0</v>
      </c>
      <c r="C99">
        <v>1</v>
      </c>
      <c r="D99" t="s">
        <v>1118</v>
      </c>
      <c r="E99" t="s">
        <v>445</v>
      </c>
      <c r="F99">
        <v>0</v>
      </c>
    </row>
    <row r="100" spans="1:6" x14ac:dyDescent="0.2">
      <c r="A100" t="s">
        <v>459</v>
      </c>
      <c r="B100">
        <v>0</v>
      </c>
      <c r="C100">
        <v>1</v>
      </c>
      <c r="D100" t="s">
        <v>1118</v>
      </c>
      <c r="E100" t="s">
        <v>446</v>
      </c>
      <c r="F100">
        <v>0</v>
      </c>
    </row>
    <row r="101" spans="1:6" x14ac:dyDescent="0.2">
      <c r="A101" t="s">
        <v>459</v>
      </c>
      <c r="B101">
        <v>0</v>
      </c>
      <c r="C101">
        <v>1</v>
      </c>
      <c r="D101" t="s">
        <v>1118</v>
      </c>
      <c r="E101" t="s">
        <v>447</v>
      </c>
      <c r="F101">
        <v>0</v>
      </c>
    </row>
    <row r="102" spans="1:6" x14ac:dyDescent="0.2">
      <c r="A102" t="s">
        <v>459</v>
      </c>
      <c r="B102">
        <v>0</v>
      </c>
      <c r="C102">
        <v>1</v>
      </c>
      <c r="D102" t="s">
        <v>1118</v>
      </c>
      <c r="E102" t="s">
        <v>448</v>
      </c>
      <c r="F102">
        <v>0</v>
      </c>
    </row>
    <row r="103" spans="1:6" x14ac:dyDescent="0.2">
      <c r="A103" t="s">
        <v>459</v>
      </c>
      <c r="B103">
        <v>0</v>
      </c>
      <c r="C103">
        <v>1</v>
      </c>
      <c r="D103" t="s">
        <v>1118</v>
      </c>
      <c r="E103" t="s">
        <v>449</v>
      </c>
      <c r="F103">
        <v>0</v>
      </c>
    </row>
    <row r="104" spans="1:6" x14ac:dyDescent="0.2">
      <c r="A104" t="s">
        <v>459</v>
      </c>
      <c r="B104">
        <v>0</v>
      </c>
      <c r="C104">
        <v>1</v>
      </c>
      <c r="D104" t="s">
        <v>1118</v>
      </c>
      <c r="E104" t="s">
        <v>450</v>
      </c>
      <c r="F104">
        <v>0</v>
      </c>
    </row>
    <row r="105" spans="1:6" x14ac:dyDescent="0.2">
      <c r="A105" t="s">
        <v>459</v>
      </c>
      <c r="B105">
        <v>0</v>
      </c>
      <c r="C105">
        <v>1</v>
      </c>
      <c r="D105" t="s">
        <v>1118</v>
      </c>
      <c r="E105" t="s">
        <v>451</v>
      </c>
      <c r="F105">
        <v>0</v>
      </c>
    </row>
    <row r="106" spans="1:6" x14ac:dyDescent="0.2">
      <c r="A106" t="s">
        <v>459</v>
      </c>
      <c r="B106">
        <v>0</v>
      </c>
      <c r="C106">
        <v>1</v>
      </c>
      <c r="D106" t="s">
        <v>1118</v>
      </c>
      <c r="E106" t="s">
        <v>452</v>
      </c>
      <c r="F106">
        <v>0</v>
      </c>
    </row>
    <row r="107" spans="1:6" x14ac:dyDescent="0.2">
      <c r="A107">
        <v>20</v>
      </c>
      <c r="B107">
        <v>1</v>
      </c>
      <c r="C107">
        <v>0</v>
      </c>
      <c r="D107" t="s">
        <v>484</v>
      </c>
      <c r="E107" t="s">
        <v>234</v>
      </c>
      <c r="F107">
        <v>1</v>
      </c>
    </row>
    <row r="108" spans="1:6" x14ac:dyDescent="0.2">
      <c r="A108">
        <v>20</v>
      </c>
      <c r="B108">
        <v>1</v>
      </c>
      <c r="C108">
        <v>0</v>
      </c>
      <c r="D108" t="s">
        <v>484</v>
      </c>
      <c r="E108" t="s">
        <v>235</v>
      </c>
      <c r="F108">
        <v>1</v>
      </c>
    </row>
    <row r="109" spans="1:6" x14ac:dyDescent="0.2">
      <c r="A109">
        <v>20</v>
      </c>
      <c r="B109">
        <v>1</v>
      </c>
      <c r="C109">
        <v>0</v>
      </c>
      <c r="D109" t="s">
        <v>484</v>
      </c>
      <c r="E109" t="s">
        <v>236</v>
      </c>
      <c r="F109">
        <v>1</v>
      </c>
    </row>
    <row r="110" spans="1:6" x14ac:dyDescent="0.2">
      <c r="A110">
        <v>20</v>
      </c>
      <c r="B110">
        <v>1</v>
      </c>
      <c r="C110">
        <v>0</v>
      </c>
      <c r="D110" t="s">
        <v>484</v>
      </c>
      <c r="E110" t="s">
        <v>237</v>
      </c>
      <c r="F110">
        <v>1</v>
      </c>
    </row>
    <row r="111" spans="1:6" x14ac:dyDescent="0.2">
      <c r="A111">
        <v>20</v>
      </c>
      <c r="B111">
        <v>1</v>
      </c>
      <c r="C111">
        <v>0</v>
      </c>
      <c r="D111" t="s">
        <v>484</v>
      </c>
      <c r="E111" t="s">
        <v>238</v>
      </c>
      <c r="F111">
        <v>1</v>
      </c>
    </row>
    <row r="112" spans="1:6" x14ac:dyDescent="0.2">
      <c r="A112">
        <v>20</v>
      </c>
      <c r="B112">
        <v>1</v>
      </c>
      <c r="C112">
        <v>0</v>
      </c>
      <c r="D112" t="s">
        <v>484</v>
      </c>
      <c r="E112" t="s">
        <v>239</v>
      </c>
      <c r="F112">
        <v>1</v>
      </c>
    </row>
    <row r="113" spans="1:6" x14ac:dyDescent="0.2">
      <c r="A113">
        <v>20</v>
      </c>
      <c r="B113">
        <v>1</v>
      </c>
      <c r="C113">
        <v>0</v>
      </c>
      <c r="D113" t="s">
        <v>484</v>
      </c>
      <c r="E113" t="s">
        <v>240</v>
      </c>
      <c r="F113">
        <v>1</v>
      </c>
    </row>
    <row r="114" spans="1:6" x14ac:dyDescent="0.2">
      <c r="A114">
        <v>20</v>
      </c>
      <c r="B114">
        <v>1</v>
      </c>
      <c r="C114">
        <v>0</v>
      </c>
      <c r="D114" t="s">
        <v>484</v>
      </c>
      <c r="E114" t="s">
        <v>455</v>
      </c>
      <c r="F114">
        <v>1</v>
      </c>
    </row>
    <row r="115" spans="1:6" x14ac:dyDescent="0.2">
      <c r="A115">
        <v>20</v>
      </c>
      <c r="B115">
        <v>1</v>
      </c>
      <c r="C115">
        <v>0</v>
      </c>
      <c r="D115" t="s">
        <v>484</v>
      </c>
      <c r="E115" t="s">
        <v>819</v>
      </c>
      <c r="F115">
        <v>1</v>
      </c>
    </row>
    <row r="116" spans="1:6" x14ac:dyDescent="0.2">
      <c r="A116" t="s">
        <v>821</v>
      </c>
      <c r="B116">
        <v>1</v>
      </c>
      <c r="C116">
        <v>0</v>
      </c>
      <c r="D116" t="s">
        <v>484</v>
      </c>
      <c r="E116" t="s">
        <v>822</v>
      </c>
      <c r="F116">
        <v>1</v>
      </c>
    </row>
    <row r="117" spans="1:6" x14ac:dyDescent="0.2">
      <c r="A117" t="s">
        <v>821</v>
      </c>
      <c r="B117">
        <v>1</v>
      </c>
      <c r="C117">
        <v>0</v>
      </c>
      <c r="D117" t="s">
        <v>484</v>
      </c>
      <c r="E117" t="s">
        <v>825</v>
      </c>
      <c r="F117">
        <v>1</v>
      </c>
    </row>
    <row r="118" spans="1:6" x14ac:dyDescent="0.2">
      <c r="A118" t="s">
        <v>821</v>
      </c>
      <c r="B118">
        <v>1</v>
      </c>
      <c r="C118">
        <v>0</v>
      </c>
      <c r="D118" t="s">
        <v>484</v>
      </c>
      <c r="E118" t="s">
        <v>827</v>
      </c>
      <c r="F118">
        <v>1</v>
      </c>
    </row>
    <row r="119" spans="1:6" x14ac:dyDescent="0.2">
      <c r="A119" t="s">
        <v>309</v>
      </c>
      <c r="B119">
        <v>1</v>
      </c>
      <c r="C119">
        <v>0</v>
      </c>
      <c r="D119" t="s">
        <v>484</v>
      </c>
      <c r="E119" t="s">
        <v>831</v>
      </c>
      <c r="F119">
        <v>1</v>
      </c>
    </row>
    <row r="120" spans="1:6" x14ac:dyDescent="0.2">
      <c r="A120" t="s">
        <v>834</v>
      </c>
      <c r="B120">
        <v>0</v>
      </c>
      <c r="C120">
        <v>1</v>
      </c>
      <c r="D120" t="s">
        <v>1119</v>
      </c>
      <c r="E120" t="s">
        <v>278</v>
      </c>
      <c r="F120">
        <v>0</v>
      </c>
    </row>
    <row r="121" spans="1:6" x14ac:dyDescent="0.2">
      <c r="A121" t="s">
        <v>311</v>
      </c>
      <c r="B121">
        <v>1</v>
      </c>
      <c r="C121">
        <v>0</v>
      </c>
      <c r="D121" t="s">
        <v>484</v>
      </c>
      <c r="E121" t="s">
        <v>280</v>
      </c>
      <c r="F121">
        <v>1</v>
      </c>
    </row>
    <row r="122" spans="1:6" x14ac:dyDescent="0.2">
      <c r="A122">
        <v>24</v>
      </c>
      <c r="B122">
        <v>1</v>
      </c>
      <c r="C122">
        <v>0</v>
      </c>
      <c r="D122" t="s">
        <v>484</v>
      </c>
      <c r="E122" t="s">
        <v>56</v>
      </c>
      <c r="F122">
        <v>1</v>
      </c>
    </row>
    <row r="123" spans="1:6" x14ac:dyDescent="0.2">
      <c r="A123" t="s">
        <v>250</v>
      </c>
      <c r="B123">
        <v>0</v>
      </c>
      <c r="C123">
        <v>1</v>
      </c>
      <c r="D123" t="s">
        <v>1120</v>
      </c>
      <c r="E123" t="s">
        <v>242</v>
      </c>
      <c r="F123">
        <v>0</v>
      </c>
    </row>
    <row r="124" spans="1:6" x14ac:dyDescent="0.2">
      <c r="A124">
        <v>25</v>
      </c>
      <c r="B124">
        <v>0</v>
      </c>
      <c r="C124">
        <v>1</v>
      </c>
      <c r="D124" t="s">
        <v>1121</v>
      </c>
      <c r="E124" t="s">
        <v>840</v>
      </c>
      <c r="F124">
        <v>0</v>
      </c>
    </row>
    <row r="125" spans="1:6" x14ac:dyDescent="0.2">
      <c r="A125">
        <v>25</v>
      </c>
      <c r="B125">
        <v>0</v>
      </c>
      <c r="C125">
        <v>1</v>
      </c>
      <c r="D125" t="s">
        <v>1121</v>
      </c>
      <c r="E125" t="s">
        <v>842</v>
      </c>
      <c r="F125">
        <v>0</v>
      </c>
    </row>
    <row r="126" spans="1:6" x14ac:dyDescent="0.2">
      <c r="A126">
        <v>25</v>
      </c>
      <c r="B126">
        <v>0</v>
      </c>
      <c r="C126">
        <v>1</v>
      </c>
      <c r="D126" t="s">
        <v>1121</v>
      </c>
      <c r="E126" t="s">
        <v>844</v>
      </c>
      <c r="F126">
        <v>0</v>
      </c>
    </row>
    <row r="127" spans="1:6" x14ac:dyDescent="0.2">
      <c r="A127">
        <v>25</v>
      </c>
      <c r="B127">
        <v>0</v>
      </c>
      <c r="C127">
        <v>1</v>
      </c>
      <c r="D127" t="s">
        <v>1121</v>
      </c>
      <c r="E127" t="s">
        <v>847</v>
      </c>
      <c r="F127">
        <v>0</v>
      </c>
    </row>
    <row r="128" spans="1:6" x14ac:dyDescent="0.2">
      <c r="A128">
        <v>26</v>
      </c>
      <c r="B128">
        <v>1</v>
      </c>
      <c r="C128">
        <v>0</v>
      </c>
      <c r="D128" t="s">
        <v>484</v>
      </c>
      <c r="E128" t="s">
        <v>62</v>
      </c>
      <c r="F128">
        <v>1</v>
      </c>
    </row>
    <row r="129" spans="1:6" x14ac:dyDescent="0.2">
      <c r="A129" t="s">
        <v>321</v>
      </c>
      <c r="B129">
        <v>1</v>
      </c>
      <c r="C129">
        <v>0</v>
      </c>
      <c r="D129" t="s">
        <v>484</v>
      </c>
      <c r="E129" t="s">
        <v>324</v>
      </c>
      <c r="F129">
        <v>1</v>
      </c>
    </row>
    <row r="130" spans="1:6" x14ac:dyDescent="0.2">
      <c r="A130">
        <v>28</v>
      </c>
      <c r="B130">
        <v>1</v>
      </c>
      <c r="C130">
        <v>0</v>
      </c>
      <c r="D130" t="s">
        <v>484</v>
      </c>
      <c r="E130" t="s">
        <v>116</v>
      </c>
      <c r="F130">
        <v>1</v>
      </c>
    </row>
    <row r="131" spans="1:6" x14ac:dyDescent="0.2">
      <c r="A131">
        <v>29</v>
      </c>
      <c r="B131">
        <v>1</v>
      </c>
      <c r="C131">
        <v>0</v>
      </c>
      <c r="D131" t="s">
        <v>484</v>
      </c>
      <c r="E131" t="s">
        <v>117</v>
      </c>
      <c r="F131">
        <v>1</v>
      </c>
    </row>
    <row r="132" spans="1:6" x14ac:dyDescent="0.2">
      <c r="A132">
        <v>32</v>
      </c>
      <c r="B132">
        <v>1</v>
      </c>
      <c r="C132">
        <v>0</v>
      </c>
      <c r="D132" t="s">
        <v>484</v>
      </c>
      <c r="E132" t="s">
        <v>71</v>
      </c>
      <c r="F132">
        <v>1</v>
      </c>
    </row>
    <row r="133" spans="1:6" x14ac:dyDescent="0.2">
      <c r="A133">
        <v>33</v>
      </c>
      <c r="B133">
        <v>1</v>
      </c>
      <c r="C133">
        <v>0</v>
      </c>
      <c r="D133" t="s">
        <v>484</v>
      </c>
      <c r="E133" t="s">
        <v>72</v>
      </c>
      <c r="F133">
        <v>1</v>
      </c>
    </row>
    <row r="134" spans="1:6" x14ac:dyDescent="0.2">
      <c r="A134">
        <v>34</v>
      </c>
      <c r="B134">
        <v>1</v>
      </c>
      <c r="C134">
        <v>0</v>
      </c>
      <c r="D134" t="s">
        <v>484</v>
      </c>
      <c r="E134" t="s">
        <v>73</v>
      </c>
      <c r="F134">
        <v>1</v>
      </c>
    </row>
    <row r="135" spans="1:6" x14ac:dyDescent="0.2">
      <c r="A135">
        <v>35</v>
      </c>
      <c r="B135">
        <v>1</v>
      </c>
      <c r="C135">
        <v>0</v>
      </c>
      <c r="D135" t="s">
        <v>484</v>
      </c>
      <c r="E135" t="s">
        <v>74</v>
      </c>
      <c r="F135">
        <v>1</v>
      </c>
    </row>
    <row r="136" spans="1:6" x14ac:dyDescent="0.2">
      <c r="A136">
        <v>36</v>
      </c>
      <c r="B136">
        <v>1</v>
      </c>
      <c r="C136">
        <v>0</v>
      </c>
      <c r="D136" t="s">
        <v>484</v>
      </c>
      <c r="E136" t="s">
        <v>75</v>
      </c>
      <c r="F136">
        <v>1</v>
      </c>
    </row>
    <row r="137" spans="1:6" x14ac:dyDescent="0.2">
      <c r="A137">
        <v>36</v>
      </c>
      <c r="B137">
        <v>1</v>
      </c>
      <c r="C137">
        <v>0</v>
      </c>
      <c r="D137" t="s">
        <v>484</v>
      </c>
      <c r="E137" t="s">
        <v>76</v>
      </c>
      <c r="F137">
        <v>1</v>
      </c>
    </row>
    <row r="138" spans="1:6" x14ac:dyDescent="0.2">
      <c r="A138">
        <v>36</v>
      </c>
      <c r="B138">
        <v>1</v>
      </c>
      <c r="C138">
        <v>0</v>
      </c>
      <c r="D138" t="s">
        <v>484</v>
      </c>
      <c r="E138" t="s">
        <v>77</v>
      </c>
      <c r="F138">
        <v>1</v>
      </c>
    </row>
    <row r="139" spans="1:6" x14ac:dyDescent="0.2">
      <c r="A139">
        <v>36</v>
      </c>
      <c r="B139">
        <v>1</v>
      </c>
      <c r="C139">
        <v>0</v>
      </c>
      <c r="D139" t="s">
        <v>484</v>
      </c>
      <c r="E139" t="s">
        <v>78</v>
      </c>
      <c r="F139">
        <v>1</v>
      </c>
    </row>
    <row r="140" spans="1:6" x14ac:dyDescent="0.2">
      <c r="A140">
        <v>36</v>
      </c>
      <c r="B140">
        <v>1</v>
      </c>
      <c r="C140">
        <v>0</v>
      </c>
      <c r="D140" t="s">
        <v>484</v>
      </c>
      <c r="E140" t="s">
        <v>79</v>
      </c>
      <c r="F140">
        <v>1</v>
      </c>
    </row>
    <row r="141" spans="1:6" x14ac:dyDescent="0.2">
      <c r="A141">
        <v>36</v>
      </c>
      <c r="B141">
        <v>1</v>
      </c>
      <c r="C141">
        <v>0</v>
      </c>
      <c r="D141" t="s">
        <v>484</v>
      </c>
      <c r="E141" t="s">
        <v>80</v>
      </c>
      <c r="F141">
        <v>1</v>
      </c>
    </row>
    <row r="142" spans="1:6" x14ac:dyDescent="0.2">
      <c r="A142">
        <v>36</v>
      </c>
      <c r="B142">
        <v>1</v>
      </c>
      <c r="C142">
        <v>0</v>
      </c>
      <c r="D142" t="s">
        <v>484</v>
      </c>
      <c r="E142" t="s">
        <v>81</v>
      </c>
      <c r="F142">
        <v>1</v>
      </c>
    </row>
    <row r="143" spans="1:6" x14ac:dyDescent="0.2">
      <c r="A143">
        <v>36</v>
      </c>
      <c r="B143">
        <v>1</v>
      </c>
      <c r="C143">
        <v>0</v>
      </c>
      <c r="D143" t="s">
        <v>484</v>
      </c>
      <c r="E143" t="s">
        <v>82</v>
      </c>
      <c r="F143">
        <v>1</v>
      </c>
    </row>
    <row r="144" spans="1:6" x14ac:dyDescent="0.2">
      <c r="A144">
        <v>37</v>
      </c>
      <c r="B144">
        <v>1</v>
      </c>
      <c r="C144">
        <v>0</v>
      </c>
      <c r="D144" t="s">
        <v>484</v>
      </c>
      <c r="E144" t="s">
        <v>83</v>
      </c>
      <c r="F144">
        <v>1</v>
      </c>
    </row>
    <row r="145" spans="1:6" x14ac:dyDescent="0.2">
      <c r="A145">
        <v>38</v>
      </c>
      <c r="B145">
        <v>1</v>
      </c>
      <c r="C145">
        <v>0</v>
      </c>
      <c r="D145" t="s">
        <v>484</v>
      </c>
      <c r="E145" t="s">
        <v>84</v>
      </c>
      <c r="F145">
        <v>1</v>
      </c>
    </row>
    <row r="146" spans="1:6" x14ac:dyDescent="0.2">
      <c r="A146" t="s">
        <v>871</v>
      </c>
      <c r="B146">
        <v>1</v>
      </c>
      <c r="C146">
        <v>0</v>
      </c>
      <c r="D146" t="s">
        <v>484</v>
      </c>
      <c r="E146" t="s">
        <v>872</v>
      </c>
      <c r="F146">
        <v>1</v>
      </c>
    </row>
    <row r="147" spans="1:6" x14ac:dyDescent="0.2">
      <c r="A147" t="s">
        <v>875</v>
      </c>
      <c r="B147">
        <v>0</v>
      </c>
      <c r="C147">
        <v>1</v>
      </c>
      <c r="D147" t="s">
        <v>1122</v>
      </c>
      <c r="E147" t="s">
        <v>876</v>
      </c>
      <c r="F147">
        <v>0</v>
      </c>
    </row>
    <row r="148" spans="1:6" x14ac:dyDescent="0.2">
      <c r="A148" t="s">
        <v>325</v>
      </c>
      <c r="B148">
        <v>1</v>
      </c>
      <c r="C148">
        <v>0</v>
      </c>
      <c r="D148" t="s">
        <v>484</v>
      </c>
      <c r="E148" t="s">
        <v>330</v>
      </c>
      <c r="F148">
        <v>1</v>
      </c>
    </row>
    <row r="149" spans="1:6" x14ac:dyDescent="0.2">
      <c r="A149" t="s">
        <v>326</v>
      </c>
      <c r="B149">
        <v>1</v>
      </c>
      <c r="C149">
        <v>0</v>
      </c>
      <c r="D149" t="s">
        <v>484</v>
      </c>
      <c r="E149" t="s">
        <v>333</v>
      </c>
      <c r="F149">
        <v>1</v>
      </c>
    </row>
    <row r="150" spans="1:6" x14ac:dyDescent="0.2">
      <c r="A150" t="s">
        <v>327</v>
      </c>
      <c r="B150">
        <v>1</v>
      </c>
      <c r="C150">
        <v>0</v>
      </c>
      <c r="D150" t="s">
        <v>484</v>
      </c>
      <c r="E150" t="s">
        <v>335</v>
      </c>
      <c r="F150">
        <v>1</v>
      </c>
    </row>
    <row r="151" spans="1:6" x14ac:dyDescent="0.2">
      <c r="A151" t="s">
        <v>882</v>
      </c>
      <c r="B151">
        <v>0</v>
      </c>
      <c r="C151">
        <v>1</v>
      </c>
      <c r="D151" t="s">
        <v>1122</v>
      </c>
      <c r="E151" t="s">
        <v>883</v>
      </c>
      <c r="F151">
        <v>0</v>
      </c>
    </row>
    <row r="152" spans="1:6" x14ac:dyDescent="0.2">
      <c r="A152" t="s">
        <v>886</v>
      </c>
      <c r="B152">
        <v>0</v>
      </c>
      <c r="C152">
        <v>1</v>
      </c>
      <c r="D152" t="s">
        <v>1123</v>
      </c>
      <c r="E152" t="s">
        <v>887</v>
      </c>
      <c r="F152">
        <v>0</v>
      </c>
    </row>
    <row r="153" spans="1:6" x14ac:dyDescent="0.2">
      <c r="A153" t="s">
        <v>886</v>
      </c>
      <c r="B153">
        <v>0</v>
      </c>
      <c r="C153">
        <v>1</v>
      </c>
      <c r="D153" t="s">
        <v>1123</v>
      </c>
      <c r="E153" t="s">
        <v>892</v>
      </c>
      <c r="F153">
        <v>0</v>
      </c>
    </row>
    <row r="154" spans="1:6" x14ac:dyDescent="0.2">
      <c r="A154" t="s">
        <v>886</v>
      </c>
      <c r="B154">
        <v>0</v>
      </c>
      <c r="C154">
        <v>1</v>
      </c>
      <c r="D154" t="s">
        <v>1123</v>
      </c>
      <c r="E154" t="s">
        <v>894</v>
      </c>
      <c r="F154">
        <v>0</v>
      </c>
    </row>
    <row r="155" spans="1:6" x14ac:dyDescent="0.2">
      <c r="A155" t="s">
        <v>886</v>
      </c>
      <c r="B155">
        <v>0</v>
      </c>
      <c r="C155">
        <v>1</v>
      </c>
      <c r="D155" t="s">
        <v>1123</v>
      </c>
      <c r="E155" t="s">
        <v>896</v>
      </c>
      <c r="F155">
        <v>0</v>
      </c>
    </row>
    <row r="156" spans="1:6" x14ac:dyDescent="0.2">
      <c r="A156" t="s">
        <v>886</v>
      </c>
      <c r="B156">
        <v>0</v>
      </c>
      <c r="C156">
        <v>1</v>
      </c>
      <c r="D156" t="s">
        <v>1123</v>
      </c>
      <c r="E156" t="s">
        <v>898</v>
      </c>
      <c r="F156">
        <v>0</v>
      </c>
    </row>
    <row r="157" spans="1:6" x14ac:dyDescent="0.2">
      <c r="A157" t="s">
        <v>886</v>
      </c>
      <c r="B157">
        <v>0</v>
      </c>
      <c r="C157">
        <v>1</v>
      </c>
      <c r="D157" t="s">
        <v>1123</v>
      </c>
      <c r="E157" t="s">
        <v>900</v>
      </c>
      <c r="F157">
        <v>0</v>
      </c>
    </row>
    <row r="158" spans="1:6" x14ac:dyDescent="0.2">
      <c r="A158" t="s">
        <v>886</v>
      </c>
      <c r="B158">
        <v>0</v>
      </c>
      <c r="C158">
        <v>1</v>
      </c>
      <c r="D158" t="s">
        <v>1123</v>
      </c>
      <c r="E158" t="s">
        <v>902</v>
      </c>
      <c r="F158">
        <v>0</v>
      </c>
    </row>
    <row r="159" spans="1:6" x14ac:dyDescent="0.2">
      <c r="A159" t="s">
        <v>904</v>
      </c>
      <c r="B159">
        <v>1</v>
      </c>
      <c r="C159">
        <v>0</v>
      </c>
      <c r="D159" t="s">
        <v>484</v>
      </c>
      <c r="E159" t="s">
        <v>905</v>
      </c>
      <c r="F159">
        <v>1</v>
      </c>
    </row>
    <row r="160" spans="1:6" x14ac:dyDescent="0.2">
      <c r="A160" t="s">
        <v>909</v>
      </c>
      <c r="B160">
        <v>1</v>
      </c>
      <c r="C160">
        <v>0</v>
      </c>
      <c r="D160" t="s">
        <v>484</v>
      </c>
      <c r="E160" t="s">
        <v>910</v>
      </c>
      <c r="F160">
        <v>1</v>
      </c>
    </row>
    <row r="161" spans="1:6" x14ac:dyDescent="0.2">
      <c r="A161" t="s">
        <v>913</v>
      </c>
      <c r="B161">
        <v>1</v>
      </c>
      <c r="C161">
        <v>0</v>
      </c>
      <c r="D161" t="s">
        <v>484</v>
      </c>
      <c r="E161" t="s">
        <v>914</v>
      </c>
      <c r="F161">
        <v>1</v>
      </c>
    </row>
    <row r="162" spans="1:6" x14ac:dyDescent="0.2">
      <c r="A162" t="s">
        <v>917</v>
      </c>
      <c r="B162">
        <v>1</v>
      </c>
      <c r="C162">
        <v>0</v>
      </c>
      <c r="D162" t="s">
        <v>484</v>
      </c>
      <c r="E162" t="s">
        <v>918</v>
      </c>
      <c r="F162">
        <v>1</v>
      </c>
    </row>
    <row r="163" spans="1:6" x14ac:dyDescent="0.2">
      <c r="A163">
        <v>39</v>
      </c>
      <c r="B163">
        <v>1</v>
      </c>
      <c r="C163">
        <v>0</v>
      </c>
      <c r="D163" t="s">
        <v>484</v>
      </c>
      <c r="E163" t="s">
        <v>85</v>
      </c>
      <c r="F163">
        <v>1</v>
      </c>
    </row>
    <row r="164" spans="1:6" x14ac:dyDescent="0.2">
      <c r="A164" t="s">
        <v>337</v>
      </c>
      <c r="B164">
        <v>1</v>
      </c>
      <c r="C164">
        <v>0</v>
      </c>
      <c r="D164" t="s">
        <v>484</v>
      </c>
      <c r="E164" t="s">
        <v>922</v>
      </c>
      <c r="F164">
        <v>1</v>
      </c>
    </row>
    <row r="165" spans="1:6" x14ac:dyDescent="0.2">
      <c r="A165" t="s">
        <v>360</v>
      </c>
      <c r="B165">
        <v>0</v>
      </c>
      <c r="C165">
        <v>1</v>
      </c>
      <c r="D165" t="s">
        <v>1124</v>
      </c>
      <c r="E165" t="s">
        <v>363</v>
      </c>
      <c r="F165">
        <v>0</v>
      </c>
    </row>
    <row r="166" spans="1:6" x14ac:dyDescent="0.2">
      <c r="A166" t="s">
        <v>364</v>
      </c>
      <c r="B166">
        <v>0</v>
      </c>
      <c r="C166">
        <v>1</v>
      </c>
      <c r="D166" t="s">
        <v>1125</v>
      </c>
      <c r="E166" t="s">
        <v>365</v>
      </c>
      <c r="F166">
        <v>0</v>
      </c>
    </row>
    <row r="167" spans="1:6" x14ac:dyDescent="0.2">
      <c r="A167">
        <v>41</v>
      </c>
      <c r="B167">
        <v>0</v>
      </c>
      <c r="C167">
        <v>1</v>
      </c>
      <c r="D167" t="s">
        <v>1126</v>
      </c>
      <c r="E167" t="s">
        <v>86</v>
      </c>
      <c r="F167">
        <v>0</v>
      </c>
    </row>
    <row r="168" spans="1:6" x14ac:dyDescent="0.2">
      <c r="A168" t="s">
        <v>368</v>
      </c>
      <c r="B168">
        <v>0</v>
      </c>
      <c r="C168">
        <v>1</v>
      </c>
      <c r="D168" t="s">
        <v>1127</v>
      </c>
      <c r="E168" t="s">
        <v>374</v>
      </c>
      <c r="F168">
        <v>0</v>
      </c>
    </row>
    <row r="169" spans="1:6" x14ac:dyDescent="0.2">
      <c r="A169" t="s">
        <v>376</v>
      </c>
      <c r="B169">
        <v>0</v>
      </c>
      <c r="C169">
        <v>1</v>
      </c>
      <c r="D169" t="s">
        <v>1128</v>
      </c>
      <c r="E169" t="s">
        <v>375</v>
      </c>
      <c r="F169">
        <v>0</v>
      </c>
    </row>
    <row r="170" spans="1:6" x14ac:dyDescent="0.2">
      <c r="A170" t="s">
        <v>935</v>
      </c>
      <c r="B170">
        <v>0</v>
      </c>
      <c r="C170">
        <v>1</v>
      </c>
      <c r="D170" t="s">
        <v>1122</v>
      </c>
      <c r="E170" t="s">
        <v>936</v>
      </c>
      <c r="F170">
        <v>0</v>
      </c>
    </row>
    <row r="171" spans="1:6" x14ac:dyDescent="0.2">
      <c r="A171" t="s">
        <v>935</v>
      </c>
      <c r="B171">
        <v>0</v>
      </c>
      <c r="C171">
        <v>1</v>
      </c>
      <c r="D171" t="s">
        <v>1122</v>
      </c>
      <c r="E171" t="s">
        <v>941</v>
      </c>
      <c r="F171">
        <v>0</v>
      </c>
    </row>
    <row r="172" spans="1:6" x14ac:dyDescent="0.2">
      <c r="A172" t="s">
        <v>935</v>
      </c>
      <c r="B172">
        <v>0</v>
      </c>
      <c r="C172">
        <v>1</v>
      </c>
      <c r="D172" t="s">
        <v>1122</v>
      </c>
      <c r="E172" t="s">
        <v>945</v>
      </c>
      <c r="F172">
        <v>0</v>
      </c>
    </row>
    <row r="173" spans="1:6" x14ac:dyDescent="0.2">
      <c r="A173" t="s">
        <v>935</v>
      </c>
      <c r="B173">
        <v>0</v>
      </c>
      <c r="C173">
        <v>1</v>
      </c>
      <c r="D173" t="s">
        <v>1122</v>
      </c>
      <c r="E173" t="s">
        <v>949</v>
      </c>
      <c r="F173">
        <v>0</v>
      </c>
    </row>
    <row r="174" spans="1:6" x14ac:dyDescent="0.2">
      <c r="A174" t="s">
        <v>952</v>
      </c>
      <c r="B174">
        <v>0</v>
      </c>
      <c r="C174">
        <v>1</v>
      </c>
      <c r="D174" t="s">
        <v>1129</v>
      </c>
      <c r="E174" t="s">
        <v>90</v>
      </c>
      <c r="F174">
        <v>0</v>
      </c>
    </row>
    <row r="175" spans="1:6" x14ac:dyDescent="0.2">
      <c r="A175" t="s">
        <v>952</v>
      </c>
      <c r="B175">
        <v>0</v>
      </c>
      <c r="C175">
        <v>1</v>
      </c>
      <c r="D175" t="s">
        <v>1129</v>
      </c>
      <c r="E175" t="s">
        <v>91</v>
      </c>
      <c r="F175">
        <v>0</v>
      </c>
    </row>
    <row r="176" spans="1:6" x14ac:dyDescent="0.2">
      <c r="A176" t="s">
        <v>952</v>
      </c>
      <c r="B176">
        <v>0</v>
      </c>
      <c r="C176">
        <v>1</v>
      </c>
      <c r="D176" t="s">
        <v>1129</v>
      </c>
      <c r="E176" t="s">
        <v>92</v>
      </c>
      <c r="F176">
        <v>0</v>
      </c>
    </row>
    <row r="177" spans="1:6" x14ac:dyDescent="0.2">
      <c r="A177" t="s">
        <v>952</v>
      </c>
      <c r="B177">
        <v>0</v>
      </c>
      <c r="C177">
        <v>1</v>
      </c>
      <c r="D177" t="s">
        <v>1129</v>
      </c>
      <c r="E177" t="s">
        <v>93</v>
      </c>
      <c r="F177">
        <v>0</v>
      </c>
    </row>
    <row r="178" spans="1:6" x14ac:dyDescent="0.2">
      <c r="A178" t="s">
        <v>952</v>
      </c>
      <c r="B178">
        <v>0</v>
      </c>
      <c r="C178">
        <v>1</v>
      </c>
      <c r="D178" t="s">
        <v>1129</v>
      </c>
      <c r="E178" t="s">
        <v>94</v>
      </c>
      <c r="F178">
        <v>0</v>
      </c>
    </row>
    <row r="179" spans="1:6" x14ac:dyDescent="0.2">
      <c r="A179" t="s">
        <v>952</v>
      </c>
      <c r="B179">
        <v>0</v>
      </c>
      <c r="C179">
        <v>1</v>
      </c>
      <c r="D179" t="s">
        <v>1129</v>
      </c>
      <c r="E179" t="s">
        <v>965</v>
      </c>
      <c r="F179">
        <v>0</v>
      </c>
    </row>
    <row r="180" spans="1:6" x14ac:dyDescent="0.2">
      <c r="A180" t="s">
        <v>952</v>
      </c>
      <c r="B180">
        <v>0</v>
      </c>
      <c r="C180">
        <v>1</v>
      </c>
      <c r="D180" t="s">
        <v>1129</v>
      </c>
      <c r="E180" t="s">
        <v>968</v>
      </c>
      <c r="F180">
        <v>0</v>
      </c>
    </row>
    <row r="181" spans="1:6" x14ac:dyDescent="0.2">
      <c r="A181" t="s">
        <v>952</v>
      </c>
      <c r="B181">
        <v>0</v>
      </c>
      <c r="C181">
        <v>1</v>
      </c>
      <c r="D181" t="s">
        <v>1129</v>
      </c>
      <c r="E181" t="s">
        <v>971</v>
      </c>
      <c r="F181">
        <v>0</v>
      </c>
    </row>
    <row r="182" spans="1:6" x14ac:dyDescent="0.2">
      <c r="A182" t="s">
        <v>974</v>
      </c>
      <c r="B182">
        <v>0</v>
      </c>
      <c r="C182">
        <v>1</v>
      </c>
      <c r="D182" t="s">
        <v>1129</v>
      </c>
      <c r="E182" t="s">
        <v>975</v>
      </c>
      <c r="F182">
        <v>0</v>
      </c>
    </row>
    <row r="183" spans="1:6" x14ac:dyDescent="0.2">
      <c r="A183">
        <v>44</v>
      </c>
      <c r="B183">
        <v>0</v>
      </c>
      <c r="C183">
        <v>1</v>
      </c>
      <c r="D183" t="s">
        <v>1129</v>
      </c>
      <c r="E183" t="s">
        <v>95</v>
      </c>
      <c r="F183">
        <v>0</v>
      </c>
    </row>
    <row r="184" spans="1:6" x14ac:dyDescent="0.2">
      <c r="A184">
        <v>46</v>
      </c>
      <c r="B184">
        <v>0</v>
      </c>
      <c r="C184">
        <v>1</v>
      </c>
      <c r="D184" t="s">
        <v>1129</v>
      </c>
      <c r="E184" t="s">
        <v>99</v>
      </c>
      <c r="F184">
        <v>0</v>
      </c>
    </row>
    <row r="185" spans="1:6" x14ac:dyDescent="0.2">
      <c r="A185">
        <v>47</v>
      </c>
      <c r="B185">
        <v>0</v>
      </c>
      <c r="C185">
        <v>1</v>
      </c>
      <c r="D185" t="s">
        <v>1130</v>
      </c>
      <c r="E185" t="s">
        <v>979</v>
      </c>
      <c r="F185">
        <v>0</v>
      </c>
    </row>
    <row r="186" spans="1:6" x14ac:dyDescent="0.2">
      <c r="A186">
        <v>47</v>
      </c>
      <c r="B186">
        <v>0</v>
      </c>
      <c r="C186">
        <v>1</v>
      </c>
      <c r="D186" t="s">
        <v>1130</v>
      </c>
      <c r="E186" t="s">
        <v>983</v>
      </c>
      <c r="F186">
        <v>0</v>
      </c>
    </row>
    <row r="187" spans="1:6" x14ac:dyDescent="0.2">
      <c r="A187">
        <v>47</v>
      </c>
      <c r="B187">
        <v>0</v>
      </c>
      <c r="C187">
        <v>1</v>
      </c>
      <c r="D187" t="s">
        <v>1130</v>
      </c>
      <c r="E187" t="s">
        <v>985</v>
      </c>
      <c r="F187">
        <v>0</v>
      </c>
    </row>
    <row r="188" spans="1:6" x14ac:dyDescent="0.2">
      <c r="A188">
        <v>47</v>
      </c>
      <c r="B188">
        <v>0</v>
      </c>
      <c r="C188">
        <v>1</v>
      </c>
      <c r="D188" t="s">
        <v>1130</v>
      </c>
      <c r="E188" t="s">
        <v>987</v>
      </c>
      <c r="F188">
        <v>0</v>
      </c>
    </row>
    <row r="189" spans="1:6" x14ac:dyDescent="0.2">
      <c r="A189" t="s">
        <v>386</v>
      </c>
      <c r="B189">
        <v>0</v>
      </c>
      <c r="C189">
        <v>1</v>
      </c>
      <c r="D189" t="s">
        <v>1129</v>
      </c>
      <c r="E189" t="s">
        <v>103</v>
      </c>
      <c r="F189">
        <v>0</v>
      </c>
    </row>
    <row r="190" spans="1:6" x14ac:dyDescent="0.2">
      <c r="A190" t="s">
        <v>991</v>
      </c>
      <c r="B190">
        <v>0</v>
      </c>
      <c r="C190">
        <v>1</v>
      </c>
      <c r="D190" t="s">
        <v>1131</v>
      </c>
      <c r="E190" t="s">
        <v>992</v>
      </c>
      <c r="F190">
        <v>0</v>
      </c>
    </row>
    <row r="191" spans="1:6" x14ac:dyDescent="0.2">
      <c r="A191" t="s">
        <v>995</v>
      </c>
      <c r="B191">
        <v>0</v>
      </c>
      <c r="C191">
        <v>1</v>
      </c>
      <c r="D191" t="s">
        <v>1132</v>
      </c>
      <c r="E191" t="s">
        <v>996</v>
      </c>
      <c r="F191">
        <v>0</v>
      </c>
    </row>
    <row r="192" spans="1:6" x14ac:dyDescent="0.2">
      <c r="A192" t="s">
        <v>995</v>
      </c>
      <c r="B192">
        <v>0</v>
      </c>
      <c r="C192">
        <v>1</v>
      </c>
      <c r="D192" t="s">
        <v>1132</v>
      </c>
      <c r="E192" t="s">
        <v>1001</v>
      </c>
      <c r="F192">
        <v>0</v>
      </c>
    </row>
    <row r="193" spans="1:6" x14ac:dyDescent="0.2">
      <c r="A193" t="s">
        <v>995</v>
      </c>
      <c r="B193">
        <v>0</v>
      </c>
      <c r="C193">
        <v>1</v>
      </c>
      <c r="D193" t="s">
        <v>1132</v>
      </c>
      <c r="E193" t="s">
        <v>1004</v>
      </c>
      <c r="F193">
        <v>0</v>
      </c>
    </row>
    <row r="194" spans="1:6" x14ac:dyDescent="0.2">
      <c r="A194" t="s">
        <v>995</v>
      </c>
      <c r="B194">
        <v>0</v>
      </c>
      <c r="C194">
        <v>1</v>
      </c>
      <c r="D194" t="s">
        <v>1132</v>
      </c>
      <c r="E194" t="s">
        <v>1007</v>
      </c>
      <c r="F194">
        <v>0</v>
      </c>
    </row>
    <row r="195" spans="1:6" x14ac:dyDescent="0.2">
      <c r="A195">
        <v>49</v>
      </c>
      <c r="B195">
        <v>0</v>
      </c>
      <c r="C195">
        <v>1</v>
      </c>
      <c r="D195" t="s">
        <v>1133</v>
      </c>
      <c r="E195" t="s">
        <v>1010</v>
      </c>
      <c r="F195">
        <v>0</v>
      </c>
    </row>
    <row r="196" spans="1:6" x14ac:dyDescent="0.2">
      <c r="A196" t="s">
        <v>1014</v>
      </c>
      <c r="B196">
        <v>0</v>
      </c>
      <c r="C196">
        <v>1</v>
      </c>
      <c r="D196" t="s">
        <v>1134</v>
      </c>
      <c r="E196" t="s">
        <v>1015</v>
      </c>
      <c r="F196">
        <v>0</v>
      </c>
    </row>
    <row r="197" spans="1:6" x14ac:dyDescent="0.2">
      <c r="A197" t="s">
        <v>1014</v>
      </c>
      <c r="B197">
        <v>0</v>
      </c>
      <c r="C197">
        <v>1</v>
      </c>
      <c r="D197" t="s">
        <v>1134</v>
      </c>
      <c r="E197" t="s">
        <v>1020</v>
      </c>
      <c r="F197">
        <v>0</v>
      </c>
    </row>
    <row r="198" spans="1:6" x14ac:dyDescent="0.2">
      <c r="A198" t="s">
        <v>1014</v>
      </c>
      <c r="B198">
        <v>0</v>
      </c>
      <c r="C198">
        <v>1</v>
      </c>
      <c r="D198" t="s">
        <v>1134</v>
      </c>
      <c r="E198" t="s">
        <v>1023</v>
      </c>
      <c r="F198">
        <v>0</v>
      </c>
    </row>
    <row r="199" spans="1:6" x14ac:dyDescent="0.2">
      <c r="A199" t="s">
        <v>1014</v>
      </c>
      <c r="B199">
        <v>0</v>
      </c>
      <c r="C199">
        <v>1</v>
      </c>
      <c r="D199" t="s">
        <v>1134</v>
      </c>
      <c r="E199" t="s">
        <v>1026</v>
      </c>
      <c r="F199">
        <v>0</v>
      </c>
    </row>
    <row r="200" spans="1:6" x14ac:dyDescent="0.2">
      <c r="A200" t="s">
        <v>1014</v>
      </c>
      <c r="B200">
        <v>0</v>
      </c>
      <c r="C200">
        <v>1</v>
      </c>
      <c r="D200" t="s">
        <v>1134</v>
      </c>
      <c r="E200" t="s">
        <v>1029</v>
      </c>
      <c r="F200">
        <v>0</v>
      </c>
    </row>
    <row r="201" spans="1:6" x14ac:dyDescent="0.2">
      <c r="A201" t="s">
        <v>1014</v>
      </c>
      <c r="B201">
        <v>0</v>
      </c>
      <c r="C201">
        <v>1</v>
      </c>
      <c r="D201" t="s">
        <v>1134</v>
      </c>
      <c r="E201" t="s">
        <v>1032</v>
      </c>
      <c r="F201">
        <v>0</v>
      </c>
    </row>
    <row r="202" spans="1:6" x14ac:dyDescent="0.2">
      <c r="A202" t="s">
        <v>1014</v>
      </c>
      <c r="B202">
        <v>0</v>
      </c>
      <c r="C202">
        <v>1</v>
      </c>
      <c r="D202" t="s">
        <v>1134</v>
      </c>
      <c r="E202" t="s">
        <v>1035</v>
      </c>
      <c r="F202">
        <v>0</v>
      </c>
    </row>
    <row r="203" spans="1:6" x14ac:dyDescent="0.2">
      <c r="A203" t="s">
        <v>1014</v>
      </c>
      <c r="B203">
        <v>0</v>
      </c>
      <c r="C203">
        <v>1</v>
      </c>
      <c r="D203" t="s">
        <v>1134</v>
      </c>
      <c r="E203" t="s">
        <v>1038</v>
      </c>
      <c r="F203">
        <v>0</v>
      </c>
    </row>
    <row r="204" spans="1:6" x14ac:dyDescent="0.2">
      <c r="A204" t="s">
        <v>1014</v>
      </c>
      <c r="B204">
        <v>0</v>
      </c>
      <c r="C204">
        <v>1</v>
      </c>
      <c r="D204" t="s">
        <v>1134</v>
      </c>
      <c r="E204" t="s">
        <v>1041</v>
      </c>
      <c r="F204">
        <v>0</v>
      </c>
    </row>
    <row r="205" spans="1:6" x14ac:dyDescent="0.2">
      <c r="A205" t="s">
        <v>389</v>
      </c>
      <c r="B205">
        <v>1</v>
      </c>
      <c r="C205">
        <v>0</v>
      </c>
      <c r="D205" t="s">
        <v>484</v>
      </c>
      <c r="E205" t="s">
        <v>392</v>
      </c>
      <c r="F205">
        <v>1</v>
      </c>
    </row>
    <row r="206" spans="1:6" x14ac:dyDescent="0.2">
      <c r="A206" t="s">
        <v>402</v>
      </c>
      <c r="B206">
        <v>0</v>
      </c>
      <c r="C206">
        <v>1</v>
      </c>
      <c r="D206" t="s">
        <v>1135</v>
      </c>
      <c r="E206" t="s">
        <v>404</v>
      </c>
      <c r="F206">
        <v>0</v>
      </c>
    </row>
    <row r="207" spans="1:6" x14ac:dyDescent="0.2">
      <c r="A207" t="s">
        <v>402</v>
      </c>
      <c r="B207">
        <v>0</v>
      </c>
      <c r="C207">
        <v>1</v>
      </c>
      <c r="D207" t="s">
        <v>1135</v>
      </c>
      <c r="E207" t="s">
        <v>406</v>
      </c>
      <c r="F207">
        <v>0</v>
      </c>
    </row>
    <row r="208" spans="1:6" x14ac:dyDescent="0.2">
      <c r="A208" t="s">
        <v>402</v>
      </c>
      <c r="B208">
        <v>0</v>
      </c>
      <c r="C208">
        <v>1</v>
      </c>
      <c r="D208" t="s">
        <v>1135</v>
      </c>
      <c r="E208" t="s">
        <v>407</v>
      </c>
      <c r="F208">
        <v>0</v>
      </c>
    </row>
    <row r="209" spans="1:6" x14ac:dyDescent="0.2">
      <c r="A209" t="s">
        <v>402</v>
      </c>
      <c r="B209">
        <v>0</v>
      </c>
      <c r="C209">
        <v>1</v>
      </c>
      <c r="D209" t="s">
        <v>1135</v>
      </c>
      <c r="E209" t="s">
        <v>408</v>
      </c>
      <c r="F209">
        <v>0</v>
      </c>
    </row>
    <row r="210" spans="1:6" x14ac:dyDescent="0.2">
      <c r="A210" t="s">
        <v>402</v>
      </c>
      <c r="B210">
        <v>0</v>
      </c>
      <c r="C210">
        <v>1</v>
      </c>
      <c r="D210" t="s">
        <v>1135</v>
      </c>
      <c r="E210" t="s">
        <v>409</v>
      </c>
      <c r="F210">
        <v>0</v>
      </c>
    </row>
    <row r="211" spans="1:6" x14ac:dyDescent="0.2">
      <c r="A211" t="s">
        <v>402</v>
      </c>
      <c r="B211">
        <v>0</v>
      </c>
      <c r="C211">
        <v>1</v>
      </c>
      <c r="D211" t="s">
        <v>1135</v>
      </c>
      <c r="E211" t="s">
        <v>410</v>
      </c>
      <c r="F211">
        <v>0</v>
      </c>
    </row>
    <row r="212" spans="1:6" x14ac:dyDescent="0.2">
      <c r="A212" t="s">
        <v>402</v>
      </c>
      <c r="B212">
        <v>0</v>
      </c>
      <c r="C212">
        <v>1</v>
      </c>
      <c r="D212" t="s">
        <v>1135</v>
      </c>
      <c r="E212" t="s">
        <v>405</v>
      </c>
      <c r="F212">
        <v>0</v>
      </c>
    </row>
    <row r="213" spans="1:6" x14ac:dyDescent="0.2">
      <c r="A213" t="s">
        <v>412</v>
      </c>
      <c r="B213">
        <v>0</v>
      </c>
      <c r="C213">
        <v>1</v>
      </c>
      <c r="D213" t="s">
        <v>1136</v>
      </c>
      <c r="E213" t="s">
        <v>415</v>
      </c>
      <c r="F213">
        <v>0</v>
      </c>
    </row>
    <row r="214" spans="1:6" x14ac:dyDescent="0.2">
      <c r="A214" t="s">
        <v>412</v>
      </c>
      <c r="B214">
        <v>0</v>
      </c>
      <c r="C214">
        <v>1</v>
      </c>
      <c r="D214" t="s">
        <v>1136</v>
      </c>
      <c r="E214" t="s">
        <v>416</v>
      </c>
      <c r="F214">
        <v>0</v>
      </c>
    </row>
    <row r="215" spans="1:6" x14ac:dyDescent="0.2">
      <c r="A215" t="s">
        <v>412</v>
      </c>
      <c r="B215">
        <v>0</v>
      </c>
      <c r="C215">
        <v>1</v>
      </c>
      <c r="D215" t="s">
        <v>1136</v>
      </c>
      <c r="E215" t="s">
        <v>417</v>
      </c>
      <c r="F215">
        <v>0</v>
      </c>
    </row>
    <row r="216" spans="1:6" x14ac:dyDescent="0.2">
      <c r="A216" t="s">
        <v>412</v>
      </c>
      <c r="B216">
        <v>0</v>
      </c>
      <c r="C216">
        <v>1</v>
      </c>
      <c r="D216" t="s">
        <v>1136</v>
      </c>
      <c r="E216" t="s">
        <v>418</v>
      </c>
      <c r="F216">
        <v>0</v>
      </c>
    </row>
    <row r="217" spans="1:6" x14ac:dyDescent="0.2">
      <c r="A217" t="s">
        <v>412</v>
      </c>
      <c r="B217">
        <v>0</v>
      </c>
      <c r="C217">
        <v>1</v>
      </c>
      <c r="D217" t="s">
        <v>1136</v>
      </c>
      <c r="E217" t="s">
        <v>419</v>
      </c>
      <c r="F217">
        <v>0</v>
      </c>
    </row>
    <row r="218" spans="1:6" x14ac:dyDescent="0.2">
      <c r="A218" t="s">
        <v>412</v>
      </c>
      <c r="B218">
        <v>0</v>
      </c>
      <c r="C218">
        <v>1</v>
      </c>
      <c r="D218" t="s">
        <v>1136</v>
      </c>
      <c r="E218" t="s">
        <v>420</v>
      </c>
      <c r="F218">
        <v>0</v>
      </c>
    </row>
    <row r="219" spans="1:6" x14ac:dyDescent="0.2">
      <c r="A219" t="s">
        <v>412</v>
      </c>
      <c r="B219">
        <v>0</v>
      </c>
      <c r="C219">
        <v>1</v>
      </c>
      <c r="D219" t="s">
        <v>1136</v>
      </c>
      <c r="E219" t="s">
        <v>421</v>
      </c>
      <c r="F219">
        <v>0</v>
      </c>
    </row>
    <row r="220" spans="1:6" x14ac:dyDescent="0.2">
      <c r="A220" t="s">
        <v>412</v>
      </c>
      <c r="B220">
        <v>0</v>
      </c>
      <c r="C220">
        <v>1</v>
      </c>
      <c r="D220" t="s">
        <v>1136</v>
      </c>
      <c r="E220" t="s">
        <v>422</v>
      </c>
      <c r="F220">
        <v>0</v>
      </c>
    </row>
    <row r="221" spans="1:6" x14ac:dyDescent="0.2">
      <c r="A221" t="s">
        <v>412</v>
      </c>
      <c r="B221">
        <v>0</v>
      </c>
      <c r="C221">
        <v>1</v>
      </c>
      <c r="D221" t="s">
        <v>1136</v>
      </c>
      <c r="E221" t="s">
        <v>414</v>
      </c>
      <c r="F221">
        <v>0</v>
      </c>
    </row>
    <row r="222" spans="1:6" x14ac:dyDescent="0.2">
      <c r="A222">
        <v>50</v>
      </c>
      <c r="B222">
        <v>1</v>
      </c>
      <c r="C222">
        <v>0</v>
      </c>
      <c r="D222" t="s">
        <v>484</v>
      </c>
      <c r="E222" t="s">
        <v>105</v>
      </c>
      <c r="F222">
        <v>1</v>
      </c>
    </row>
    <row r="223" spans="1:6" x14ac:dyDescent="0.2">
      <c r="A223" t="s">
        <v>484</v>
      </c>
      <c r="B223">
        <v>1</v>
      </c>
      <c r="C223">
        <v>0</v>
      </c>
      <c r="D223" t="s">
        <v>484</v>
      </c>
      <c r="E223" t="s">
        <v>40</v>
      </c>
      <c r="F223">
        <v>1</v>
      </c>
    </row>
    <row r="224" spans="1:6" x14ac:dyDescent="0.2">
      <c r="A224" t="s">
        <v>484</v>
      </c>
      <c r="B224">
        <v>1</v>
      </c>
      <c r="C224">
        <v>0</v>
      </c>
      <c r="D224" t="s">
        <v>484</v>
      </c>
      <c r="E224" t="s">
        <v>41</v>
      </c>
      <c r="F224">
        <v>1</v>
      </c>
    </row>
    <row r="225" spans="1:6" x14ac:dyDescent="0.2">
      <c r="A225" t="s">
        <v>484</v>
      </c>
      <c r="B225">
        <v>1</v>
      </c>
      <c r="C225">
        <v>0</v>
      </c>
      <c r="D225" t="s">
        <v>484</v>
      </c>
      <c r="E225" t="s">
        <v>42</v>
      </c>
      <c r="F225">
        <v>1</v>
      </c>
    </row>
    <row r="226" spans="1:6" x14ac:dyDescent="0.2">
      <c r="A226" t="s">
        <v>484</v>
      </c>
      <c r="B226">
        <v>1</v>
      </c>
      <c r="C226">
        <v>0</v>
      </c>
      <c r="D226" t="s">
        <v>484</v>
      </c>
      <c r="E226" t="s">
        <v>43</v>
      </c>
      <c r="F226">
        <v>1</v>
      </c>
    </row>
    <row r="227" spans="1:6" x14ac:dyDescent="0.2">
      <c r="A227" t="s">
        <v>484</v>
      </c>
      <c r="B227">
        <v>1</v>
      </c>
      <c r="C227">
        <v>0</v>
      </c>
      <c r="D227" t="s">
        <v>484</v>
      </c>
      <c r="E227" t="s">
        <v>107</v>
      </c>
      <c r="F227">
        <v>1</v>
      </c>
    </row>
    <row r="228" spans="1:6" x14ac:dyDescent="0.2">
      <c r="A228" t="s">
        <v>484</v>
      </c>
      <c r="B228">
        <v>1</v>
      </c>
      <c r="C228">
        <v>0</v>
      </c>
      <c r="D228" t="s">
        <v>484</v>
      </c>
      <c r="E228" t="s">
        <v>48</v>
      </c>
      <c r="F228">
        <v>1</v>
      </c>
    </row>
    <row r="229" spans="1:6" x14ac:dyDescent="0.2">
      <c r="A229" t="s">
        <v>484</v>
      </c>
      <c r="B229">
        <v>1</v>
      </c>
      <c r="C229">
        <v>0</v>
      </c>
      <c r="D229" t="s">
        <v>484</v>
      </c>
      <c r="E229" t="s">
        <v>49</v>
      </c>
      <c r="F229">
        <v>1</v>
      </c>
    </row>
    <row r="230" spans="1:6" x14ac:dyDescent="0.2">
      <c r="A230" t="s">
        <v>484</v>
      </c>
      <c r="B230">
        <v>1</v>
      </c>
      <c r="C230">
        <v>0</v>
      </c>
      <c r="D230" t="s">
        <v>484</v>
      </c>
      <c r="E230" t="s">
        <v>487</v>
      </c>
      <c r="F230">
        <v>1</v>
      </c>
    </row>
    <row r="231" spans="1:6" x14ac:dyDescent="0.2">
      <c r="A231" t="s">
        <v>484</v>
      </c>
      <c r="B231">
        <v>1</v>
      </c>
      <c r="C231">
        <v>0</v>
      </c>
      <c r="D231" t="s">
        <v>484</v>
      </c>
      <c r="E231" t="s">
        <v>488</v>
      </c>
      <c r="F231">
        <v>1</v>
      </c>
    </row>
    <row r="232" spans="1:6" x14ac:dyDescent="0.2">
      <c r="A232" t="s">
        <v>484</v>
      </c>
      <c r="B232" t="s">
        <v>1137</v>
      </c>
      <c r="C232" t="s">
        <v>484</v>
      </c>
      <c r="D232" t="s">
        <v>484</v>
      </c>
      <c r="E232" t="s">
        <v>118</v>
      </c>
      <c r="F232" t="s">
        <v>1137</v>
      </c>
    </row>
    <row r="233" spans="1:6" x14ac:dyDescent="0.2">
      <c r="A233" t="s">
        <v>484</v>
      </c>
      <c r="B233" t="s">
        <v>1137</v>
      </c>
      <c r="C233" t="s">
        <v>484</v>
      </c>
      <c r="D233" t="s">
        <v>484</v>
      </c>
      <c r="E233" t="s">
        <v>485</v>
      </c>
      <c r="F233" t="s">
        <v>1137</v>
      </c>
    </row>
    <row r="234" spans="1:6" x14ac:dyDescent="0.2">
      <c r="A234" t="s">
        <v>484</v>
      </c>
      <c r="B234">
        <v>1</v>
      </c>
      <c r="C234">
        <v>0</v>
      </c>
      <c r="D234" t="s">
        <v>484</v>
      </c>
      <c r="E234" t="s">
        <v>465</v>
      </c>
      <c r="F234">
        <v>1</v>
      </c>
    </row>
    <row r="235" spans="1:6" x14ac:dyDescent="0.2">
      <c r="A235" t="s">
        <v>484</v>
      </c>
      <c r="B235">
        <v>1</v>
      </c>
      <c r="C235">
        <v>0</v>
      </c>
      <c r="D235" t="s">
        <v>484</v>
      </c>
      <c r="E235" t="s">
        <v>466</v>
      </c>
      <c r="F235">
        <v>1</v>
      </c>
    </row>
    <row r="236" spans="1:6" x14ac:dyDescent="0.2">
      <c r="A236" t="s">
        <v>484</v>
      </c>
      <c r="B236">
        <v>1</v>
      </c>
      <c r="C236">
        <v>0</v>
      </c>
      <c r="D236" t="s">
        <v>484</v>
      </c>
      <c r="E236" t="s">
        <v>477</v>
      </c>
      <c r="F236">
        <v>1</v>
      </c>
    </row>
    <row r="237" spans="1:6" x14ac:dyDescent="0.2">
      <c r="A237" t="s">
        <v>484</v>
      </c>
      <c r="B237" t="s">
        <v>1137</v>
      </c>
      <c r="C237" t="s">
        <v>484</v>
      </c>
      <c r="D237" t="s">
        <v>484</v>
      </c>
      <c r="E237" t="s">
        <v>489</v>
      </c>
      <c r="F237" t="s">
        <v>1137</v>
      </c>
    </row>
    <row r="238" spans="1:6" x14ac:dyDescent="0.2">
      <c r="A238" t="s">
        <v>484</v>
      </c>
      <c r="B238">
        <v>1</v>
      </c>
      <c r="C238">
        <v>0</v>
      </c>
      <c r="D238" t="s">
        <v>484</v>
      </c>
      <c r="E238" t="s">
        <v>492</v>
      </c>
      <c r="F238">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456F2-8EE2-A747-9EAA-C73669F50CEE}">
  <dimension ref="A1:E254"/>
  <sheetViews>
    <sheetView workbookViewId="0"/>
  </sheetViews>
  <sheetFormatPr baseColWidth="10" defaultRowHeight="15" x14ac:dyDescent="0.2"/>
  <cols>
    <col min="1" max="1" width="12.33203125" style="221" customWidth="1"/>
    <col min="2" max="2" width="9.1640625" style="221" bestFit="1" customWidth="1"/>
    <col min="3" max="3" width="11.33203125" style="221" bestFit="1" customWidth="1"/>
    <col min="4" max="4" width="12.5" style="221" customWidth="1"/>
    <col min="5" max="5" width="16.1640625" style="221" bestFit="1" customWidth="1"/>
  </cols>
  <sheetData>
    <row r="1" spans="1:5" ht="32" x14ac:dyDescent="0.2">
      <c r="A1" s="219" t="s">
        <v>1138</v>
      </c>
      <c r="B1" s="219" t="s">
        <v>1101</v>
      </c>
      <c r="C1" s="219" t="s">
        <v>1102</v>
      </c>
      <c r="D1" s="219" t="s">
        <v>1103</v>
      </c>
      <c r="E1" s="220" t="s">
        <v>120</v>
      </c>
    </row>
    <row r="2" spans="1:5" x14ac:dyDescent="0.2">
      <c r="A2" s="221">
        <v>1</v>
      </c>
      <c r="B2" s="221">
        <v>1</v>
      </c>
      <c r="C2" s="221">
        <v>0</v>
      </c>
      <c r="E2" s="221" t="s">
        <v>108</v>
      </c>
    </row>
    <row r="3" spans="1:5" ht="16" x14ac:dyDescent="0.2">
      <c r="A3" s="221">
        <v>2</v>
      </c>
      <c r="B3" s="221">
        <v>1</v>
      </c>
      <c r="C3" s="221">
        <v>0</v>
      </c>
      <c r="E3" s="222" t="s">
        <v>39</v>
      </c>
    </row>
    <row r="4" spans="1:5" ht="16" x14ac:dyDescent="0.2">
      <c r="A4" s="222" t="s">
        <v>222</v>
      </c>
      <c r="B4" s="222">
        <v>1</v>
      </c>
      <c r="C4" s="221">
        <v>0</v>
      </c>
      <c r="D4" s="222"/>
      <c r="E4" s="222" t="s">
        <v>110</v>
      </c>
    </row>
    <row r="5" spans="1:5" ht="16" x14ac:dyDescent="0.2">
      <c r="A5" s="222" t="s">
        <v>223</v>
      </c>
      <c r="B5" s="222">
        <v>1</v>
      </c>
      <c r="C5" s="221">
        <v>0</v>
      </c>
      <c r="D5" s="222"/>
      <c r="E5" s="221" t="s">
        <v>111</v>
      </c>
    </row>
    <row r="6" spans="1:5" ht="16" x14ac:dyDescent="0.2">
      <c r="A6" s="221">
        <v>5</v>
      </c>
      <c r="B6" s="221">
        <v>1</v>
      </c>
      <c r="C6" s="221">
        <v>0</v>
      </c>
      <c r="E6" s="222" t="s">
        <v>106</v>
      </c>
    </row>
    <row r="7" spans="1:5" ht="16" x14ac:dyDescent="0.2">
      <c r="A7" s="221">
        <v>6</v>
      </c>
      <c r="B7" s="221">
        <v>1</v>
      </c>
      <c r="C7" s="221">
        <v>0</v>
      </c>
      <c r="E7" s="222" t="s">
        <v>47</v>
      </c>
    </row>
    <row r="8" spans="1:5" x14ac:dyDescent="0.2">
      <c r="A8" s="221">
        <v>7</v>
      </c>
      <c r="B8" s="221">
        <v>1</v>
      </c>
      <c r="C8" s="221">
        <v>0</v>
      </c>
      <c r="E8" s="221" t="s">
        <v>113</v>
      </c>
    </row>
    <row r="9" spans="1:5" x14ac:dyDescent="0.2">
      <c r="A9" s="221">
        <v>8</v>
      </c>
      <c r="B9" s="221">
        <v>1</v>
      </c>
      <c r="C9" s="221">
        <v>0</v>
      </c>
      <c r="E9" s="221" t="s">
        <v>114</v>
      </c>
    </row>
    <row r="10" spans="1:5" ht="32" x14ac:dyDescent="0.2">
      <c r="A10" s="222" t="s">
        <v>230</v>
      </c>
      <c r="B10" s="222">
        <v>1</v>
      </c>
      <c r="C10" s="221">
        <v>0</v>
      </c>
      <c r="D10" s="222"/>
      <c r="E10" s="221" t="s">
        <v>521</v>
      </c>
    </row>
    <row r="16" spans="1:5" ht="16" x14ac:dyDescent="0.2">
      <c r="A16" s="221" t="s">
        <v>497</v>
      </c>
      <c r="B16" s="221">
        <v>1</v>
      </c>
      <c r="C16" s="221">
        <v>0</v>
      </c>
      <c r="E16" s="222" t="s">
        <v>498</v>
      </c>
    </row>
    <row r="17" spans="1:5" ht="16" x14ac:dyDescent="0.2">
      <c r="A17" s="221" t="s">
        <v>502</v>
      </c>
      <c r="B17" s="221">
        <v>0</v>
      </c>
      <c r="C17" s="221">
        <v>1</v>
      </c>
      <c r="D17" s="221" t="s">
        <v>1104</v>
      </c>
      <c r="E17" s="222" t="s">
        <v>503</v>
      </c>
    </row>
    <row r="18" spans="1:5" ht="16" x14ac:dyDescent="0.2">
      <c r="A18" s="223" t="s">
        <v>506</v>
      </c>
      <c r="B18" s="223">
        <v>0</v>
      </c>
      <c r="C18" s="223">
        <v>1</v>
      </c>
      <c r="D18" s="223" t="s">
        <v>1105</v>
      </c>
      <c r="E18" s="224" t="s">
        <v>510</v>
      </c>
    </row>
    <row r="19" spans="1:5" ht="16" x14ac:dyDescent="0.2">
      <c r="A19" s="221" t="s">
        <v>507</v>
      </c>
      <c r="B19" s="221">
        <v>0</v>
      </c>
      <c r="C19" s="221">
        <v>1</v>
      </c>
      <c r="D19" s="221" t="s">
        <v>1106</v>
      </c>
      <c r="E19" s="222" t="s">
        <v>522</v>
      </c>
    </row>
    <row r="20" spans="1:5" ht="16" x14ac:dyDescent="0.2">
      <c r="A20" s="221" t="s">
        <v>507</v>
      </c>
      <c r="B20" s="221">
        <v>0</v>
      </c>
      <c r="C20" s="221">
        <v>1</v>
      </c>
      <c r="D20" s="221" t="s">
        <v>1106</v>
      </c>
      <c r="E20" s="222" t="s">
        <v>523</v>
      </c>
    </row>
    <row r="21" spans="1:5" ht="16" x14ac:dyDescent="0.2">
      <c r="A21" s="221" t="s">
        <v>507</v>
      </c>
      <c r="B21" s="221">
        <v>0</v>
      </c>
      <c r="C21" s="221">
        <v>1</v>
      </c>
      <c r="D21" s="221" t="s">
        <v>1106</v>
      </c>
      <c r="E21" s="222" t="s">
        <v>524</v>
      </c>
    </row>
    <row r="22" spans="1:5" ht="16" x14ac:dyDescent="0.2">
      <c r="A22" s="221" t="s">
        <v>507</v>
      </c>
      <c r="B22" s="221">
        <v>0</v>
      </c>
      <c r="C22" s="221">
        <v>1</v>
      </c>
      <c r="D22" s="221" t="s">
        <v>1106</v>
      </c>
      <c r="E22" s="222" t="s">
        <v>525</v>
      </c>
    </row>
    <row r="23" spans="1:5" ht="16" x14ac:dyDescent="0.2">
      <c r="A23" s="221" t="s">
        <v>507</v>
      </c>
      <c r="B23" s="221">
        <v>0</v>
      </c>
      <c r="C23" s="221">
        <v>1</v>
      </c>
      <c r="D23" s="221" t="s">
        <v>1106</v>
      </c>
      <c r="E23" s="222" t="s">
        <v>526</v>
      </c>
    </row>
    <row r="24" spans="1:5" ht="16" x14ac:dyDescent="0.2">
      <c r="A24" s="221" t="s">
        <v>507</v>
      </c>
      <c r="B24" s="221">
        <v>0</v>
      </c>
      <c r="C24" s="221">
        <v>1</v>
      </c>
      <c r="D24" s="221" t="s">
        <v>1106</v>
      </c>
      <c r="E24" s="222" t="s">
        <v>527</v>
      </c>
    </row>
    <row r="25" spans="1:5" ht="16" x14ac:dyDescent="0.2">
      <c r="A25" s="221" t="s">
        <v>507</v>
      </c>
      <c r="B25" s="221">
        <v>0</v>
      </c>
      <c r="C25" s="221">
        <v>1</v>
      </c>
      <c r="D25" s="221" t="s">
        <v>1106</v>
      </c>
      <c r="E25" s="222" t="s">
        <v>528</v>
      </c>
    </row>
    <row r="26" spans="1:5" ht="16" x14ac:dyDescent="0.2">
      <c r="A26" s="221" t="s">
        <v>507</v>
      </c>
      <c r="B26" s="221">
        <v>0</v>
      </c>
      <c r="C26" s="221">
        <v>1</v>
      </c>
      <c r="D26" s="221" t="s">
        <v>1106</v>
      </c>
      <c r="E26" s="222" t="s">
        <v>529</v>
      </c>
    </row>
    <row r="27" spans="1:5" ht="16" x14ac:dyDescent="0.2">
      <c r="A27" s="221" t="s">
        <v>507</v>
      </c>
      <c r="B27" s="221">
        <v>0</v>
      </c>
      <c r="C27" s="221">
        <v>1</v>
      </c>
      <c r="D27" s="221" t="s">
        <v>1106</v>
      </c>
      <c r="E27" s="222" t="s">
        <v>530</v>
      </c>
    </row>
    <row r="28" spans="1:5" ht="16" x14ac:dyDescent="0.2">
      <c r="A28" s="221" t="s">
        <v>507</v>
      </c>
      <c r="B28" s="221">
        <v>0</v>
      </c>
      <c r="C28" s="221">
        <v>1</v>
      </c>
      <c r="D28" s="221" t="s">
        <v>1106</v>
      </c>
      <c r="E28" s="222" t="s">
        <v>531</v>
      </c>
    </row>
    <row r="29" spans="1:5" ht="16" x14ac:dyDescent="0.2">
      <c r="A29" s="221" t="s">
        <v>507</v>
      </c>
      <c r="B29" s="221">
        <v>0</v>
      </c>
      <c r="C29" s="221">
        <v>1</v>
      </c>
      <c r="D29" s="221" t="s">
        <v>1106</v>
      </c>
      <c r="E29" s="222" t="s">
        <v>532</v>
      </c>
    </row>
    <row r="30" spans="1:5" ht="16" x14ac:dyDescent="0.2">
      <c r="A30" s="221" t="s">
        <v>512</v>
      </c>
      <c r="B30" s="221">
        <v>0</v>
      </c>
      <c r="C30" s="221">
        <v>1</v>
      </c>
      <c r="D30" s="221" t="s">
        <v>1107</v>
      </c>
      <c r="E30" s="222" t="s">
        <v>533</v>
      </c>
    </row>
    <row r="31" spans="1:5" ht="16" x14ac:dyDescent="0.2">
      <c r="A31" s="221" t="s">
        <v>512</v>
      </c>
      <c r="B31" s="221">
        <v>0</v>
      </c>
      <c r="C31" s="221">
        <v>1</v>
      </c>
      <c r="D31" s="221" t="s">
        <v>1107</v>
      </c>
      <c r="E31" s="222" t="s">
        <v>534</v>
      </c>
    </row>
    <row r="32" spans="1:5" ht="16" x14ac:dyDescent="0.2">
      <c r="A32" s="221" t="s">
        <v>512</v>
      </c>
      <c r="B32" s="221">
        <v>0</v>
      </c>
      <c r="C32" s="221">
        <v>1</v>
      </c>
      <c r="D32" s="221" t="s">
        <v>1107</v>
      </c>
      <c r="E32" s="222" t="s">
        <v>535</v>
      </c>
    </row>
    <row r="33" spans="1:5" ht="16" x14ac:dyDescent="0.2">
      <c r="A33" s="221" t="s">
        <v>512</v>
      </c>
      <c r="B33" s="221">
        <v>0</v>
      </c>
      <c r="C33" s="221">
        <v>1</v>
      </c>
      <c r="D33" s="221" t="s">
        <v>1107</v>
      </c>
      <c r="E33" s="222" t="s">
        <v>536</v>
      </c>
    </row>
    <row r="34" spans="1:5" ht="16" x14ac:dyDescent="0.2">
      <c r="A34" s="221" t="s">
        <v>512</v>
      </c>
      <c r="B34" s="221">
        <v>0</v>
      </c>
      <c r="C34" s="221">
        <v>1</v>
      </c>
      <c r="D34" s="221" t="s">
        <v>1107</v>
      </c>
      <c r="E34" s="222" t="s">
        <v>537</v>
      </c>
    </row>
    <row r="35" spans="1:5" ht="16" x14ac:dyDescent="0.2">
      <c r="A35" s="221" t="s">
        <v>512</v>
      </c>
      <c r="B35" s="221">
        <v>0</v>
      </c>
      <c r="C35" s="221">
        <v>1</v>
      </c>
      <c r="D35" s="221" t="s">
        <v>1107</v>
      </c>
      <c r="E35" s="222" t="s">
        <v>538</v>
      </c>
    </row>
    <row r="37" spans="1:5" ht="16" x14ac:dyDescent="0.2">
      <c r="A37" s="221" t="s">
        <v>515</v>
      </c>
      <c r="B37" s="221">
        <v>0</v>
      </c>
      <c r="C37" s="221">
        <v>1</v>
      </c>
      <c r="D37" s="221" t="s">
        <v>1107</v>
      </c>
      <c r="E37" s="222" t="s">
        <v>516</v>
      </c>
    </row>
    <row r="38" spans="1:5" x14ac:dyDescent="0.2">
      <c r="A38" s="223">
        <v>9</v>
      </c>
      <c r="B38" s="223">
        <v>1</v>
      </c>
      <c r="C38" s="223">
        <v>0</v>
      </c>
      <c r="D38" s="223"/>
      <c r="E38" s="223" t="s">
        <v>51</v>
      </c>
    </row>
    <row r="39" spans="1:5" x14ac:dyDescent="0.2">
      <c r="A39" s="221">
        <v>10</v>
      </c>
      <c r="B39" s="221">
        <v>1</v>
      </c>
      <c r="C39" s="221">
        <v>0</v>
      </c>
      <c r="E39" s="221" t="s">
        <v>52</v>
      </c>
    </row>
    <row r="40" spans="1:5" x14ac:dyDescent="0.2">
      <c r="A40" s="221">
        <v>11</v>
      </c>
      <c r="B40" s="221">
        <v>1</v>
      </c>
      <c r="C40" s="221">
        <v>0</v>
      </c>
      <c r="E40" s="221" t="s">
        <v>53</v>
      </c>
    </row>
    <row r="41" spans="1:5" x14ac:dyDescent="0.2">
      <c r="A41" s="221">
        <v>12</v>
      </c>
      <c r="B41" s="221">
        <v>0</v>
      </c>
      <c r="C41" s="221">
        <v>1</v>
      </c>
      <c r="D41" s="221" t="s">
        <v>1139</v>
      </c>
      <c r="E41" s="221" t="s">
        <v>54</v>
      </c>
    </row>
    <row r="42" spans="1:5" x14ac:dyDescent="0.2">
      <c r="A42" s="225">
        <v>13</v>
      </c>
      <c r="B42" s="225">
        <v>1</v>
      </c>
      <c r="C42" s="225">
        <v>0</v>
      </c>
      <c r="D42" s="225" t="s">
        <v>1139</v>
      </c>
      <c r="E42" s="225" t="s">
        <v>55</v>
      </c>
    </row>
    <row r="43" spans="1:5" x14ac:dyDescent="0.2">
      <c r="A43" s="225" t="s">
        <v>429</v>
      </c>
      <c r="B43" s="225">
        <v>1</v>
      </c>
      <c r="C43" s="225">
        <v>0</v>
      </c>
      <c r="D43" s="225"/>
      <c r="E43" s="225" t="s">
        <v>269</v>
      </c>
    </row>
    <row r="47" spans="1:5" x14ac:dyDescent="0.2">
      <c r="A47" s="221" t="s">
        <v>281</v>
      </c>
      <c r="B47" s="221">
        <v>1</v>
      </c>
      <c r="C47" s="221">
        <v>0</v>
      </c>
      <c r="E47" s="221" t="s">
        <v>284</v>
      </c>
    </row>
    <row r="48" spans="1:5" x14ac:dyDescent="0.2">
      <c r="A48" s="221" t="s">
        <v>282</v>
      </c>
      <c r="B48" s="221">
        <v>0</v>
      </c>
      <c r="C48" s="221">
        <v>1</v>
      </c>
      <c r="D48" s="221" t="s">
        <v>1140</v>
      </c>
      <c r="E48" s="221" t="s">
        <v>286</v>
      </c>
    </row>
    <row r="50" spans="1:5" x14ac:dyDescent="0.2">
      <c r="A50" s="221" t="s">
        <v>348</v>
      </c>
      <c r="B50" s="221">
        <v>1</v>
      </c>
      <c r="C50" s="221">
        <v>0</v>
      </c>
      <c r="E50" s="221" t="s">
        <v>349</v>
      </c>
    </row>
    <row r="51" spans="1:5" x14ac:dyDescent="0.2">
      <c r="A51" s="223" t="s">
        <v>295</v>
      </c>
      <c r="B51" s="223">
        <v>1</v>
      </c>
      <c r="C51" s="223">
        <v>0</v>
      </c>
      <c r="D51" s="223"/>
      <c r="E51" s="223" t="s">
        <v>288</v>
      </c>
    </row>
    <row r="52" spans="1:5" x14ac:dyDescent="0.2">
      <c r="A52" s="223" t="s">
        <v>456</v>
      </c>
      <c r="B52" s="223">
        <v>0</v>
      </c>
      <c r="C52" s="223">
        <v>1</v>
      </c>
      <c r="D52" s="223" t="s">
        <v>1141</v>
      </c>
      <c r="E52" s="223" t="s">
        <v>290</v>
      </c>
    </row>
    <row r="53" spans="1:5" x14ac:dyDescent="0.2">
      <c r="A53" s="223" t="s">
        <v>456</v>
      </c>
      <c r="B53" s="223">
        <v>0</v>
      </c>
      <c r="C53" s="223">
        <v>1</v>
      </c>
      <c r="D53" s="223" t="s">
        <v>1141</v>
      </c>
      <c r="E53" s="223" t="s">
        <v>291</v>
      </c>
    </row>
    <row r="54" spans="1:5" x14ac:dyDescent="0.2">
      <c r="A54" s="223" t="s">
        <v>456</v>
      </c>
      <c r="B54" s="223">
        <v>0</v>
      </c>
      <c r="C54" s="223">
        <v>1</v>
      </c>
      <c r="D54" s="223" t="s">
        <v>1141</v>
      </c>
      <c r="E54" s="223" t="s">
        <v>292</v>
      </c>
    </row>
    <row r="55" spans="1:5" x14ac:dyDescent="0.2">
      <c r="A55" s="223" t="s">
        <v>456</v>
      </c>
      <c r="B55" s="223">
        <v>0</v>
      </c>
      <c r="C55" s="223">
        <v>1</v>
      </c>
      <c r="D55" s="223" t="s">
        <v>1141</v>
      </c>
      <c r="E55" s="223" t="s">
        <v>293</v>
      </c>
    </row>
    <row r="56" spans="1:5" x14ac:dyDescent="0.2">
      <c r="A56" s="223" t="s">
        <v>456</v>
      </c>
      <c r="B56" s="223">
        <v>0</v>
      </c>
      <c r="C56" s="223">
        <v>1</v>
      </c>
      <c r="D56" s="223" t="s">
        <v>1141</v>
      </c>
      <c r="E56" s="223" t="s">
        <v>294</v>
      </c>
    </row>
    <row r="57" spans="1:5" x14ac:dyDescent="0.2">
      <c r="A57" s="223" t="s">
        <v>305</v>
      </c>
      <c r="B57" s="223">
        <v>0</v>
      </c>
      <c r="C57" s="223">
        <v>1</v>
      </c>
      <c r="D57" s="223" t="s">
        <v>1115</v>
      </c>
      <c r="E57" s="223" t="s">
        <v>297</v>
      </c>
    </row>
    <row r="58" spans="1:5" x14ac:dyDescent="0.2">
      <c r="A58" s="221" t="s">
        <v>457</v>
      </c>
      <c r="B58" s="221">
        <v>0</v>
      </c>
      <c r="C58" s="221">
        <v>1</v>
      </c>
      <c r="D58" s="221" t="s">
        <v>1142</v>
      </c>
      <c r="E58" s="221" t="s">
        <v>300</v>
      </c>
    </row>
    <row r="59" spans="1:5" x14ac:dyDescent="0.2">
      <c r="A59" s="221" t="s">
        <v>457</v>
      </c>
      <c r="B59" s="221">
        <v>0</v>
      </c>
      <c r="C59" s="221">
        <v>1</v>
      </c>
      <c r="D59" s="221" t="s">
        <v>1142</v>
      </c>
      <c r="E59" s="221" t="s">
        <v>301</v>
      </c>
    </row>
    <row r="60" spans="1:5" x14ac:dyDescent="0.2">
      <c r="A60" s="221" t="s">
        <v>457</v>
      </c>
      <c r="B60" s="221">
        <v>0</v>
      </c>
      <c r="C60" s="221">
        <v>1</v>
      </c>
      <c r="D60" s="221" t="s">
        <v>1142</v>
      </c>
      <c r="E60" s="221" t="s">
        <v>302</v>
      </c>
    </row>
    <row r="61" spans="1:5" x14ac:dyDescent="0.2">
      <c r="A61" s="221" t="s">
        <v>457</v>
      </c>
      <c r="B61" s="221">
        <v>0</v>
      </c>
      <c r="C61" s="221">
        <v>1</v>
      </c>
      <c r="D61" s="221" t="s">
        <v>1142</v>
      </c>
      <c r="E61" s="221" t="s">
        <v>303</v>
      </c>
    </row>
    <row r="62" spans="1:5" x14ac:dyDescent="0.2">
      <c r="A62" s="221" t="s">
        <v>457</v>
      </c>
      <c r="B62" s="221">
        <v>0</v>
      </c>
      <c r="C62" s="221">
        <v>1</v>
      </c>
      <c r="D62" s="221" t="s">
        <v>1142</v>
      </c>
      <c r="E62" s="221" t="s">
        <v>304</v>
      </c>
    </row>
    <row r="63" spans="1:5" x14ac:dyDescent="0.2">
      <c r="A63" s="221" t="s">
        <v>359</v>
      </c>
      <c r="B63" s="221">
        <v>0</v>
      </c>
      <c r="C63" s="221">
        <v>1</v>
      </c>
      <c r="D63" s="221" t="s">
        <v>1115</v>
      </c>
      <c r="E63" s="221" t="s">
        <v>306</v>
      </c>
    </row>
    <row r="64" spans="1:5" x14ac:dyDescent="0.2">
      <c r="A64" s="225">
        <v>15</v>
      </c>
      <c r="B64" s="225">
        <v>1</v>
      </c>
      <c r="C64" s="225">
        <v>0</v>
      </c>
      <c r="D64" s="225"/>
      <c r="E64" s="225" t="s">
        <v>245</v>
      </c>
    </row>
    <row r="66" spans="1:5" x14ac:dyDescent="0.2">
      <c r="A66" s="221">
        <v>19</v>
      </c>
      <c r="B66" s="221">
        <v>0</v>
      </c>
      <c r="C66" s="221">
        <v>1</v>
      </c>
      <c r="D66" s="221" t="s">
        <v>1143</v>
      </c>
      <c r="E66" s="221" t="s">
        <v>256</v>
      </c>
    </row>
    <row r="67" spans="1:5" x14ac:dyDescent="0.2">
      <c r="A67" s="221">
        <v>19</v>
      </c>
      <c r="B67" s="221">
        <v>0</v>
      </c>
      <c r="C67" s="221">
        <v>1</v>
      </c>
      <c r="D67" s="221" t="s">
        <v>1143</v>
      </c>
      <c r="E67" s="221" t="s">
        <v>257</v>
      </c>
    </row>
    <row r="68" spans="1:5" x14ac:dyDescent="0.2">
      <c r="A68" s="221">
        <v>19</v>
      </c>
      <c r="B68" s="221">
        <v>0</v>
      </c>
      <c r="C68" s="221">
        <v>1</v>
      </c>
      <c r="D68" s="221" t="s">
        <v>1143</v>
      </c>
      <c r="E68" s="221" t="s">
        <v>258</v>
      </c>
    </row>
    <row r="69" spans="1:5" x14ac:dyDescent="0.2">
      <c r="A69" s="221">
        <v>19</v>
      </c>
      <c r="B69" s="221">
        <v>0</v>
      </c>
      <c r="C69" s="221">
        <v>1</v>
      </c>
      <c r="D69" s="221" t="s">
        <v>1143</v>
      </c>
      <c r="E69" s="221" t="s">
        <v>259</v>
      </c>
    </row>
    <row r="70" spans="1:5" x14ac:dyDescent="0.2">
      <c r="A70" s="221">
        <v>19</v>
      </c>
      <c r="B70" s="221">
        <v>0</v>
      </c>
      <c r="C70" s="221">
        <v>1</v>
      </c>
      <c r="D70" s="221" t="s">
        <v>1143</v>
      </c>
      <c r="E70" s="221" t="s">
        <v>260</v>
      </c>
    </row>
    <row r="71" spans="1:5" x14ac:dyDescent="0.2">
      <c r="A71" s="221">
        <v>19</v>
      </c>
      <c r="B71" s="221">
        <v>0</v>
      </c>
      <c r="C71" s="221">
        <v>1</v>
      </c>
      <c r="D71" s="221" t="s">
        <v>1143</v>
      </c>
      <c r="E71" s="221" t="s">
        <v>261</v>
      </c>
    </row>
    <row r="72" spans="1:5" x14ac:dyDescent="0.2">
      <c r="A72" s="221">
        <v>19</v>
      </c>
      <c r="B72" s="221">
        <v>0</v>
      </c>
      <c r="C72" s="221">
        <v>1</v>
      </c>
      <c r="D72" s="221" t="s">
        <v>1143</v>
      </c>
      <c r="E72" s="221" t="s">
        <v>262</v>
      </c>
    </row>
    <row r="73" spans="1:5" x14ac:dyDescent="0.2">
      <c r="A73" s="221">
        <v>19</v>
      </c>
      <c r="B73" s="221">
        <v>0</v>
      </c>
      <c r="C73" s="221">
        <v>1</v>
      </c>
      <c r="D73" s="221" t="s">
        <v>1143</v>
      </c>
      <c r="E73" s="221" t="s">
        <v>263</v>
      </c>
    </row>
    <row r="74" spans="1:5" x14ac:dyDescent="0.2">
      <c r="A74" s="221">
        <v>19</v>
      </c>
      <c r="B74" s="221">
        <v>0</v>
      </c>
      <c r="C74" s="221">
        <v>1</v>
      </c>
      <c r="D74" s="221" t="s">
        <v>1143</v>
      </c>
      <c r="E74" s="221" t="s">
        <v>264</v>
      </c>
    </row>
    <row r="75" spans="1:5" x14ac:dyDescent="0.2">
      <c r="A75" s="221">
        <v>19</v>
      </c>
      <c r="B75" s="221">
        <v>0</v>
      </c>
      <c r="C75" s="221">
        <v>1</v>
      </c>
      <c r="D75" s="221" t="s">
        <v>1143</v>
      </c>
      <c r="E75" s="221" t="s">
        <v>265</v>
      </c>
    </row>
    <row r="76" spans="1:5" x14ac:dyDescent="0.2">
      <c r="A76" s="221">
        <v>19</v>
      </c>
      <c r="B76" s="221">
        <v>0</v>
      </c>
      <c r="C76" s="221">
        <v>1</v>
      </c>
      <c r="D76" s="221" t="s">
        <v>1143</v>
      </c>
      <c r="E76" s="221" t="s">
        <v>266</v>
      </c>
    </row>
    <row r="77" spans="1:5" x14ac:dyDescent="0.2">
      <c r="A77" s="221">
        <v>19</v>
      </c>
      <c r="B77" s="221">
        <v>0</v>
      </c>
      <c r="C77" s="221">
        <v>1</v>
      </c>
      <c r="D77" s="221" t="s">
        <v>1143</v>
      </c>
      <c r="E77" s="221" t="s">
        <v>267</v>
      </c>
    </row>
    <row r="78" spans="1:5" x14ac:dyDescent="0.2">
      <c r="A78" s="221">
        <v>19</v>
      </c>
      <c r="B78" s="221">
        <v>0</v>
      </c>
      <c r="C78" s="221">
        <v>1</v>
      </c>
      <c r="D78" s="221" t="s">
        <v>1143</v>
      </c>
      <c r="E78" s="221" t="s">
        <v>268</v>
      </c>
    </row>
    <row r="79" spans="1:5" x14ac:dyDescent="0.2">
      <c r="A79" s="221" t="s">
        <v>432</v>
      </c>
      <c r="B79" s="221">
        <v>1</v>
      </c>
      <c r="C79" s="221">
        <v>0</v>
      </c>
      <c r="E79" s="221" t="s">
        <v>433</v>
      </c>
    </row>
    <row r="80" spans="1:5" x14ac:dyDescent="0.2">
      <c r="A80" s="225" t="s">
        <v>458</v>
      </c>
      <c r="B80" s="225">
        <v>1</v>
      </c>
      <c r="C80" s="225">
        <v>0</v>
      </c>
      <c r="D80" s="225"/>
      <c r="E80" s="225" t="s">
        <v>312</v>
      </c>
    </row>
    <row r="81" spans="1:5" x14ac:dyDescent="0.2">
      <c r="A81" s="225" t="s">
        <v>458</v>
      </c>
      <c r="B81" s="225">
        <v>1</v>
      </c>
      <c r="C81" s="225">
        <v>0</v>
      </c>
      <c r="D81" s="225"/>
      <c r="E81" s="225" t="s">
        <v>313</v>
      </c>
    </row>
    <row r="82" spans="1:5" x14ac:dyDescent="0.2">
      <c r="A82" s="225" t="s">
        <v>458</v>
      </c>
      <c r="B82" s="225">
        <v>1</v>
      </c>
      <c r="C82" s="225">
        <v>0</v>
      </c>
      <c r="D82" s="225"/>
      <c r="E82" s="225" t="s">
        <v>314</v>
      </c>
    </row>
    <row r="83" spans="1:5" x14ac:dyDescent="0.2">
      <c r="A83" s="225" t="s">
        <v>458</v>
      </c>
      <c r="B83" s="225">
        <v>1</v>
      </c>
      <c r="C83" s="225">
        <v>0</v>
      </c>
      <c r="D83" s="225"/>
      <c r="E83" s="225" t="s">
        <v>315</v>
      </c>
    </row>
    <row r="84" spans="1:5" x14ac:dyDescent="0.2">
      <c r="A84" s="225" t="s">
        <v>458</v>
      </c>
      <c r="B84" s="225">
        <v>1</v>
      </c>
      <c r="C84" s="225">
        <v>0</v>
      </c>
      <c r="D84" s="225"/>
      <c r="E84" s="225" t="s">
        <v>316</v>
      </c>
    </row>
    <row r="85" spans="1:5" x14ac:dyDescent="0.2">
      <c r="A85" s="225" t="s">
        <v>458</v>
      </c>
      <c r="B85" s="225">
        <v>1</v>
      </c>
      <c r="C85" s="225">
        <v>0</v>
      </c>
      <c r="D85" s="225"/>
      <c r="E85" s="225" t="s">
        <v>317</v>
      </c>
    </row>
    <row r="86" spans="1:5" x14ac:dyDescent="0.2">
      <c r="A86" s="225" t="s">
        <v>458</v>
      </c>
      <c r="B86" s="225">
        <v>1</v>
      </c>
      <c r="C86" s="225">
        <v>0</v>
      </c>
      <c r="D86" s="225"/>
      <c r="E86" s="225" t="s">
        <v>318</v>
      </c>
    </row>
    <row r="87" spans="1:5" x14ac:dyDescent="0.2">
      <c r="A87" s="225" t="s">
        <v>458</v>
      </c>
      <c r="B87" s="225">
        <v>1</v>
      </c>
      <c r="C87" s="225">
        <v>0</v>
      </c>
      <c r="D87" s="225"/>
      <c r="E87" s="225" t="s">
        <v>319</v>
      </c>
    </row>
    <row r="88" spans="1:5" x14ac:dyDescent="0.2">
      <c r="A88" s="225" t="s">
        <v>458</v>
      </c>
      <c r="B88" s="225">
        <v>1</v>
      </c>
      <c r="C88" s="225">
        <v>0</v>
      </c>
      <c r="D88" s="225"/>
      <c r="E88" s="225" t="s">
        <v>435</v>
      </c>
    </row>
    <row r="89" spans="1:5" x14ac:dyDescent="0.2">
      <c r="A89" s="225" t="s">
        <v>458</v>
      </c>
      <c r="B89" s="225">
        <v>1</v>
      </c>
      <c r="C89" s="225">
        <v>0</v>
      </c>
      <c r="D89" s="225"/>
      <c r="E89" s="225" t="s">
        <v>436</v>
      </c>
    </row>
    <row r="90" spans="1:5" x14ac:dyDescent="0.2">
      <c r="A90" s="225" t="s">
        <v>458</v>
      </c>
      <c r="B90" s="225">
        <v>1</v>
      </c>
      <c r="C90" s="225">
        <v>0</v>
      </c>
      <c r="D90" s="225"/>
      <c r="E90" s="225" t="s">
        <v>437</v>
      </c>
    </row>
    <row r="91" spans="1:5" x14ac:dyDescent="0.2">
      <c r="A91" s="225" t="s">
        <v>458</v>
      </c>
      <c r="B91" s="225">
        <v>1</v>
      </c>
      <c r="C91" s="225">
        <v>0</v>
      </c>
      <c r="D91" s="225"/>
      <c r="E91" s="225" t="s">
        <v>434</v>
      </c>
    </row>
    <row r="93" spans="1:5" x14ac:dyDescent="0.2">
      <c r="A93" s="221" t="s">
        <v>459</v>
      </c>
      <c r="B93" s="221">
        <v>0</v>
      </c>
      <c r="C93" s="221">
        <v>1</v>
      </c>
      <c r="D93" s="221" t="s">
        <v>1144</v>
      </c>
      <c r="E93" s="221" t="s">
        <v>440</v>
      </c>
    </row>
    <row r="94" spans="1:5" x14ac:dyDescent="0.2">
      <c r="A94" s="221" t="s">
        <v>459</v>
      </c>
      <c r="B94" s="221">
        <v>0</v>
      </c>
      <c r="C94" s="221">
        <v>1</v>
      </c>
      <c r="D94" s="221" t="s">
        <v>1144</v>
      </c>
      <c r="E94" s="221" t="s">
        <v>441</v>
      </c>
    </row>
    <row r="95" spans="1:5" x14ac:dyDescent="0.2">
      <c r="A95" s="221" t="s">
        <v>459</v>
      </c>
      <c r="B95" s="221">
        <v>0</v>
      </c>
      <c r="C95" s="221">
        <v>1</v>
      </c>
      <c r="D95" s="221" t="s">
        <v>1144</v>
      </c>
      <c r="E95" s="221" t="s">
        <v>442</v>
      </c>
    </row>
    <row r="96" spans="1:5" x14ac:dyDescent="0.2">
      <c r="A96" s="221" t="s">
        <v>459</v>
      </c>
      <c r="B96" s="221">
        <v>0</v>
      </c>
      <c r="C96" s="221">
        <v>1</v>
      </c>
      <c r="D96" s="221" t="s">
        <v>1144</v>
      </c>
      <c r="E96" s="221" t="s">
        <v>443</v>
      </c>
    </row>
    <row r="97" spans="1:5" x14ac:dyDescent="0.2">
      <c r="A97" s="221" t="s">
        <v>459</v>
      </c>
      <c r="B97" s="221">
        <v>0</v>
      </c>
      <c r="C97" s="221">
        <v>1</v>
      </c>
      <c r="D97" s="221" t="s">
        <v>1144</v>
      </c>
      <c r="E97" s="221" t="s">
        <v>444</v>
      </c>
    </row>
    <row r="98" spans="1:5" x14ac:dyDescent="0.2">
      <c r="A98" s="221" t="s">
        <v>459</v>
      </c>
      <c r="B98" s="221">
        <v>0</v>
      </c>
      <c r="C98" s="221">
        <v>1</v>
      </c>
      <c r="D98" s="221" t="s">
        <v>1144</v>
      </c>
      <c r="E98" s="221" t="s">
        <v>445</v>
      </c>
    </row>
    <row r="99" spans="1:5" x14ac:dyDescent="0.2">
      <c r="A99" s="221" t="s">
        <v>459</v>
      </c>
      <c r="B99" s="221">
        <v>0</v>
      </c>
      <c r="C99" s="221">
        <v>1</v>
      </c>
      <c r="D99" s="221" t="s">
        <v>1144</v>
      </c>
      <c r="E99" s="221" t="s">
        <v>446</v>
      </c>
    </row>
    <row r="100" spans="1:5" x14ac:dyDescent="0.2">
      <c r="A100" s="221" t="s">
        <v>459</v>
      </c>
      <c r="B100" s="221">
        <v>0</v>
      </c>
      <c r="C100" s="221">
        <v>1</v>
      </c>
      <c r="D100" s="221" t="s">
        <v>1144</v>
      </c>
      <c r="E100" s="221" t="s">
        <v>447</v>
      </c>
    </row>
    <row r="101" spans="1:5" x14ac:dyDescent="0.2">
      <c r="A101" s="221" t="s">
        <v>459</v>
      </c>
      <c r="B101" s="221">
        <v>0</v>
      </c>
      <c r="C101" s="221">
        <v>1</v>
      </c>
      <c r="D101" s="221" t="s">
        <v>1144</v>
      </c>
      <c r="E101" s="221" t="s">
        <v>448</v>
      </c>
    </row>
    <row r="102" spans="1:5" x14ac:dyDescent="0.2">
      <c r="A102" s="221" t="s">
        <v>459</v>
      </c>
      <c r="B102" s="221">
        <v>0</v>
      </c>
      <c r="C102" s="221">
        <v>1</v>
      </c>
      <c r="D102" s="221" t="s">
        <v>1144</v>
      </c>
      <c r="E102" s="221" t="s">
        <v>449</v>
      </c>
    </row>
    <row r="103" spans="1:5" x14ac:dyDescent="0.2">
      <c r="A103" s="221" t="s">
        <v>459</v>
      </c>
      <c r="B103" s="221">
        <v>0</v>
      </c>
      <c r="C103" s="221">
        <v>1</v>
      </c>
      <c r="D103" s="221" t="s">
        <v>1144</v>
      </c>
      <c r="E103" s="221" t="s">
        <v>450</v>
      </c>
    </row>
    <row r="104" spans="1:5" x14ac:dyDescent="0.2">
      <c r="A104" s="221" t="s">
        <v>459</v>
      </c>
      <c r="B104" s="221">
        <v>0</v>
      </c>
      <c r="C104" s="221">
        <v>1</v>
      </c>
      <c r="D104" s="221" t="s">
        <v>1144</v>
      </c>
      <c r="E104" s="221" t="s">
        <v>451</v>
      </c>
    </row>
    <row r="105" spans="1:5" x14ac:dyDescent="0.2">
      <c r="A105" s="221" t="s">
        <v>459</v>
      </c>
      <c r="B105" s="221">
        <v>0</v>
      </c>
      <c r="C105" s="221">
        <v>1</v>
      </c>
      <c r="D105" s="221" t="s">
        <v>1144</v>
      </c>
      <c r="E105" s="221" t="s">
        <v>452</v>
      </c>
    </row>
    <row r="106" spans="1:5" x14ac:dyDescent="0.2">
      <c r="A106" s="221">
        <v>20</v>
      </c>
      <c r="B106" s="221">
        <v>1</v>
      </c>
      <c r="C106" s="221">
        <v>0</v>
      </c>
      <c r="E106" s="221" t="s">
        <v>234</v>
      </c>
    </row>
    <row r="107" spans="1:5" x14ac:dyDescent="0.2">
      <c r="A107" s="221">
        <v>20</v>
      </c>
      <c r="B107" s="221">
        <v>1</v>
      </c>
      <c r="C107" s="221">
        <v>0</v>
      </c>
      <c r="E107" s="221" t="s">
        <v>235</v>
      </c>
    </row>
    <row r="108" spans="1:5" x14ac:dyDescent="0.2">
      <c r="A108" s="221">
        <v>20</v>
      </c>
      <c r="B108" s="221">
        <v>1</v>
      </c>
      <c r="C108" s="221">
        <v>0</v>
      </c>
      <c r="E108" s="221" t="s">
        <v>236</v>
      </c>
    </row>
    <row r="109" spans="1:5" x14ac:dyDescent="0.2">
      <c r="A109" s="221">
        <v>20</v>
      </c>
      <c r="B109" s="221">
        <v>1</v>
      </c>
      <c r="C109" s="221">
        <v>0</v>
      </c>
      <c r="E109" s="221" t="s">
        <v>237</v>
      </c>
    </row>
    <row r="110" spans="1:5" x14ac:dyDescent="0.2">
      <c r="A110" s="221">
        <v>20</v>
      </c>
      <c r="B110" s="221">
        <v>1</v>
      </c>
      <c r="C110" s="221">
        <v>0</v>
      </c>
      <c r="E110" s="221" t="s">
        <v>238</v>
      </c>
    </row>
    <row r="111" spans="1:5" x14ac:dyDescent="0.2">
      <c r="A111" s="221">
        <v>20</v>
      </c>
      <c r="B111" s="221">
        <v>1</v>
      </c>
      <c r="C111" s="221">
        <v>0</v>
      </c>
      <c r="E111" s="221" t="s">
        <v>239</v>
      </c>
    </row>
    <row r="112" spans="1:5" x14ac:dyDescent="0.2">
      <c r="A112" s="221">
        <v>20</v>
      </c>
      <c r="B112" s="221">
        <v>1</v>
      </c>
      <c r="C112" s="221">
        <v>0</v>
      </c>
      <c r="E112" s="221" t="s">
        <v>240</v>
      </c>
    </row>
    <row r="113" spans="1:5" x14ac:dyDescent="0.2">
      <c r="A113" s="221">
        <v>20</v>
      </c>
      <c r="B113" s="221">
        <v>1</v>
      </c>
      <c r="C113" s="221">
        <v>0</v>
      </c>
      <c r="E113" s="221" t="s">
        <v>455</v>
      </c>
    </row>
    <row r="115" spans="1:5" x14ac:dyDescent="0.2">
      <c r="A115" s="225" t="s">
        <v>308</v>
      </c>
      <c r="B115" s="225">
        <v>1</v>
      </c>
      <c r="C115" s="225">
        <v>0</v>
      </c>
      <c r="D115" s="225"/>
      <c r="E115" s="225" t="s">
        <v>276</v>
      </c>
    </row>
    <row r="118" spans="1:5" x14ac:dyDescent="0.2">
      <c r="A118" s="223" t="s">
        <v>309</v>
      </c>
      <c r="B118" s="223">
        <v>1</v>
      </c>
      <c r="C118" s="223">
        <v>0</v>
      </c>
      <c r="D118" s="223"/>
      <c r="E118" s="223" t="s">
        <v>278</v>
      </c>
    </row>
    <row r="120" spans="1:5" x14ac:dyDescent="0.2">
      <c r="A120" s="221" t="s">
        <v>311</v>
      </c>
      <c r="B120" s="221">
        <v>1</v>
      </c>
      <c r="C120" s="221">
        <v>0</v>
      </c>
      <c r="E120" s="221" t="s">
        <v>280</v>
      </c>
    </row>
    <row r="121" spans="1:5" x14ac:dyDescent="0.2">
      <c r="A121" s="221">
        <v>24</v>
      </c>
      <c r="B121" s="221">
        <v>1</v>
      </c>
      <c r="C121" s="221">
        <v>0</v>
      </c>
      <c r="E121" s="221" t="s">
        <v>56</v>
      </c>
    </row>
    <row r="122" spans="1:5" x14ac:dyDescent="0.2">
      <c r="A122" s="221" t="s">
        <v>250</v>
      </c>
      <c r="B122" s="221">
        <v>0</v>
      </c>
      <c r="C122" s="221">
        <v>1</v>
      </c>
      <c r="D122" s="221" t="s">
        <v>1120</v>
      </c>
      <c r="E122" s="221" t="s">
        <v>242</v>
      </c>
    </row>
    <row r="123" spans="1:5" x14ac:dyDescent="0.2">
      <c r="A123" s="223">
        <v>25</v>
      </c>
      <c r="B123" s="223">
        <v>0</v>
      </c>
      <c r="C123" s="223">
        <v>1</v>
      </c>
      <c r="D123" s="223" t="s">
        <v>1145</v>
      </c>
      <c r="E123" s="223" t="s">
        <v>57</v>
      </c>
    </row>
    <row r="124" spans="1:5" x14ac:dyDescent="0.2">
      <c r="A124" s="223">
        <v>25</v>
      </c>
      <c r="B124" s="223">
        <v>0</v>
      </c>
      <c r="C124" s="223">
        <v>1</v>
      </c>
      <c r="D124" s="223" t="s">
        <v>1145</v>
      </c>
      <c r="E124" s="223" t="s">
        <v>61</v>
      </c>
    </row>
    <row r="125" spans="1:5" x14ac:dyDescent="0.2">
      <c r="A125" s="223">
        <v>25</v>
      </c>
      <c r="B125" s="223">
        <v>0</v>
      </c>
      <c r="C125" s="223">
        <v>1</v>
      </c>
      <c r="D125" s="223" t="s">
        <v>1145</v>
      </c>
      <c r="E125" s="223" t="s">
        <v>60</v>
      </c>
    </row>
    <row r="126" spans="1:5" x14ac:dyDescent="0.2">
      <c r="A126" s="223">
        <v>25</v>
      </c>
      <c r="B126" s="223">
        <v>0</v>
      </c>
      <c r="C126" s="223">
        <v>1</v>
      </c>
      <c r="D126" s="223" t="s">
        <v>1145</v>
      </c>
      <c r="E126" s="223" t="s">
        <v>59</v>
      </c>
    </row>
    <row r="127" spans="1:5" x14ac:dyDescent="0.2">
      <c r="A127" s="226">
        <v>25</v>
      </c>
      <c r="B127" s="226">
        <v>0</v>
      </c>
      <c r="C127" s="226">
        <v>1</v>
      </c>
      <c r="D127" s="226" t="s">
        <v>1145</v>
      </c>
      <c r="E127" s="226" t="s">
        <v>58</v>
      </c>
    </row>
    <row r="128" spans="1:5" x14ac:dyDescent="0.2">
      <c r="A128" s="221">
        <v>26</v>
      </c>
      <c r="B128" s="221">
        <v>1</v>
      </c>
      <c r="C128" s="221">
        <v>0</v>
      </c>
      <c r="E128" s="221" t="s">
        <v>62</v>
      </c>
    </row>
    <row r="129" spans="1:5" x14ac:dyDescent="0.2">
      <c r="A129" s="226">
        <v>27</v>
      </c>
      <c r="B129" s="226">
        <v>0</v>
      </c>
      <c r="C129" s="226">
        <v>1</v>
      </c>
      <c r="D129" s="226" t="s">
        <v>1146</v>
      </c>
      <c r="E129" s="226" t="s">
        <v>63</v>
      </c>
    </row>
    <row r="130" spans="1:5" x14ac:dyDescent="0.2">
      <c r="A130" s="226">
        <v>27</v>
      </c>
      <c r="B130" s="226">
        <v>0</v>
      </c>
      <c r="C130" s="226">
        <v>1</v>
      </c>
      <c r="D130" s="226" t="s">
        <v>1146</v>
      </c>
      <c r="E130" s="226" t="s">
        <v>64</v>
      </c>
    </row>
    <row r="131" spans="1:5" x14ac:dyDescent="0.2">
      <c r="A131" s="226">
        <v>27</v>
      </c>
      <c r="B131" s="226">
        <v>0</v>
      </c>
      <c r="C131" s="226">
        <v>1</v>
      </c>
      <c r="D131" s="226" t="s">
        <v>1146</v>
      </c>
      <c r="E131" s="226" t="s">
        <v>65</v>
      </c>
    </row>
    <row r="132" spans="1:5" x14ac:dyDescent="0.2">
      <c r="A132" s="226">
        <v>27</v>
      </c>
      <c r="B132" s="226">
        <v>0</v>
      </c>
      <c r="C132" s="226">
        <v>1</v>
      </c>
      <c r="D132" s="226" t="s">
        <v>1146</v>
      </c>
      <c r="E132" s="226" t="s">
        <v>66</v>
      </c>
    </row>
    <row r="133" spans="1:5" x14ac:dyDescent="0.2">
      <c r="A133" s="226">
        <v>27</v>
      </c>
      <c r="B133" s="226">
        <v>0</v>
      </c>
      <c r="C133" s="226">
        <v>1</v>
      </c>
      <c r="D133" s="226" t="s">
        <v>1146</v>
      </c>
      <c r="E133" s="226" t="s">
        <v>67</v>
      </c>
    </row>
    <row r="134" spans="1:5" x14ac:dyDescent="0.2">
      <c r="A134" s="226">
        <v>27</v>
      </c>
      <c r="B134" s="226">
        <v>0</v>
      </c>
      <c r="C134" s="226">
        <v>1</v>
      </c>
      <c r="D134" s="226" t="s">
        <v>1146</v>
      </c>
      <c r="E134" s="226" t="s">
        <v>68</v>
      </c>
    </row>
    <row r="135" spans="1:5" x14ac:dyDescent="0.2">
      <c r="A135" s="226">
        <v>27</v>
      </c>
      <c r="B135" s="226">
        <v>0</v>
      </c>
      <c r="C135" s="226">
        <v>1</v>
      </c>
      <c r="D135" s="226" t="s">
        <v>1146</v>
      </c>
      <c r="E135" s="226" t="s">
        <v>69</v>
      </c>
    </row>
    <row r="136" spans="1:5" x14ac:dyDescent="0.2">
      <c r="A136" s="221" t="s">
        <v>321</v>
      </c>
      <c r="B136" s="221">
        <v>1</v>
      </c>
      <c r="C136" s="221">
        <v>0</v>
      </c>
      <c r="E136" s="221" t="s">
        <v>324</v>
      </c>
    </row>
    <row r="137" spans="1:5" x14ac:dyDescent="0.2">
      <c r="A137" s="221">
        <v>28</v>
      </c>
      <c r="B137" s="221">
        <v>1</v>
      </c>
      <c r="C137" s="221">
        <v>0</v>
      </c>
      <c r="E137" s="221" t="s">
        <v>116</v>
      </c>
    </row>
    <row r="138" spans="1:5" x14ac:dyDescent="0.2">
      <c r="A138" s="221">
        <v>29</v>
      </c>
      <c r="B138" s="221">
        <v>1</v>
      </c>
      <c r="C138" s="221">
        <v>0</v>
      </c>
      <c r="E138" s="221" t="s">
        <v>117</v>
      </c>
    </row>
    <row r="139" spans="1:5" x14ac:dyDescent="0.2">
      <c r="A139" s="221">
        <v>32</v>
      </c>
      <c r="B139" s="221">
        <v>1</v>
      </c>
      <c r="C139" s="221">
        <v>0</v>
      </c>
      <c r="E139" s="221" t="s">
        <v>71</v>
      </c>
    </row>
    <row r="140" spans="1:5" x14ac:dyDescent="0.2">
      <c r="A140" s="221">
        <v>33</v>
      </c>
      <c r="B140" s="221">
        <v>1</v>
      </c>
      <c r="C140" s="221">
        <v>0</v>
      </c>
      <c r="E140" s="221" t="s">
        <v>72</v>
      </c>
    </row>
    <row r="141" spans="1:5" x14ac:dyDescent="0.2">
      <c r="A141" s="221">
        <v>34</v>
      </c>
      <c r="B141" s="221">
        <v>1</v>
      </c>
      <c r="C141" s="221">
        <v>0</v>
      </c>
      <c r="E141" s="221" t="s">
        <v>73</v>
      </c>
    </row>
    <row r="142" spans="1:5" x14ac:dyDescent="0.2">
      <c r="A142" s="221">
        <v>35</v>
      </c>
      <c r="B142" s="221">
        <v>1</v>
      </c>
      <c r="C142" s="221">
        <v>0</v>
      </c>
      <c r="E142" s="221" t="s">
        <v>74</v>
      </c>
    </row>
    <row r="143" spans="1:5" x14ac:dyDescent="0.2">
      <c r="A143" s="221">
        <v>36</v>
      </c>
      <c r="B143" s="221">
        <v>1</v>
      </c>
      <c r="C143" s="221">
        <v>0</v>
      </c>
      <c r="E143" s="221" t="s">
        <v>75</v>
      </c>
    </row>
    <row r="144" spans="1:5" x14ac:dyDescent="0.2">
      <c r="A144" s="221">
        <v>36</v>
      </c>
      <c r="B144" s="221">
        <v>1</v>
      </c>
      <c r="C144" s="221">
        <v>0</v>
      </c>
      <c r="E144" s="221" t="s">
        <v>76</v>
      </c>
    </row>
    <row r="145" spans="1:5" x14ac:dyDescent="0.2">
      <c r="A145" s="221">
        <v>36</v>
      </c>
      <c r="B145" s="221">
        <v>1</v>
      </c>
      <c r="C145" s="221">
        <v>0</v>
      </c>
      <c r="E145" s="221" t="s">
        <v>77</v>
      </c>
    </row>
    <row r="146" spans="1:5" x14ac:dyDescent="0.2">
      <c r="A146" s="221">
        <v>36</v>
      </c>
      <c r="B146" s="221">
        <v>1</v>
      </c>
      <c r="C146" s="221">
        <v>0</v>
      </c>
      <c r="E146" s="221" t="s">
        <v>78</v>
      </c>
    </row>
    <row r="147" spans="1:5" x14ac:dyDescent="0.2">
      <c r="A147" s="221">
        <v>36</v>
      </c>
      <c r="B147" s="221">
        <v>1</v>
      </c>
      <c r="C147" s="221">
        <v>0</v>
      </c>
      <c r="E147" s="221" t="s">
        <v>79</v>
      </c>
    </row>
    <row r="148" spans="1:5" x14ac:dyDescent="0.2">
      <c r="A148" s="221">
        <v>36</v>
      </c>
      <c r="B148" s="221">
        <v>1</v>
      </c>
      <c r="C148" s="221">
        <v>0</v>
      </c>
      <c r="E148" s="221" t="s">
        <v>80</v>
      </c>
    </row>
    <row r="149" spans="1:5" x14ac:dyDescent="0.2">
      <c r="A149" s="221">
        <v>36</v>
      </c>
      <c r="B149" s="221">
        <v>1</v>
      </c>
      <c r="C149" s="221">
        <v>0</v>
      </c>
      <c r="E149" s="221" t="s">
        <v>81</v>
      </c>
    </row>
    <row r="150" spans="1:5" x14ac:dyDescent="0.2">
      <c r="A150" s="221">
        <v>36</v>
      </c>
      <c r="B150" s="221">
        <v>1</v>
      </c>
      <c r="C150" s="221">
        <v>0</v>
      </c>
      <c r="E150" s="221" t="s">
        <v>82</v>
      </c>
    </row>
    <row r="151" spans="1:5" x14ac:dyDescent="0.2">
      <c r="A151" s="221">
        <v>37</v>
      </c>
      <c r="B151" s="221">
        <v>1</v>
      </c>
      <c r="C151" s="221">
        <v>0</v>
      </c>
      <c r="E151" s="221" t="s">
        <v>83</v>
      </c>
    </row>
    <row r="152" spans="1:5" x14ac:dyDescent="0.2">
      <c r="A152" s="221">
        <v>38</v>
      </c>
      <c r="B152" s="221">
        <v>1</v>
      </c>
      <c r="C152" s="221">
        <v>0</v>
      </c>
      <c r="E152" s="221" t="s">
        <v>84</v>
      </c>
    </row>
    <row r="155" spans="1:5" x14ac:dyDescent="0.2">
      <c r="A155" s="221" t="s">
        <v>325</v>
      </c>
      <c r="B155" s="221">
        <v>1</v>
      </c>
      <c r="C155" s="221">
        <v>0</v>
      </c>
      <c r="E155" s="221" t="s">
        <v>330</v>
      </c>
    </row>
    <row r="156" spans="1:5" x14ac:dyDescent="0.2">
      <c r="A156" s="221" t="s">
        <v>326</v>
      </c>
      <c r="B156" s="221">
        <v>1</v>
      </c>
      <c r="C156" s="221">
        <v>0</v>
      </c>
      <c r="E156" s="221" t="s">
        <v>333</v>
      </c>
    </row>
    <row r="157" spans="1:5" x14ac:dyDescent="0.2">
      <c r="A157" s="221" t="s">
        <v>327</v>
      </c>
      <c r="B157" s="221">
        <v>1</v>
      </c>
      <c r="C157" s="221">
        <v>0</v>
      </c>
      <c r="E157" s="221" t="s">
        <v>335</v>
      </c>
    </row>
    <row r="170" spans="1:5" x14ac:dyDescent="0.2">
      <c r="A170" s="221">
        <v>39</v>
      </c>
      <c r="B170" s="221">
        <v>1</v>
      </c>
      <c r="C170" s="221">
        <v>0</v>
      </c>
      <c r="E170" s="221" t="s">
        <v>85</v>
      </c>
    </row>
    <row r="171" spans="1:5" x14ac:dyDescent="0.2">
      <c r="A171" s="223" t="s">
        <v>337</v>
      </c>
      <c r="B171" s="223">
        <v>1</v>
      </c>
      <c r="C171" s="223">
        <v>0</v>
      </c>
      <c r="D171" s="223"/>
      <c r="E171" s="223" t="s">
        <v>340</v>
      </c>
    </row>
    <row r="172" spans="1:5" x14ac:dyDescent="0.2">
      <c r="A172" s="221" t="s">
        <v>360</v>
      </c>
      <c r="B172" s="221">
        <v>0</v>
      </c>
      <c r="C172" s="221">
        <v>1</v>
      </c>
      <c r="D172" s="221" t="s">
        <v>1147</v>
      </c>
      <c r="E172" s="221" t="s">
        <v>363</v>
      </c>
    </row>
    <row r="173" spans="1:5" x14ac:dyDescent="0.2">
      <c r="A173" s="221" t="s">
        <v>364</v>
      </c>
      <c r="B173" s="221">
        <v>0</v>
      </c>
      <c r="C173" s="221">
        <v>1</v>
      </c>
      <c r="D173" s="221" t="s">
        <v>1147</v>
      </c>
      <c r="E173" s="221" t="s">
        <v>365</v>
      </c>
    </row>
    <row r="174" spans="1:5" x14ac:dyDescent="0.2">
      <c r="A174" s="221">
        <v>41</v>
      </c>
      <c r="B174" s="221">
        <v>0</v>
      </c>
      <c r="C174" s="221">
        <v>1</v>
      </c>
      <c r="D174" s="221" t="s">
        <v>1147</v>
      </c>
      <c r="E174" s="221" t="s">
        <v>86</v>
      </c>
    </row>
    <row r="175" spans="1:5" x14ac:dyDescent="0.2">
      <c r="A175" s="221" t="s">
        <v>368</v>
      </c>
      <c r="B175" s="221">
        <v>0</v>
      </c>
      <c r="C175" s="221">
        <v>1</v>
      </c>
      <c r="D175" s="221" t="s">
        <v>1148</v>
      </c>
      <c r="E175" s="221" t="s">
        <v>374</v>
      </c>
    </row>
    <row r="176" spans="1:5" x14ac:dyDescent="0.2">
      <c r="A176" s="221" t="s">
        <v>376</v>
      </c>
      <c r="B176" s="221">
        <v>0</v>
      </c>
      <c r="C176" s="221">
        <v>1</v>
      </c>
      <c r="D176" s="221" t="s">
        <v>1149</v>
      </c>
      <c r="E176" s="221" t="s">
        <v>375</v>
      </c>
    </row>
    <row r="177" spans="1:5" x14ac:dyDescent="0.2">
      <c r="A177" s="225">
        <v>42</v>
      </c>
      <c r="B177" s="225">
        <v>0</v>
      </c>
      <c r="C177" s="225">
        <v>1</v>
      </c>
      <c r="D177" s="225" t="s">
        <v>1150</v>
      </c>
      <c r="E177" s="225" t="s">
        <v>87</v>
      </c>
    </row>
    <row r="178" spans="1:5" x14ac:dyDescent="0.2">
      <c r="A178" s="225">
        <v>42</v>
      </c>
      <c r="B178" s="225">
        <v>0</v>
      </c>
      <c r="C178" s="225">
        <v>1</v>
      </c>
      <c r="D178" s="225" t="s">
        <v>1150</v>
      </c>
      <c r="E178" s="225" t="s">
        <v>88</v>
      </c>
    </row>
    <row r="179" spans="1:5" x14ac:dyDescent="0.2">
      <c r="A179" s="225">
        <v>42</v>
      </c>
      <c r="B179" s="225">
        <v>0</v>
      </c>
      <c r="C179" s="225">
        <v>1</v>
      </c>
      <c r="D179" s="225" t="s">
        <v>1150</v>
      </c>
      <c r="E179" s="225" t="s">
        <v>89</v>
      </c>
    </row>
    <row r="181" spans="1:5" x14ac:dyDescent="0.2">
      <c r="A181" s="225">
        <v>43</v>
      </c>
      <c r="B181" s="225">
        <v>0</v>
      </c>
      <c r="C181" s="225">
        <v>1</v>
      </c>
      <c r="D181" s="225" t="s">
        <v>1151</v>
      </c>
      <c r="E181" s="225" t="s">
        <v>90</v>
      </c>
    </row>
    <row r="182" spans="1:5" x14ac:dyDescent="0.2">
      <c r="A182" s="225">
        <v>43</v>
      </c>
      <c r="B182" s="225">
        <v>0</v>
      </c>
      <c r="C182" s="225">
        <v>1</v>
      </c>
      <c r="D182" s="225" t="s">
        <v>1151</v>
      </c>
      <c r="E182" s="225" t="s">
        <v>91</v>
      </c>
    </row>
    <row r="183" spans="1:5" x14ac:dyDescent="0.2">
      <c r="A183" s="225">
        <v>43</v>
      </c>
      <c r="B183" s="225">
        <v>0</v>
      </c>
      <c r="C183" s="225">
        <v>1</v>
      </c>
      <c r="D183" s="225" t="s">
        <v>1151</v>
      </c>
      <c r="E183" s="225" t="s">
        <v>92</v>
      </c>
    </row>
    <row r="184" spans="1:5" x14ac:dyDescent="0.2">
      <c r="A184" s="225">
        <v>43</v>
      </c>
      <c r="B184" s="225">
        <v>0</v>
      </c>
      <c r="C184" s="225">
        <v>1</v>
      </c>
      <c r="D184" s="225" t="s">
        <v>1151</v>
      </c>
      <c r="E184" s="225" t="s">
        <v>93</v>
      </c>
    </row>
    <row r="185" spans="1:5" x14ac:dyDescent="0.2">
      <c r="A185" s="225">
        <v>43</v>
      </c>
      <c r="B185" s="225">
        <v>0</v>
      </c>
      <c r="C185" s="225">
        <v>1</v>
      </c>
      <c r="D185" s="225" t="s">
        <v>1151</v>
      </c>
      <c r="E185" s="225" t="s">
        <v>94</v>
      </c>
    </row>
    <row r="190" spans="1:5" x14ac:dyDescent="0.2">
      <c r="A190" s="221">
        <v>44</v>
      </c>
      <c r="B190" s="221">
        <v>0</v>
      </c>
      <c r="C190" s="221">
        <v>1</v>
      </c>
      <c r="D190" s="221" t="s">
        <v>1151</v>
      </c>
      <c r="E190" s="221" t="s">
        <v>95</v>
      </c>
    </row>
    <row r="191" spans="1:5" x14ac:dyDescent="0.2">
      <c r="A191" s="226">
        <v>45</v>
      </c>
      <c r="B191" s="226">
        <v>0</v>
      </c>
      <c r="C191" s="226">
        <v>1</v>
      </c>
      <c r="D191" s="226" t="s">
        <v>1152</v>
      </c>
      <c r="E191" s="226" t="s">
        <v>96</v>
      </c>
    </row>
    <row r="192" spans="1:5" x14ac:dyDescent="0.2">
      <c r="A192" s="226">
        <v>45</v>
      </c>
      <c r="B192" s="226">
        <v>0</v>
      </c>
      <c r="C192" s="226">
        <v>1</v>
      </c>
      <c r="D192" s="226" t="s">
        <v>1152</v>
      </c>
      <c r="E192" s="226" t="s">
        <v>97</v>
      </c>
    </row>
    <row r="193" spans="1:5" x14ac:dyDescent="0.2">
      <c r="A193" s="226">
        <v>45</v>
      </c>
      <c r="B193" s="226">
        <v>0</v>
      </c>
      <c r="C193" s="226">
        <v>1</v>
      </c>
      <c r="D193" s="226" t="s">
        <v>1152</v>
      </c>
      <c r="E193" s="226" t="s">
        <v>98</v>
      </c>
    </row>
    <row r="194" spans="1:5" x14ac:dyDescent="0.2">
      <c r="A194" s="221">
        <v>46</v>
      </c>
      <c r="B194" s="221">
        <v>0</v>
      </c>
      <c r="C194" s="221">
        <v>1</v>
      </c>
      <c r="D194" s="221" t="s">
        <v>1151</v>
      </c>
      <c r="E194" s="221" t="s">
        <v>99</v>
      </c>
    </row>
    <row r="195" spans="1:5" x14ac:dyDescent="0.2">
      <c r="A195" s="221">
        <v>47</v>
      </c>
      <c r="B195" s="221">
        <v>0</v>
      </c>
      <c r="C195" s="221">
        <v>1</v>
      </c>
      <c r="D195" s="221" t="s">
        <v>1153</v>
      </c>
      <c r="E195" s="221" t="s">
        <v>100</v>
      </c>
    </row>
    <row r="196" spans="1:5" x14ac:dyDescent="0.2">
      <c r="A196" s="221">
        <v>47</v>
      </c>
      <c r="B196" s="221">
        <v>0</v>
      </c>
      <c r="C196" s="221">
        <v>1</v>
      </c>
      <c r="D196" s="221" t="s">
        <v>1153</v>
      </c>
      <c r="E196" s="221" t="s">
        <v>101</v>
      </c>
    </row>
    <row r="197" spans="1:5" x14ac:dyDescent="0.2">
      <c r="A197" s="221">
        <v>47</v>
      </c>
      <c r="B197" s="221">
        <v>0</v>
      </c>
      <c r="C197" s="221">
        <v>1</v>
      </c>
      <c r="D197" s="221" t="s">
        <v>1153</v>
      </c>
      <c r="E197" s="221" t="s">
        <v>102</v>
      </c>
    </row>
    <row r="199" spans="1:5" x14ac:dyDescent="0.2">
      <c r="A199" s="221" t="s">
        <v>386</v>
      </c>
      <c r="B199" s="221">
        <v>0</v>
      </c>
      <c r="C199" s="221">
        <v>1</v>
      </c>
      <c r="D199" s="221" t="s">
        <v>1151</v>
      </c>
      <c r="E199" s="221" t="s">
        <v>103</v>
      </c>
    </row>
    <row r="200" spans="1:5" x14ac:dyDescent="0.2">
      <c r="A200" s="226" t="s">
        <v>252</v>
      </c>
      <c r="B200" s="226">
        <v>0</v>
      </c>
      <c r="C200" s="226">
        <v>1</v>
      </c>
      <c r="D200" s="226" t="s">
        <v>1151</v>
      </c>
      <c r="E200" s="226" t="s">
        <v>243</v>
      </c>
    </row>
    <row r="201" spans="1:5" x14ac:dyDescent="0.2">
      <c r="A201" s="226" t="s">
        <v>387</v>
      </c>
      <c r="B201" s="226">
        <v>0</v>
      </c>
      <c r="C201" s="226">
        <v>1</v>
      </c>
      <c r="D201" s="226" t="s">
        <v>1151</v>
      </c>
      <c r="E201" s="226" t="s">
        <v>104</v>
      </c>
    </row>
    <row r="215" spans="1:5" x14ac:dyDescent="0.2">
      <c r="A215" s="221" t="s">
        <v>389</v>
      </c>
      <c r="B215" s="221">
        <v>1</v>
      </c>
      <c r="C215" s="221">
        <v>0</v>
      </c>
      <c r="E215" s="221" t="s">
        <v>392</v>
      </c>
    </row>
    <row r="216" spans="1:5" x14ac:dyDescent="0.2">
      <c r="A216" s="226" t="s">
        <v>393</v>
      </c>
      <c r="B216" s="226">
        <v>0</v>
      </c>
      <c r="C216" s="226">
        <v>1</v>
      </c>
      <c r="D216" s="226" t="s">
        <v>389</v>
      </c>
      <c r="E216" s="226" t="s">
        <v>395</v>
      </c>
    </row>
    <row r="217" spans="1:5" x14ac:dyDescent="0.2">
      <c r="A217" s="226" t="s">
        <v>393</v>
      </c>
      <c r="B217" s="226">
        <v>0</v>
      </c>
      <c r="C217" s="226">
        <v>1</v>
      </c>
      <c r="D217" s="226" t="s">
        <v>389</v>
      </c>
      <c r="E217" s="226" t="s">
        <v>396</v>
      </c>
    </row>
    <row r="218" spans="1:5" x14ac:dyDescent="0.2">
      <c r="A218" s="226" t="s">
        <v>393</v>
      </c>
      <c r="B218" s="226">
        <v>0</v>
      </c>
      <c r="C218" s="226">
        <v>1</v>
      </c>
      <c r="D218" s="226" t="s">
        <v>389</v>
      </c>
      <c r="E218" s="226" t="s">
        <v>397</v>
      </c>
    </row>
    <row r="219" spans="1:5" x14ac:dyDescent="0.2">
      <c r="A219" s="226" t="s">
        <v>393</v>
      </c>
      <c r="B219" s="226">
        <v>0</v>
      </c>
      <c r="C219" s="226">
        <v>1</v>
      </c>
      <c r="D219" s="226" t="s">
        <v>389</v>
      </c>
      <c r="E219" s="226" t="s">
        <v>398</v>
      </c>
    </row>
    <row r="220" spans="1:5" x14ac:dyDescent="0.2">
      <c r="A220" s="226" t="s">
        <v>393</v>
      </c>
      <c r="B220" s="226">
        <v>0</v>
      </c>
      <c r="C220" s="226">
        <v>1</v>
      </c>
      <c r="D220" s="226" t="s">
        <v>389</v>
      </c>
      <c r="E220" s="226" t="s">
        <v>399</v>
      </c>
    </row>
    <row r="221" spans="1:5" x14ac:dyDescent="0.2">
      <c r="A221" s="226" t="s">
        <v>393</v>
      </c>
      <c r="B221" s="226">
        <v>0</v>
      </c>
      <c r="C221" s="226">
        <v>1</v>
      </c>
      <c r="D221" s="226" t="s">
        <v>389</v>
      </c>
      <c r="E221" s="226" t="s">
        <v>400</v>
      </c>
    </row>
    <row r="222" spans="1:5" x14ac:dyDescent="0.2">
      <c r="A222" s="221" t="s">
        <v>402</v>
      </c>
      <c r="B222" s="221">
        <v>0</v>
      </c>
      <c r="C222" s="221">
        <v>1</v>
      </c>
      <c r="D222" s="221" t="s">
        <v>389</v>
      </c>
      <c r="E222" s="221" t="s">
        <v>404</v>
      </c>
    </row>
    <row r="223" spans="1:5" x14ac:dyDescent="0.2">
      <c r="A223" s="221" t="s">
        <v>402</v>
      </c>
      <c r="B223" s="221">
        <v>0</v>
      </c>
      <c r="C223" s="221">
        <v>1</v>
      </c>
      <c r="D223" s="221" t="s">
        <v>389</v>
      </c>
      <c r="E223" s="221" t="s">
        <v>406</v>
      </c>
    </row>
    <row r="224" spans="1:5" x14ac:dyDescent="0.2">
      <c r="A224" s="221" t="s">
        <v>402</v>
      </c>
      <c r="B224" s="221">
        <v>0</v>
      </c>
      <c r="C224" s="221">
        <v>1</v>
      </c>
      <c r="D224" s="221" t="s">
        <v>389</v>
      </c>
      <c r="E224" s="221" t="s">
        <v>407</v>
      </c>
    </row>
    <row r="225" spans="1:5" x14ac:dyDescent="0.2">
      <c r="A225" s="221" t="s">
        <v>402</v>
      </c>
      <c r="B225" s="221">
        <v>0</v>
      </c>
      <c r="C225" s="221">
        <v>1</v>
      </c>
      <c r="D225" s="221" t="s">
        <v>389</v>
      </c>
      <c r="E225" s="221" t="s">
        <v>408</v>
      </c>
    </row>
    <row r="226" spans="1:5" x14ac:dyDescent="0.2">
      <c r="A226" s="221" t="s">
        <v>402</v>
      </c>
      <c r="B226" s="221">
        <v>0</v>
      </c>
      <c r="C226" s="221">
        <v>1</v>
      </c>
      <c r="D226" s="221" t="s">
        <v>389</v>
      </c>
      <c r="E226" s="221" t="s">
        <v>409</v>
      </c>
    </row>
    <row r="227" spans="1:5" x14ac:dyDescent="0.2">
      <c r="A227" s="221" t="s">
        <v>402</v>
      </c>
      <c r="B227" s="221">
        <v>0</v>
      </c>
      <c r="C227" s="221">
        <v>1</v>
      </c>
      <c r="D227" s="221" t="s">
        <v>389</v>
      </c>
      <c r="E227" s="221" t="s">
        <v>410</v>
      </c>
    </row>
    <row r="228" spans="1:5" x14ac:dyDescent="0.2">
      <c r="A228" s="221" t="s">
        <v>402</v>
      </c>
      <c r="B228" s="221">
        <v>0</v>
      </c>
      <c r="C228" s="221">
        <v>1</v>
      </c>
      <c r="D228" s="221" t="s">
        <v>389</v>
      </c>
      <c r="E228" s="221" t="s">
        <v>405</v>
      </c>
    </row>
    <row r="229" spans="1:5" x14ac:dyDescent="0.2">
      <c r="A229" s="221" t="s">
        <v>412</v>
      </c>
      <c r="B229" s="221">
        <v>0</v>
      </c>
      <c r="C229" s="221">
        <v>1</v>
      </c>
      <c r="D229" s="221" t="s">
        <v>1136</v>
      </c>
      <c r="E229" s="221" t="s">
        <v>415</v>
      </c>
    </row>
    <row r="230" spans="1:5" x14ac:dyDescent="0.2">
      <c r="A230" s="221" t="s">
        <v>412</v>
      </c>
      <c r="B230" s="221">
        <v>0</v>
      </c>
      <c r="C230" s="221">
        <v>1</v>
      </c>
      <c r="D230" s="221" t="s">
        <v>1136</v>
      </c>
      <c r="E230" s="221" t="s">
        <v>416</v>
      </c>
    </row>
    <row r="231" spans="1:5" x14ac:dyDescent="0.2">
      <c r="A231" s="221" t="s">
        <v>412</v>
      </c>
      <c r="B231" s="221">
        <v>0</v>
      </c>
      <c r="C231" s="221">
        <v>1</v>
      </c>
      <c r="D231" s="221" t="s">
        <v>1136</v>
      </c>
      <c r="E231" s="221" t="s">
        <v>417</v>
      </c>
    </row>
    <row r="232" spans="1:5" x14ac:dyDescent="0.2">
      <c r="A232" s="221" t="s">
        <v>412</v>
      </c>
      <c r="B232" s="221">
        <v>0</v>
      </c>
      <c r="C232" s="221">
        <v>1</v>
      </c>
      <c r="D232" s="221" t="s">
        <v>1136</v>
      </c>
      <c r="E232" s="221" t="s">
        <v>418</v>
      </c>
    </row>
    <row r="233" spans="1:5" x14ac:dyDescent="0.2">
      <c r="A233" s="221" t="s">
        <v>412</v>
      </c>
      <c r="B233" s="221">
        <v>0</v>
      </c>
      <c r="C233" s="221">
        <v>1</v>
      </c>
      <c r="D233" s="221" t="s">
        <v>1136</v>
      </c>
      <c r="E233" s="221" t="s">
        <v>419</v>
      </c>
    </row>
    <row r="234" spans="1:5" x14ac:dyDescent="0.2">
      <c r="A234" s="221" t="s">
        <v>412</v>
      </c>
      <c r="B234" s="221">
        <v>0</v>
      </c>
      <c r="C234" s="221">
        <v>1</v>
      </c>
      <c r="D234" s="221" t="s">
        <v>1136</v>
      </c>
      <c r="E234" s="221" t="s">
        <v>420</v>
      </c>
    </row>
    <row r="235" spans="1:5" x14ac:dyDescent="0.2">
      <c r="A235" s="221" t="s">
        <v>412</v>
      </c>
      <c r="B235" s="221">
        <v>0</v>
      </c>
      <c r="C235" s="221">
        <v>1</v>
      </c>
      <c r="D235" s="221" t="s">
        <v>1136</v>
      </c>
      <c r="E235" s="221" t="s">
        <v>421</v>
      </c>
    </row>
    <row r="236" spans="1:5" x14ac:dyDescent="0.2">
      <c r="A236" s="221" t="s">
        <v>412</v>
      </c>
      <c r="B236" s="221">
        <v>0</v>
      </c>
      <c r="C236" s="221">
        <v>1</v>
      </c>
      <c r="D236" s="221" t="s">
        <v>1136</v>
      </c>
      <c r="E236" s="221" t="s">
        <v>422</v>
      </c>
    </row>
    <row r="237" spans="1:5" x14ac:dyDescent="0.2">
      <c r="A237" s="221" t="s">
        <v>412</v>
      </c>
      <c r="B237" s="221">
        <v>0</v>
      </c>
      <c r="C237" s="221">
        <v>1</v>
      </c>
      <c r="D237" s="221" t="s">
        <v>1136</v>
      </c>
      <c r="E237" s="221" t="s">
        <v>414</v>
      </c>
    </row>
    <row r="238" spans="1:5" x14ac:dyDescent="0.2">
      <c r="A238" s="221">
        <v>50</v>
      </c>
      <c r="B238" s="221">
        <v>1</v>
      </c>
      <c r="C238" s="221">
        <v>0</v>
      </c>
      <c r="E238" s="221" t="s">
        <v>105</v>
      </c>
    </row>
    <row r="239" spans="1:5" x14ac:dyDescent="0.2">
      <c r="A239" s="227" t="s">
        <v>484</v>
      </c>
      <c r="B239" s="221">
        <v>1</v>
      </c>
      <c r="C239" s="221">
        <v>0</v>
      </c>
      <c r="D239" s="227"/>
      <c r="E239" s="221" t="s">
        <v>40</v>
      </c>
    </row>
    <row r="240" spans="1:5" x14ac:dyDescent="0.2">
      <c r="A240" s="227" t="s">
        <v>484</v>
      </c>
      <c r="B240" s="221">
        <v>1</v>
      </c>
      <c r="C240" s="221">
        <v>0</v>
      </c>
      <c r="D240" s="227"/>
      <c r="E240" s="221" t="s">
        <v>41</v>
      </c>
    </row>
    <row r="241" spans="1:5" x14ac:dyDescent="0.2">
      <c r="A241" s="227" t="s">
        <v>484</v>
      </c>
      <c r="B241" s="221">
        <v>1</v>
      </c>
      <c r="C241" s="221">
        <v>0</v>
      </c>
      <c r="D241" s="227"/>
      <c r="E241" s="221" t="s">
        <v>42</v>
      </c>
    </row>
    <row r="242" spans="1:5" x14ac:dyDescent="0.2">
      <c r="A242" s="227" t="s">
        <v>484</v>
      </c>
      <c r="B242" s="221">
        <v>1</v>
      </c>
      <c r="C242" s="221">
        <v>0</v>
      </c>
      <c r="D242" s="227"/>
      <c r="E242" s="221" t="s">
        <v>43</v>
      </c>
    </row>
    <row r="243" spans="1:5" x14ac:dyDescent="0.2">
      <c r="A243" s="227" t="s">
        <v>484</v>
      </c>
      <c r="B243" s="221">
        <v>1</v>
      </c>
      <c r="C243" s="221">
        <v>0</v>
      </c>
      <c r="D243" s="227"/>
      <c r="E243" s="221" t="s">
        <v>107</v>
      </c>
    </row>
    <row r="244" spans="1:5" x14ac:dyDescent="0.2">
      <c r="A244" s="227" t="s">
        <v>484</v>
      </c>
      <c r="B244" s="221">
        <v>1</v>
      </c>
      <c r="C244" s="221">
        <v>0</v>
      </c>
      <c r="D244" s="227"/>
      <c r="E244" s="221" t="s">
        <v>48</v>
      </c>
    </row>
    <row r="245" spans="1:5" x14ac:dyDescent="0.2">
      <c r="A245" s="227" t="s">
        <v>484</v>
      </c>
      <c r="B245" s="221">
        <v>1</v>
      </c>
      <c r="C245" s="221">
        <v>0</v>
      </c>
      <c r="D245" s="227"/>
      <c r="E245" s="221" t="s">
        <v>49</v>
      </c>
    </row>
    <row r="246" spans="1:5" x14ac:dyDescent="0.2">
      <c r="A246" s="227" t="s">
        <v>484</v>
      </c>
      <c r="B246" s="221">
        <v>1</v>
      </c>
      <c r="C246" s="221">
        <v>0</v>
      </c>
      <c r="D246" s="227"/>
      <c r="E246" s="228" t="s">
        <v>487</v>
      </c>
    </row>
    <row r="247" spans="1:5" x14ac:dyDescent="0.2">
      <c r="A247" s="227" t="s">
        <v>484</v>
      </c>
      <c r="B247" s="221">
        <v>1</v>
      </c>
      <c r="C247" s="221">
        <v>0</v>
      </c>
      <c r="D247" s="227"/>
      <c r="E247" s="228" t="s">
        <v>488</v>
      </c>
    </row>
    <row r="248" spans="1:5" x14ac:dyDescent="0.2">
      <c r="A248" s="227" t="s">
        <v>484</v>
      </c>
      <c r="B248" s="227" t="s">
        <v>1137</v>
      </c>
      <c r="C248" s="227"/>
      <c r="D248" s="227"/>
      <c r="E248" s="221" t="s">
        <v>118</v>
      </c>
    </row>
    <row r="249" spans="1:5" x14ac:dyDescent="0.2">
      <c r="A249" s="227" t="s">
        <v>484</v>
      </c>
      <c r="B249" s="227" t="s">
        <v>1137</v>
      </c>
      <c r="C249" s="227"/>
      <c r="D249" s="227"/>
      <c r="E249" s="228" t="s">
        <v>485</v>
      </c>
    </row>
    <row r="250" spans="1:5" x14ac:dyDescent="0.2">
      <c r="A250" s="227" t="s">
        <v>484</v>
      </c>
      <c r="B250" s="221">
        <v>1</v>
      </c>
      <c r="C250" s="221">
        <v>0</v>
      </c>
      <c r="D250" s="227"/>
      <c r="E250" s="221" t="s">
        <v>465</v>
      </c>
    </row>
    <row r="251" spans="1:5" x14ac:dyDescent="0.2">
      <c r="A251" s="227" t="s">
        <v>484</v>
      </c>
      <c r="B251" s="221">
        <v>1</v>
      </c>
      <c r="C251" s="221">
        <v>0</v>
      </c>
      <c r="D251" s="227"/>
      <c r="E251" s="221" t="s">
        <v>466</v>
      </c>
    </row>
    <row r="252" spans="1:5" x14ac:dyDescent="0.2">
      <c r="A252" s="227" t="s">
        <v>484</v>
      </c>
      <c r="B252" s="221">
        <v>1</v>
      </c>
      <c r="C252" s="221">
        <v>0</v>
      </c>
      <c r="D252" s="227"/>
      <c r="E252" s="221" t="s">
        <v>477</v>
      </c>
    </row>
    <row r="253" spans="1:5" x14ac:dyDescent="0.2">
      <c r="A253" s="227" t="s">
        <v>484</v>
      </c>
      <c r="B253" s="227" t="s">
        <v>1137</v>
      </c>
      <c r="C253" s="227"/>
      <c r="D253" s="227"/>
      <c r="E253" s="221" t="s">
        <v>489</v>
      </c>
    </row>
    <row r="254" spans="1:5" x14ac:dyDescent="0.2">
      <c r="A254" s="227" t="s">
        <v>484</v>
      </c>
      <c r="B254" s="221">
        <v>1</v>
      </c>
      <c r="C254" s="221">
        <v>0</v>
      </c>
      <c r="D254" s="227"/>
      <c r="E254" s="221" t="s">
        <v>492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83A99-8A94-CE43-ABF7-5F6A6530C2C0}">
  <dimension ref="A1:H243"/>
  <sheetViews>
    <sheetView zoomScale="130" zoomScaleNormal="130" workbookViewId="0">
      <pane xSplit="1" ySplit="1" topLeftCell="B217" activePane="bottomRight" state="frozen"/>
      <selection pane="topRight" activeCell="B1" sqref="B1"/>
      <selection pane="bottomLeft" activeCell="A2" sqref="A2"/>
      <selection pane="bottomRight" activeCell="D1" sqref="D1:D243"/>
    </sheetView>
  </sheetViews>
  <sheetFormatPr baseColWidth="10" defaultRowHeight="15" x14ac:dyDescent="0.2"/>
  <cols>
    <col min="7" max="7" width="13.1640625" bestFit="1" customWidth="1"/>
    <col min="8" max="8" width="13.83203125" customWidth="1"/>
  </cols>
  <sheetData>
    <row r="1" spans="1:8" x14ac:dyDescent="0.2">
      <c r="A1" t="s">
        <v>1156</v>
      </c>
      <c r="B1" t="s">
        <v>1157</v>
      </c>
      <c r="C1">
        <v>129758</v>
      </c>
      <c r="D1" t="s">
        <v>1098</v>
      </c>
      <c r="G1" t="s">
        <v>1159</v>
      </c>
      <c r="H1">
        <v>12176</v>
      </c>
    </row>
    <row r="2" spans="1:8" x14ac:dyDescent="0.2">
      <c r="A2" t="s">
        <v>1091</v>
      </c>
      <c r="B2">
        <v>0</v>
      </c>
      <c r="C2" s="163">
        <f>B2/$C$1</f>
        <v>0</v>
      </c>
      <c r="D2" t="e">
        <f>VLOOKUP(A2,'Primary-Secondary Ph 3.1'!$E$2:$F$238,2,0)</f>
        <v>#N/A</v>
      </c>
      <c r="F2" t="s">
        <v>1091</v>
      </c>
      <c r="G2">
        <v>0</v>
      </c>
      <c r="H2" s="163">
        <f>G2/$H$1</f>
        <v>0</v>
      </c>
    </row>
    <row r="3" spans="1:8" x14ac:dyDescent="0.2">
      <c r="A3" t="s">
        <v>489</v>
      </c>
      <c r="B3">
        <v>0</v>
      </c>
      <c r="C3" s="163">
        <f t="shared" ref="C3:C66" si="0">B3/$C$1</f>
        <v>0</v>
      </c>
      <c r="D3" t="str">
        <f>VLOOKUP(A3,'Primary-Secondary Ph 3.1'!$E$2:$F$238,2,0)</f>
        <v>?</v>
      </c>
      <c r="F3" t="s">
        <v>489</v>
      </c>
      <c r="G3">
        <v>0</v>
      </c>
      <c r="H3" s="163">
        <f t="shared" ref="H3:H66" si="1">G3/$H$1</f>
        <v>0</v>
      </c>
    </row>
    <row r="4" spans="1:8" x14ac:dyDescent="0.2">
      <c r="A4" t="s">
        <v>492</v>
      </c>
      <c r="B4">
        <v>0</v>
      </c>
      <c r="C4" s="163">
        <f t="shared" si="0"/>
        <v>0</v>
      </c>
      <c r="D4">
        <f>VLOOKUP(A4,'Primary-Secondary Ph 3.1'!$E$2:$F$238,2,0)</f>
        <v>1</v>
      </c>
      <c r="F4" t="s">
        <v>492</v>
      </c>
      <c r="G4">
        <v>0</v>
      </c>
      <c r="H4" s="163">
        <f t="shared" si="1"/>
        <v>0</v>
      </c>
    </row>
    <row r="5" spans="1:8" x14ac:dyDescent="0.2">
      <c r="A5" t="s">
        <v>487</v>
      </c>
      <c r="B5">
        <v>0</v>
      </c>
      <c r="C5" s="163">
        <f t="shared" si="0"/>
        <v>0</v>
      </c>
      <c r="D5">
        <f>VLOOKUP(A5,'Primary-Secondary Ph 3.1'!$E$2:$F$238,2,0)</f>
        <v>1</v>
      </c>
      <c r="F5" t="s">
        <v>487</v>
      </c>
      <c r="G5">
        <v>0</v>
      </c>
      <c r="H5" s="163">
        <f t="shared" si="1"/>
        <v>0</v>
      </c>
    </row>
    <row r="6" spans="1:8" x14ac:dyDescent="0.2">
      <c r="A6" t="s">
        <v>488</v>
      </c>
      <c r="B6">
        <v>90632</v>
      </c>
      <c r="C6" s="163">
        <f t="shared" si="0"/>
        <v>0.69846945853049525</v>
      </c>
      <c r="D6">
        <f>VLOOKUP(A6,'Primary-Secondary Ph 3.1'!$E$2:$F$238,2,0)</f>
        <v>1</v>
      </c>
      <c r="F6" t="s">
        <v>488</v>
      </c>
      <c r="G6">
        <v>8237</v>
      </c>
      <c r="H6" s="163">
        <f t="shared" si="1"/>
        <v>0.67649474375821284</v>
      </c>
    </row>
    <row r="7" spans="1:8" x14ac:dyDescent="0.2">
      <c r="A7" t="s">
        <v>477</v>
      </c>
      <c r="B7">
        <v>0</v>
      </c>
      <c r="C7" s="163">
        <f t="shared" si="0"/>
        <v>0</v>
      </c>
      <c r="D7">
        <f>VLOOKUP(A7,'Primary-Secondary Ph 3.1'!$E$2:$F$238,2,0)</f>
        <v>1</v>
      </c>
      <c r="F7" t="s">
        <v>477</v>
      </c>
      <c r="G7">
        <v>0</v>
      </c>
      <c r="H7" s="163">
        <f t="shared" si="1"/>
        <v>0</v>
      </c>
    </row>
    <row r="8" spans="1:8" x14ac:dyDescent="0.2">
      <c r="A8" t="s">
        <v>485</v>
      </c>
      <c r="B8">
        <v>0</v>
      </c>
      <c r="C8" s="163">
        <f t="shared" si="0"/>
        <v>0</v>
      </c>
      <c r="D8" t="str">
        <f>VLOOKUP(A8,'Primary-Secondary Ph 3.1'!$E$2:$F$238,2,0)</f>
        <v>?</v>
      </c>
      <c r="F8" t="s">
        <v>485</v>
      </c>
      <c r="G8">
        <v>0</v>
      </c>
      <c r="H8" s="163">
        <f t="shared" si="1"/>
        <v>0</v>
      </c>
    </row>
    <row r="9" spans="1:8" x14ac:dyDescent="0.2">
      <c r="A9" t="s">
        <v>118</v>
      </c>
      <c r="B9">
        <v>0</v>
      </c>
      <c r="C9" s="163">
        <f t="shared" si="0"/>
        <v>0</v>
      </c>
      <c r="D9" t="str">
        <f>VLOOKUP(A9,'Primary-Secondary Ph 3.1'!$E$2:$F$238,2,0)</f>
        <v>?</v>
      </c>
      <c r="F9" t="s">
        <v>118</v>
      </c>
      <c r="G9">
        <v>0</v>
      </c>
      <c r="H9" s="163">
        <f t="shared" si="1"/>
        <v>0</v>
      </c>
    </row>
    <row r="10" spans="1:8" x14ac:dyDescent="0.2">
      <c r="A10" t="s">
        <v>108</v>
      </c>
      <c r="B10">
        <v>0</v>
      </c>
      <c r="C10" s="163">
        <f t="shared" si="0"/>
        <v>0</v>
      </c>
      <c r="D10">
        <f>VLOOKUP(A10,'Primary-Secondary Ph 3.1'!$E$2:$F$238,2,0)</f>
        <v>1</v>
      </c>
      <c r="F10" t="s">
        <v>108</v>
      </c>
      <c r="G10">
        <v>0</v>
      </c>
      <c r="H10" s="163">
        <f t="shared" si="1"/>
        <v>0</v>
      </c>
    </row>
    <row r="11" spans="1:8" x14ac:dyDescent="0.2">
      <c r="A11" t="s">
        <v>40</v>
      </c>
      <c r="B11">
        <v>0</v>
      </c>
      <c r="C11" s="163">
        <f t="shared" si="0"/>
        <v>0</v>
      </c>
      <c r="D11">
        <f>VLOOKUP(A11,'Primary-Secondary Ph 3.1'!$E$2:$F$238,2,0)</f>
        <v>1</v>
      </c>
      <c r="F11" t="s">
        <v>40</v>
      </c>
      <c r="G11">
        <v>0</v>
      </c>
      <c r="H11" s="163">
        <f t="shared" si="1"/>
        <v>0</v>
      </c>
    </row>
    <row r="12" spans="1:8" x14ac:dyDescent="0.2">
      <c r="A12" t="s">
        <v>39</v>
      </c>
      <c r="B12">
        <v>0</v>
      </c>
      <c r="C12" s="163">
        <f t="shared" si="0"/>
        <v>0</v>
      </c>
      <c r="D12">
        <f>VLOOKUP(A12,'Primary-Secondary Ph 3.1'!$E$2:$F$238,2,0)</f>
        <v>1</v>
      </c>
      <c r="F12" t="s">
        <v>39</v>
      </c>
      <c r="G12">
        <v>0</v>
      </c>
      <c r="H12" s="163">
        <f t="shared" si="1"/>
        <v>0</v>
      </c>
    </row>
    <row r="13" spans="1:8" x14ac:dyDescent="0.2">
      <c r="A13" t="s">
        <v>41</v>
      </c>
      <c r="B13">
        <v>0</v>
      </c>
      <c r="C13" s="163">
        <f t="shared" si="0"/>
        <v>0</v>
      </c>
      <c r="D13">
        <f>VLOOKUP(A13,'Primary-Secondary Ph 3.1'!$E$2:$F$238,2,0)</f>
        <v>1</v>
      </c>
      <c r="F13" t="s">
        <v>41</v>
      </c>
      <c r="G13">
        <v>0</v>
      </c>
      <c r="H13" s="163">
        <f t="shared" si="1"/>
        <v>0</v>
      </c>
    </row>
    <row r="14" spans="1:8" x14ac:dyDescent="0.2">
      <c r="A14" t="s">
        <v>110</v>
      </c>
      <c r="B14">
        <v>0</v>
      </c>
      <c r="C14" s="163">
        <f t="shared" si="0"/>
        <v>0</v>
      </c>
      <c r="D14">
        <f>VLOOKUP(A14,'Primary-Secondary Ph 3.1'!$E$2:$F$238,2,0)</f>
        <v>1</v>
      </c>
      <c r="F14" t="s">
        <v>110</v>
      </c>
      <c r="G14">
        <v>0</v>
      </c>
      <c r="H14" s="163">
        <f t="shared" si="1"/>
        <v>0</v>
      </c>
    </row>
    <row r="15" spans="1:8" x14ac:dyDescent="0.2">
      <c r="A15" t="s">
        <v>42</v>
      </c>
      <c r="B15">
        <v>0</v>
      </c>
      <c r="C15" s="163">
        <f t="shared" si="0"/>
        <v>0</v>
      </c>
      <c r="D15">
        <f>VLOOKUP(A15,'Primary-Secondary Ph 3.1'!$E$2:$F$238,2,0)</f>
        <v>1</v>
      </c>
      <c r="F15" t="s">
        <v>42</v>
      </c>
      <c r="G15">
        <v>0</v>
      </c>
      <c r="H15" s="163">
        <f t="shared" si="1"/>
        <v>0</v>
      </c>
    </row>
    <row r="16" spans="1:8" x14ac:dyDescent="0.2">
      <c r="A16" t="s">
        <v>111</v>
      </c>
      <c r="B16">
        <v>0</v>
      </c>
      <c r="C16" s="163">
        <f t="shared" si="0"/>
        <v>0</v>
      </c>
      <c r="D16">
        <f>VLOOKUP(A16,'Primary-Secondary Ph 3.1'!$E$2:$F$238,2,0)</f>
        <v>1</v>
      </c>
      <c r="F16" t="s">
        <v>111</v>
      </c>
      <c r="G16">
        <v>0</v>
      </c>
      <c r="H16" s="163">
        <f t="shared" si="1"/>
        <v>0</v>
      </c>
    </row>
    <row r="17" spans="1:8" x14ac:dyDescent="0.2">
      <c r="A17" t="s">
        <v>43</v>
      </c>
      <c r="B17">
        <v>0</v>
      </c>
      <c r="C17" s="163">
        <f t="shared" si="0"/>
        <v>0</v>
      </c>
      <c r="D17">
        <f>VLOOKUP(A17,'Primary-Secondary Ph 3.1'!$E$2:$F$238,2,0)</f>
        <v>1</v>
      </c>
      <c r="F17" t="s">
        <v>43</v>
      </c>
      <c r="G17">
        <v>0</v>
      </c>
      <c r="H17" s="163">
        <f t="shared" si="1"/>
        <v>0</v>
      </c>
    </row>
    <row r="18" spans="1:8" x14ac:dyDescent="0.2">
      <c r="A18" t="s">
        <v>106</v>
      </c>
      <c r="B18">
        <v>0</v>
      </c>
      <c r="C18" s="163">
        <f t="shared" si="0"/>
        <v>0</v>
      </c>
      <c r="D18">
        <f>VLOOKUP(A18,'Primary-Secondary Ph 3.1'!$E$2:$F$238,2,0)</f>
        <v>1</v>
      </c>
      <c r="F18" t="s">
        <v>106</v>
      </c>
      <c r="G18">
        <v>0</v>
      </c>
      <c r="H18" s="163">
        <f t="shared" si="1"/>
        <v>0</v>
      </c>
    </row>
    <row r="19" spans="1:8" x14ac:dyDescent="0.2">
      <c r="A19" t="s">
        <v>107</v>
      </c>
      <c r="B19">
        <v>0</v>
      </c>
      <c r="C19" s="163">
        <f t="shared" si="0"/>
        <v>0</v>
      </c>
      <c r="D19">
        <f>VLOOKUP(A19,'Primary-Secondary Ph 3.1'!$E$2:$F$238,2,0)</f>
        <v>1</v>
      </c>
      <c r="F19" t="s">
        <v>107</v>
      </c>
      <c r="G19">
        <v>0</v>
      </c>
      <c r="H19" s="163">
        <f t="shared" si="1"/>
        <v>0</v>
      </c>
    </row>
    <row r="20" spans="1:8" x14ac:dyDescent="0.2">
      <c r="A20" t="s">
        <v>47</v>
      </c>
      <c r="B20">
        <v>1117</v>
      </c>
      <c r="C20" s="163">
        <f t="shared" si="0"/>
        <v>8.6083324342237089E-3</v>
      </c>
      <c r="D20">
        <f>VLOOKUP(A20,'Primary-Secondary Ph 3.1'!$E$2:$F$238,2,0)</f>
        <v>1</v>
      </c>
      <c r="F20" t="s">
        <v>47</v>
      </c>
      <c r="G20">
        <v>106</v>
      </c>
      <c r="H20" s="163">
        <f t="shared" si="1"/>
        <v>8.7056504599211555E-3</v>
      </c>
    </row>
    <row r="21" spans="1:8" x14ac:dyDescent="0.2">
      <c r="A21" t="s">
        <v>113</v>
      </c>
      <c r="B21">
        <v>0</v>
      </c>
      <c r="C21" s="163">
        <f t="shared" si="0"/>
        <v>0</v>
      </c>
      <c r="D21">
        <f>VLOOKUP(A21,'Primary-Secondary Ph 3.1'!$E$2:$F$238,2,0)</f>
        <v>1</v>
      </c>
      <c r="F21" t="s">
        <v>113</v>
      </c>
      <c r="G21">
        <v>0</v>
      </c>
      <c r="H21" s="163">
        <f t="shared" si="1"/>
        <v>0</v>
      </c>
    </row>
    <row r="22" spans="1:8" x14ac:dyDescent="0.2">
      <c r="A22" t="s">
        <v>48</v>
      </c>
      <c r="B22">
        <v>0</v>
      </c>
      <c r="C22" s="163">
        <f t="shared" si="0"/>
        <v>0</v>
      </c>
      <c r="D22">
        <f>VLOOKUP(A22,'Primary-Secondary Ph 3.1'!$E$2:$F$238,2,0)</f>
        <v>1</v>
      </c>
      <c r="F22" t="s">
        <v>48</v>
      </c>
      <c r="G22">
        <v>0</v>
      </c>
      <c r="H22" s="163">
        <f t="shared" si="1"/>
        <v>0</v>
      </c>
    </row>
    <row r="23" spans="1:8" x14ac:dyDescent="0.2">
      <c r="A23" t="s">
        <v>114</v>
      </c>
      <c r="B23">
        <v>0</v>
      </c>
      <c r="C23" s="163">
        <f t="shared" si="0"/>
        <v>0</v>
      </c>
      <c r="D23">
        <f>VLOOKUP(A23,'Primary-Secondary Ph 3.1'!$E$2:$F$238,2,0)</f>
        <v>1</v>
      </c>
      <c r="F23" t="s">
        <v>114</v>
      </c>
      <c r="G23">
        <v>0</v>
      </c>
      <c r="H23" s="163">
        <f t="shared" si="1"/>
        <v>0</v>
      </c>
    </row>
    <row r="24" spans="1:8" x14ac:dyDescent="0.2">
      <c r="A24" t="s">
        <v>49</v>
      </c>
      <c r="B24">
        <v>0</v>
      </c>
      <c r="C24" s="163">
        <f t="shared" si="0"/>
        <v>0</v>
      </c>
      <c r="D24">
        <f>VLOOKUP(A24,'Primary-Secondary Ph 3.1'!$E$2:$F$238,2,0)</f>
        <v>1</v>
      </c>
      <c r="F24" t="s">
        <v>49</v>
      </c>
      <c r="G24">
        <v>0</v>
      </c>
      <c r="H24" s="163">
        <f t="shared" si="1"/>
        <v>0</v>
      </c>
    </row>
    <row r="25" spans="1:8" x14ac:dyDescent="0.2">
      <c r="A25" t="s">
        <v>521</v>
      </c>
      <c r="B25">
        <v>0</v>
      </c>
      <c r="C25" s="163">
        <f t="shared" si="0"/>
        <v>0</v>
      </c>
      <c r="D25">
        <f>VLOOKUP(A25,'Primary-Secondary Ph 3.1'!$E$2:$F$238,2,0)</f>
        <v>1</v>
      </c>
      <c r="F25" t="s">
        <v>521</v>
      </c>
      <c r="G25">
        <v>0</v>
      </c>
      <c r="H25" s="163">
        <f t="shared" si="1"/>
        <v>0</v>
      </c>
    </row>
    <row r="26" spans="1:8" x14ac:dyDescent="0.2">
      <c r="A26" t="s">
        <v>699</v>
      </c>
      <c r="B26">
        <v>1837</v>
      </c>
      <c r="C26" s="163">
        <f t="shared" si="0"/>
        <v>1.4157123260222877E-2</v>
      </c>
      <c r="D26">
        <f>VLOOKUP(A26,'Primary-Secondary Ph 3.1'!$E$2:$F$238,2,0)</f>
        <v>1</v>
      </c>
      <c r="F26" t="s">
        <v>699</v>
      </c>
      <c r="G26">
        <v>242</v>
      </c>
      <c r="H26" s="163">
        <f t="shared" si="1"/>
        <v>1.9875164257555849E-2</v>
      </c>
    </row>
    <row r="27" spans="1:8" x14ac:dyDescent="0.2">
      <c r="A27" t="s">
        <v>703</v>
      </c>
      <c r="B27">
        <v>129618</v>
      </c>
      <c r="C27" s="163">
        <f t="shared" si="0"/>
        <v>0.99892106845050022</v>
      </c>
      <c r="D27">
        <f>VLOOKUP(A27,'Primary-Secondary Ph 3.1'!$E$2:$F$238,2,0)</f>
        <v>1</v>
      </c>
      <c r="F27" t="s">
        <v>703</v>
      </c>
      <c r="G27">
        <v>12112</v>
      </c>
      <c r="H27" s="163">
        <f t="shared" si="1"/>
        <v>0.99474375821287775</v>
      </c>
    </row>
    <row r="28" spans="1:8" x14ac:dyDescent="0.2">
      <c r="A28" t="s">
        <v>705</v>
      </c>
      <c r="B28">
        <v>129604</v>
      </c>
      <c r="C28" s="163">
        <f t="shared" si="0"/>
        <v>0.99881317529555014</v>
      </c>
      <c r="D28">
        <f>VLOOKUP(A28,'Primary-Secondary Ph 3.1'!$E$2:$F$238,2,0)</f>
        <v>1</v>
      </c>
      <c r="F28" t="s">
        <v>705</v>
      </c>
      <c r="G28">
        <v>12141</v>
      </c>
      <c r="H28" s="163">
        <f t="shared" si="1"/>
        <v>0.99712549277266749</v>
      </c>
    </row>
    <row r="29" spans="1:8" x14ac:dyDescent="0.2">
      <c r="A29" t="s">
        <v>707</v>
      </c>
      <c r="B29">
        <v>129632</v>
      </c>
      <c r="C29" s="163">
        <f t="shared" si="0"/>
        <v>0.99902896160545018</v>
      </c>
      <c r="D29">
        <f>VLOOKUP(A29,'Primary-Secondary Ph 3.1'!$E$2:$F$238,2,0)</f>
        <v>1</v>
      </c>
      <c r="F29" t="s">
        <v>707</v>
      </c>
      <c r="G29">
        <v>12138</v>
      </c>
      <c r="H29" s="163">
        <f t="shared" si="1"/>
        <v>0.99687910643889621</v>
      </c>
    </row>
    <row r="30" spans="1:8" x14ac:dyDescent="0.2">
      <c r="A30" t="s">
        <v>709</v>
      </c>
      <c r="B30">
        <v>129608</v>
      </c>
      <c r="C30" s="163">
        <f t="shared" si="0"/>
        <v>0.99884400191125022</v>
      </c>
      <c r="D30">
        <f>VLOOKUP(A30,'Primary-Secondary Ph 3.1'!$E$2:$F$238,2,0)</f>
        <v>1</v>
      </c>
      <c r="F30" t="s">
        <v>709</v>
      </c>
      <c r="G30">
        <v>12135</v>
      </c>
      <c r="H30" s="163">
        <f t="shared" si="1"/>
        <v>0.99663272010512483</v>
      </c>
    </row>
    <row r="31" spans="1:8" x14ac:dyDescent="0.2">
      <c r="A31" t="s">
        <v>498</v>
      </c>
      <c r="B31">
        <v>511</v>
      </c>
      <c r="C31" s="163">
        <f t="shared" si="0"/>
        <v>3.9381001556744091E-3</v>
      </c>
      <c r="D31">
        <f>VLOOKUP(A31,'Primary-Secondary Ph 3.1'!$E$2:$F$238,2,0)</f>
        <v>1</v>
      </c>
      <c r="F31" t="s">
        <v>498</v>
      </c>
      <c r="G31">
        <v>43</v>
      </c>
      <c r="H31" s="163">
        <f t="shared" si="1"/>
        <v>3.5315374507227334E-3</v>
      </c>
    </row>
    <row r="32" spans="1:8" x14ac:dyDescent="0.2">
      <c r="A32" t="s">
        <v>503</v>
      </c>
      <c r="B32">
        <v>15907</v>
      </c>
      <c r="C32" s="163">
        <f t="shared" si="0"/>
        <v>0.12258974398495662</v>
      </c>
      <c r="D32">
        <f>VLOOKUP(A32,'Primary-Secondary Ph 3.1'!$E$2:$F$238,2,0)</f>
        <v>0</v>
      </c>
      <c r="F32" t="s">
        <v>503</v>
      </c>
      <c r="G32">
        <v>2574</v>
      </c>
      <c r="H32" s="163">
        <f t="shared" si="1"/>
        <v>0.21139947437582129</v>
      </c>
    </row>
    <row r="33" spans="1:8" x14ac:dyDescent="0.2">
      <c r="A33" t="s">
        <v>711</v>
      </c>
      <c r="B33">
        <v>117374</v>
      </c>
      <c r="C33" s="163">
        <f t="shared" si="0"/>
        <v>0.90456079779281429</v>
      </c>
      <c r="D33">
        <f>VLOOKUP(A33,'Primary-Secondary Ph 3.1'!$E$2:$F$238,2,0)</f>
        <v>0</v>
      </c>
      <c r="F33" t="s">
        <v>711</v>
      </c>
      <c r="G33">
        <v>9857</v>
      </c>
      <c r="H33" s="163">
        <f t="shared" si="1"/>
        <v>0.8095433639947438</v>
      </c>
    </row>
    <row r="34" spans="1:8" x14ac:dyDescent="0.2">
      <c r="A34" t="s">
        <v>522</v>
      </c>
      <c r="B34">
        <v>124312</v>
      </c>
      <c r="C34" s="163">
        <f t="shared" si="0"/>
        <v>0.95802956272445627</v>
      </c>
      <c r="D34">
        <f>VLOOKUP(A34,'Primary-Secondary Ph 3.1'!$E$2:$F$238,2,0)</f>
        <v>0</v>
      </c>
      <c r="F34" t="s">
        <v>522</v>
      </c>
      <c r="G34">
        <v>11177</v>
      </c>
      <c r="H34" s="163">
        <f t="shared" si="1"/>
        <v>0.91795335085413932</v>
      </c>
    </row>
    <row r="35" spans="1:8" x14ac:dyDescent="0.2">
      <c r="A35" t="s">
        <v>523</v>
      </c>
      <c r="B35">
        <v>128098</v>
      </c>
      <c r="C35" s="163">
        <f t="shared" si="0"/>
        <v>0.98720695448450191</v>
      </c>
      <c r="D35">
        <f>VLOOKUP(A35,'Primary-Secondary Ph 3.1'!$E$2:$F$238,2,0)</f>
        <v>0</v>
      </c>
      <c r="F35" t="s">
        <v>523</v>
      </c>
      <c r="G35">
        <v>11828</v>
      </c>
      <c r="H35" s="163">
        <f t="shared" si="1"/>
        <v>0.97141918528252302</v>
      </c>
    </row>
    <row r="36" spans="1:8" x14ac:dyDescent="0.2">
      <c r="A36" t="s">
        <v>524</v>
      </c>
      <c r="B36">
        <v>127822</v>
      </c>
      <c r="C36" s="163">
        <f t="shared" si="0"/>
        <v>0.9850799180012022</v>
      </c>
      <c r="D36">
        <f>VLOOKUP(A36,'Primary-Secondary Ph 3.1'!$E$2:$F$238,2,0)</f>
        <v>0</v>
      </c>
      <c r="F36" t="s">
        <v>524</v>
      </c>
      <c r="G36">
        <v>11839</v>
      </c>
      <c r="H36" s="163">
        <f t="shared" si="1"/>
        <v>0.97232260183968466</v>
      </c>
    </row>
    <row r="37" spans="1:8" x14ac:dyDescent="0.2">
      <c r="A37" t="s">
        <v>525</v>
      </c>
      <c r="B37">
        <v>128584</v>
      </c>
      <c r="C37" s="163">
        <f t="shared" si="0"/>
        <v>0.99095238829205134</v>
      </c>
      <c r="D37">
        <f>VLOOKUP(A37,'Primary-Secondary Ph 3.1'!$E$2:$F$238,2,0)</f>
        <v>0</v>
      </c>
      <c r="F37" t="s">
        <v>525</v>
      </c>
      <c r="G37">
        <v>11940</v>
      </c>
      <c r="H37" s="163">
        <f t="shared" si="1"/>
        <v>0.98061760840998691</v>
      </c>
    </row>
    <row r="38" spans="1:8" x14ac:dyDescent="0.2">
      <c r="A38" t="s">
        <v>526</v>
      </c>
      <c r="B38">
        <v>128752</v>
      </c>
      <c r="C38" s="163">
        <f t="shared" si="0"/>
        <v>0.99224710615145117</v>
      </c>
      <c r="D38">
        <f>VLOOKUP(A38,'Primary-Secondary Ph 3.1'!$E$2:$F$238,2,0)</f>
        <v>0</v>
      </c>
      <c r="F38" t="s">
        <v>526</v>
      </c>
      <c r="G38">
        <v>11978</v>
      </c>
      <c r="H38" s="163">
        <f t="shared" si="1"/>
        <v>0.9837385019710907</v>
      </c>
    </row>
    <row r="39" spans="1:8" x14ac:dyDescent="0.2">
      <c r="A39" t="s">
        <v>527</v>
      </c>
      <c r="B39">
        <v>126095</v>
      </c>
      <c r="C39" s="163">
        <f t="shared" si="0"/>
        <v>0.97177052667272923</v>
      </c>
      <c r="D39">
        <f>VLOOKUP(A39,'Primary-Secondary Ph 3.1'!$E$2:$F$238,2,0)</f>
        <v>0</v>
      </c>
      <c r="F39" t="s">
        <v>527</v>
      </c>
      <c r="G39">
        <v>11490</v>
      </c>
      <c r="H39" s="163">
        <f t="shared" si="1"/>
        <v>0.94365965834428389</v>
      </c>
    </row>
    <row r="40" spans="1:8" x14ac:dyDescent="0.2">
      <c r="A40" t="s">
        <v>528</v>
      </c>
      <c r="B40">
        <v>128960</v>
      </c>
      <c r="C40" s="163">
        <f t="shared" si="0"/>
        <v>0.99385009016785097</v>
      </c>
      <c r="D40">
        <f>VLOOKUP(A40,'Primary-Secondary Ph 3.1'!$E$2:$F$238,2,0)</f>
        <v>0</v>
      </c>
      <c r="F40" t="s">
        <v>528</v>
      </c>
      <c r="G40">
        <v>11956</v>
      </c>
      <c r="H40" s="163">
        <f t="shared" si="1"/>
        <v>0.98193166885676741</v>
      </c>
    </row>
    <row r="41" spans="1:8" x14ac:dyDescent="0.2">
      <c r="A41" t="s">
        <v>529</v>
      </c>
      <c r="B41">
        <v>129568</v>
      </c>
      <c r="C41" s="163">
        <f t="shared" si="0"/>
        <v>0.99853573575425025</v>
      </c>
      <c r="D41">
        <f>VLOOKUP(A41,'Primary-Secondary Ph 3.1'!$E$2:$F$238,2,0)</f>
        <v>0</v>
      </c>
      <c r="F41" t="s">
        <v>529</v>
      </c>
      <c r="G41">
        <v>12102</v>
      </c>
      <c r="H41" s="163">
        <f t="shared" si="1"/>
        <v>0.9939224704336399</v>
      </c>
    </row>
    <row r="42" spans="1:8" x14ac:dyDescent="0.2">
      <c r="A42" t="s">
        <v>530</v>
      </c>
      <c r="B42">
        <v>126132</v>
      </c>
      <c r="C42" s="163">
        <f t="shared" si="0"/>
        <v>0.97205567286795425</v>
      </c>
      <c r="D42">
        <f>VLOOKUP(A42,'Primary-Secondary Ph 3.1'!$E$2:$F$238,2,0)</f>
        <v>0</v>
      </c>
      <c r="F42" t="s">
        <v>530</v>
      </c>
      <c r="G42">
        <v>11540</v>
      </c>
      <c r="H42" s="163">
        <f t="shared" si="1"/>
        <v>0.94776609724047312</v>
      </c>
    </row>
    <row r="43" spans="1:8" x14ac:dyDescent="0.2">
      <c r="A43" t="s">
        <v>531</v>
      </c>
      <c r="B43">
        <v>126898</v>
      </c>
      <c r="C43" s="163">
        <f t="shared" si="0"/>
        <v>0.97795896977450336</v>
      </c>
      <c r="D43">
        <f>VLOOKUP(A43,'Primary-Secondary Ph 3.1'!$E$2:$F$238,2,0)</f>
        <v>0</v>
      </c>
      <c r="F43" t="s">
        <v>531</v>
      </c>
      <c r="G43">
        <v>11687</v>
      </c>
      <c r="H43" s="163">
        <f t="shared" si="1"/>
        <v>0.9598390275952694</v>
      </c>
    </row>
    <row r="44" spans="1:8" x14ac:dyDescent="0.2">
      <c r="A44" t="s">
        <v>532</v>
      </c>
      <c r="B44">
        <v>127150</v>
      </c>
      <c r="C44" s="163">
        <f t="shared" si="0"/>
        <v>0.979901046563603</v>
      </c>
      <c r="D44">
        <f>VLOOKUP(A44,'Primary-Secondary Ph 3.1'!$E$2:$F$238,2,0)</f>
        <v>0</v>
      </c>
      <c r="F44" t="s">
        <v>532</v>
      </c>
      <c r="G44">
        <v>11728</v>
      </c>
      <c r="H44" s="163">
        <f t="shared" si="1"/>
        <v>0.96320630749014458</v>
      </c>
    </row>
    <row r="45" spans="1:8" x14ac:dyDescent="0.2">
      <c r="A45" t="s">
        <v>533</v>
      </c>
      <c r="B45">
        <v>129236</v>
      </c>
      <c r="C45" s="163">
        <f t="shared" si="0"/>
        <v>0.99597712665115057</v>
      </c>
      <c r="D45">
        <f>VLOOKUP(A45,'Primary-Secondary Ph 3.1'!$E$2:$F$238,2,0)</f>
        <v>0</v>
      </c>
      <c r="F45" t="s">
        <v>533</v>
      </c>
      <c r="G45">
        <v>12066</v>
      </c>
      <c r="H45" s="163">
        <f t="shared" si="1"/>
        <v>0.99096583442838371</v>
      </c>
    </row>
    <row r="46" spans="1:8" x14ac:dyDescent="0.2">
      <c r="A46" t="s">
        <v>534</v>
      </c>
      <c r="B46">
        <v>129276</v>
      </c>
      <c r="C46" s="163">
        <f t="shared" si="0"/>
        <v>0.99628539280815054</v>
      </c>
      <c r="D46">
        <f>VLOOKUP(A46,'Primary-Secondary Ph 3.1'!$E$2:$F$238,2,0)</f>
        <v>0</v>
      </c>
      <c r="F46" t="s">
        <v>534</v>
      </c>
      <c r="G46">
        <v>12053</v>
      </c>
      <c r="H46" s="163">
        <f t="shared" si="1"/>
        <v>0.98989816031537448</v>
      </c>
    </row>
    <row r="47" spans="1:8" x14ac:dyDescent="0.2">
      <c r="A47" t="s">
        <v>535</v>
      </c>
      <c r="B47">
        <v>129397</v>
      </c>
      <c r="C47" s="163">
        <f t="shared" si="0"/>
        <v>0.99721789793307547</v>
      </c>
      <c r="D47">
        <f>VLOOKUP(A47,'Primary-Secondary Ph 3.1'!$E$2:$F$238,2,0)</f>
        <v>0</v>
      </c>
      <c r="F47" t="s">
        <v>535</v>
      </c>
      <c r="G47">
        <v>12096</v>
      </c>
      <c r="H47" s="163">
        <f t="shared" si="1"/>
        <v>0.99342969776609724</v>
      </c>
    </row>
    <row r="48" spans="1:8" x14ac:dyDescent="0.2">
      <c r="A48" t="s">
        <v>536</v>
      </c>
      <c r="B48">
        <v>129135</v>
      </c>
      <c r="C48" s="163">
        <f t="shared" si="0"/>
        <v>0.99519875460472573</v>
      </c>
      <c r="D48">
        <f>VLOOKUP(A48,'Primary-Secondary Ph 3.1'!$E$2:$F$238,2,0)</f>
        <v>0</v>
      </c>
      <c r="F48" t="s">
        <v>536</v>
      </c>
      <c r="G48">
        <v>12065</v>
      </c>
      <c r="H48" s="163">
        <f t="shared" si="1"/>
        <v>0.99088370565045991</v>
      </c>
    </row>
    <row r="49" spans="1:8" x14ac:dyDescent="0.2">
      <c r="A49" t="s">
        <v>537</v>
      </c>
      <c r="B49">
        <v>129317</v>
      </c>
      <c r="C49" s="163">
        <f t="shared" si="0"/>
        <v>0.99660136561907553</v>
      </c>
      <c r="D49">
        <f>VLOOKUP(A49,'Primary-Secondary Ph 3.1'!$E$2:$F$238,2,0)</f>
        <v>0</v>
      </c>
      <c r="F49" t="s">
        <v>537</v>
      </c>
      <c r="G49">
        <v>12100</v>
      </c>
      <c r="H49" s="163">
        <f t="shared" si="1"/>
        <v>0.99375821287779242</v>
      </c>
    </row>
    <row r="50" spans="1:8" x14ac:dyDescent="0.2">
      <c r="A50" t="s">
        <v>538</v>
      </c>
      <c r="B50">
        <v>129168</v>
      </c>
      <c r="C50" s="163">
        <f t="shared" si="0"/>
        <v>0.99545307418425066</v>
      </c>
      <c r="D50">
        <f>VLOOKUP(A50,'Primary-Secondary Ph 3.1'!$E$2:$F$238,2,0)</f>
        <v>0</v>
      </c>
      <c r="F50" t="s">
        <v>538</v>
      </c>
      <c r="G50">
        <v>12077</v>
      </c>
      <c r="H50" s="163">
        <f t="shared" si="1"/>
        <v>0.99186925098554535</v>
      </c>
    </row>
    <row r="51" spans="1:8" x14ac:dyDescent="0.2">
      <c r="A51" t="s">
        <v>715</v>
      </c>
      <c r="B51">
        <v>13509</v>
      </c>
      <c r="C51" s="163">
        <f t="shared" si="0"/>
        <v>0.10410918787280939</v>
      </c>
      <c r="D51">
        <f>VLOOKUP(A51,'Primary-Secondary Ph 3.1'!$E$2:$F$238,2,0)</f>
        <v>1</v>
      </c>
      <c r="F51" t="s">
        <v>715</v>
      </c>
      <c r="G51">
        <v>2435</v>
      </c>
      <c r="H51" s="163">
        <f t="shared" si="1"/>
        <v>0.19998357424441524</v>
      </c>
    </row>
    <row r="52" spans="1:8" x14ac:dyDescent="0.2">
      <c r="A52" t="s">
        <v>516</v>
      </c>
      <c r="B52">
        <v>221</v>
      </c>
      <c r="C52" s="163">
        <f t="shared" si="0"/>
        <v>1.7031705174247445E-3</v>
      </c>
      <c r="D52">
        <f>VLOOKUP(A52,'Primary-Secondary Ph 3.1'!$E$2:$F$238,2,0)</f>
        <v>0</v>
      </c>
      <c r="F52" t="s">
        <v>516</v>
      </c>
      <c r="G52">
        <v>23</v>
      </c>
      <c r="H52" s="163">
        <f t="shared" si="1"/>
        <v>1.8889618922470434E-3</v>
      </c>
    </row>
    <row r="53" spans="1:8" x14ac:dyDescent="0.2">
      <c r="A53" t="s">
        <v>721</v>
      </c>
      <c r="B53">
        <v>596</v>
      </c>
      <c r="C53" s="163">
        <f t="shared" si="0"/>
        <v>4.5931657392993108E-3</v>
      </c>
      <c r="D53">
        <f>VLOOKUP(A53,'Primary-Secondary Ph 3.1'!$E$2:$F$238,2,0)</f>
        <v>1</v>
      </c>
      <c r="F53" t="s">
        <v>721</v>
      </c>
      <c r="G53">
        <v>50</v>
      </c>
      <c r="H53" s="163">
        <f t="shared" si="1"/>
        <v>4.1064388961892248E-3</v>
      </c>
    </row>
    <row r="54" spans="1:8" x14ac:dyDescent="0.2">
      <c r="A54" t="s">
        <v>52</v>
      </c>
      <c r="B54">
        <v>553</v>
      </c>
      <c r="C54" s="163">
        <f t="shared" si="0"/>
        <v>4.2617796205243605E-3</v>
      </c>
      <c r="D54">
        <f>VLOOKUP(A54,'Primary-Secondary Ph 3.1'!$E$2:$F$238,2,0)</f>
        <v>1</v>
      </c>
      <c r="F54" t="s">
        <v>52</v>
      </c>
      <c r="G54">
        <v>45</v>
      </c>
      <c r="H54" s="163">
        <f t="shared" si="1"/>
        <v>3.6957950065703024E-3</v>
      </c>
    </row>
    <row r="55" spans="1:8" x14ac:dyDescent="0.2">
      <c r="A55" t="s">
        <v>53</v>
      </c>
      <c r="B55">
        <v>326</v>
      </c>
      <c r="C55" s="163">
        <f t="shared" si="0"/>
        <v>2.512369179549623E-3</v>
      </c>
      <c r="D55">
        <f>VLOOKUP(A55,'Primary-Secondary Ph 3.1'!$E$2:$F$238,2,0)</f>
        <v>1</v>
      </c>
      <c r="F55" t="s">
        <v>53</v>
      </c>
      <c r="G55">
        <v>32</v>
      </c>
      <c r="H55" s="163">
        <f t="shared" si="1"/>
        <v>2.6281208935611039E-3</v>
      </c>
    </row>
    <row r="56" spans="1:8" x14ac:dyDescent="0.2">
      <c r="A56" t="s">
        <v>54</v>
      </c>
      <c r="B56">
        <v>103825</v>
      </c>
      <c r="C56" s="163">
        <f t="shared" si="0"/>
        <v>0.800143343763005</v>
      </c>
      <c r="D56">
        <f>VLOOKUP(A56,'Primary-Secondary Ph 3.1'!$E$2:$F$238,2,0)</f>
        <v>0</v>
      </c>
      <c r="F56" t="s">
        <v>54</v>
      </c>
      <c r="G56">
        <v>8129</v>
      </c>
      <c r="H56" s="163">
        <f t="shared" si="1"/>
        <v>0.66762483574244413</v>
      </c>
    </row>
    <row r="57" spans="1:8" x14ac:dyDescent="0.2">
      <c r="A57" t="s">
        <v>724</v>
      </c>
      <c r="B57">
        <v>27293</v>
      </c>
      <c r="C57" s="163">
        <f t="shared" si="0"/>
        <v>0.21033770557499346</v>
      </c>
      <c r="D57">
        <f>VLOOKUP(A57,'Primary-Secondary Ph 3.1'!$E$2:$F$238,2,0)</f>
        <v>1</v>
      </c>
      <c r="F57" t="s">
        <v>724</v>
      </c>
      <c r="G57">
        <v>4256</v>
      </c>
      <c r="H57" s="163">
        <f t="shared" si="1"/>
        <v>0.34954007884362681</v>
      </c>
    </row>
    <row r="58" spans="1:8" x14ac:dyDescent="0.2">
      <c r="A58" t="s">
        <v>726</v>
      </c>
      <c r="B58">
        <v>1311</v>
      </c>
      <c r="C58" s="163">
        <f t="shared" si="0"/>
        <v>1.0103423295673484E-2</v>
      </c>
      <c r="D58">
        <f>VLOOKUP(A58,'Primary-Secondary Ph 3.1'!$E$2:$F$238,2,0)</f>
        <v>1</v>
      </c>
      <c r="F58" t="s">
        <v>726</v>
      </c>
      <c r="G58">
        <v>110</v>
      </c>
      <c r="H58" s="163">
        <f t="shared" si="1"/>
        <v>9.0341655716162945E-3</v>
      </c>
    </row>
    <row r="59" spans="1:8" x14ac:dyDescent="0.2">
      <c r="A59" t="s">
        <v>729</v>
      </c>
      <c r="B59">
        <v>111522</v>
      </c>
      <c r="C59" s="163">
        <f t="shared" si="0"/>
        <v>0.85946145902372106</v>
      </c>
      <c r="D59">
        <f>VLOOKUP(A59,'Primary-Secondary Ph 3.1'!$E$2:$F$238,2,0)</f>
        <v>0</v>
      </c>
      <c r="F59" t="s">
        <v>729</v>
      </c>
      <c r="G59">
        <v>9703</v>
      </c>
      <c r="H59" s="163">
        <f t="shared" si="1"/>
        <v>0.79689553219448095</v>
      </c>
    </row>
    <row r="60" spans="1:8" x14ac:dyDescent="0.2">
      <c r="A60" t="s">
        <v>733</v>
      </c>
      <c r="B60">
        <v>881</v>
      </c>
      <c r="C60" s="163">
        <f t="shared" si="0"/>
        <v>6.7895621079239812E-3</v>
      </c>
      <c r="D60">
        <f>VLOOKUP(A60,'Primary-Secondary Ph 3.1'!$E$2:$F$238,2,0)</f>
        <v>1</v>
      </c>
      <c r="F60" t="s">
        <v>733</v>
      </c>
      <c r="G60">
        <v>61</v>
      </c>
      <c r="H60" s="163">
        <f t="shared" si="1"/>
        <v>5.0098554533508539E-3</v>
      </c>
    </row>
    <row r="61" spans="1:8" x14ac:dyDescent="0.2">
      <c r="A61" t="s">
        <v>737</v>
      </c>
      <c r="B61">
        <v>94789</v>
      </c>
      <c r="C61" s="163">
        <f t="shared" si="0"/>
        <v>0.7305060188967154</v>
      </c>
      <c r="D61" t="str">
        <f>VLOOKUP(A61,'Primary-Secondary Ph 3.1'!$E$2:$F$238,2,0)</f>
        <v>-</v>
      </c>
      <c r="F61" t="s">
        <v>737</v>
      </c>
      <c r="G61">
        <v>7686</v>
      </c>
      <c r="H61" s="163">
        <f t="shared" si="1"/>
        <v>0.63124178712220758</v>
      </c>
    </row>
    <row r="62" spans="1:8" x14ac:dyDescent="0.2">
      <c r="A62" t="s">
        <v>743</v>
      </c>
      <c r="B62">
        <v>3411</v>
      </c>
      <c r="C62" s="163">
        <f t="shared" si="0"/>
        <v>2.6287396538171057E-2</v>
      </c>
      <c r="D62">
        <f>VLOOKUP(A62,'Primary-Secondary Ph 3.1'!$E$2:$F$238,2,0)</f>
        <v>1</v>
      </c>
      <c r="F62" t="s">
        <v>743</v>
      </c>
      <c r="G62">
        <v>262</v>
      </c>
      <c r="H62" s="163">
        <f t="shared" si="1"/>
        <v>2.1517739816031538E-2</v>
      </c>
    </row>
    <row r="63" spans="1:8" x14ac:dyDescent="0.2">
      <c r="A63" t="s">
        <v>745</v>
      </c>
      <c r="B63">
        <v>2720</v>
      </c>
      <c r="C63" s="163">
        <f t="shared" si="0"/>
        <v>2.0962098675996854E-2</v>
      </c>
      <c r="D63">
        <f>VLOOKUP(A63,'Primary-Secondary Ph 3.1'!$E$2:$F$238,2,0)</f>
        <v>1</v>
      </c>
      <c r="F63" t="s">
        <v>745</v>
      </c>
      <c r="G63">
        <v>239</v>
      </c>
      <c r="H63" s="163">
        <f t="shared" si="1"/>
        <v>1.9628777923784493E-2</v>
      </c>
    </row>
    <row r="64" spans="1:8" x14ac:dyDescent="0.2">
      <c r="A64" t="s">
        <v>748</v>
      </c>
      <c r="B64">
        <v>125079</v>
      </c>
      <c r="C64" s="163">
        <f t="shared" si="0"/>
        <v>0.96394056628493041</v>
      </c>
      <c r="D64">
        <f>VLOOKUP(A64,'Primary-Secondary Ph 3.1'!$E$2:$F$238,2,0)</f>
        <v>0</v>
      </c>
      <c r="F64" t="s">
        <v>748</v>
      </c>
      <c r="G64">
        <v>10680</v>
      </c>
      <c r="H64" s="163">
        <f t="shared" si="1"/>
        <v>0.87713534822601835</v>
      </c>
    </row>
    <row r="65" spans="1:8" x14ac:dyDescent="0.2">
      <c r="A65" s="231" t="s">
        <v>349</v>
      </c>
      <c r="B65" s="231">
        <v>0</v>
      </c>
      <c r="C65" s="232">
        <f t="shared" si="0"/>
        <v>0</v>
      </c>
      <c r="D65" s="231">
        <f>VLOOKUP(A65,'Primary-Secondary Ph 3.1'!$E$2:$F$238,2,0)</f>
        <v>1</v>
      </c>
      <c r="E65" s="230"/>
      <c r="F65" s="231" t="s">
        <v>349</v>
      </c>
      <c r="G65" s="231">
        <v>56</v>
      </c>
      <c r="H65" s="234">
        <f t="shared" si="1"/>
        <v>4.5992115637319315E-3</v>
      </c>
    </row>
    <row r="66" spans="1:8" x14ac:dyDescent="0.2">
      <c r="A66" s="231" t="s">
        <v>752</v>
      </c>
      <c r="B66" s="231">
        <v>1466</v>
      </c>
      <c r="C66" s="232">
        <f t="shared" si="0"/>
        <v>1.1297954654048306E-2</v>
      </c>
      <c r="D66" s="231">
        <f>VLOOKUP(A66,'Primary-Secondary Ph 3.1'!$E$2:$F$238,2,0)</f>
        <v>1</v>
      </c>
      <c r="E66" s="230"/>
      <c r="F66" s="231" t="s">
        <v>752</v>
      </c>
      <c r="G66" s="231">
        <v>0</v>
      </c>
      <c r="H66" s="232">
        <f t="shared" si="1"/>
        <v>0</v>
      </c>
    </row>
    <row r="67" spans="1:8" x14ac:dyDescent="0.2">
      <c r="A67" s="214" t="s">
        <v>754</v>
      </c>
      <c r="B67" s="214">
        <v>126554</v>
      </c>
      <c r="C67" s="233">
        <f t="shared" ref="C67:C130" si="2">B67/$C$1</f>
        <v>0.97530788082430375</v>
      </c>
      <c r="D67" s="214">
        <f>VLOOKUP(A67,'Primary-Secondary Ph 3.1'!$E$2:$F$238,2,0)</f>
        <v>0</v>
      </c>
      <c r="F67" s="214" t="s">
        <v>754</v>
      </c>
      <c r="G67" s="214">
        <v>7619</v>
      </c>
      <c r="H67" s="233">
        <f t="shared" ref="H67:H130" si="3">G67/$H$1</f>
        <v>0.62573915900131405</v>
      </c>
    </row>
    <row r="68" spans="1:8" x14ac:dyDescent="0.2">
      <c r="A68" s="214" t="s">
        <v>757</v>
      </c>
      <c r="B68" s="214">
        <v>128892</v>
      </c>
      <c r="C68" s="233">
        <f t="shared" si="2"/>
        <v>0.99332603770095096</v>
      </c>
      <c r="D68" s="214">
        <f>VLOOKUP(A68,'Primary-Secondary Ph 3.1'!$E$2:$F$238,2,0)</f>
        <v>0</v>
      </c>
      <c r="F68" s="214" t="s">
        <v>757</v>
      </c>
      <c r="G68" s="214">
        <v>9075</v>
      </c>
      <c r="H68" s="233">
        <f t="shared" si="3"/>
        <v>0.74531865965834432</v>
      </c>
    </row>
    <row r="69" spans="1:8" x14ac:dyDescent="0.2">
      <c r="A69" s="214" t="s">
        <v>758</v>
      </c>
      <c r="B69" s="214">
        <v>129327</v>
      </c>
      <c r="C69" s="233">
        <f t="shared" si="2"/>
        <v>0.99667843215832552</v>
      </c>
      <c r="D69" s="214">
        <f>VLOOKUP(A69,'Primary-Secondary Ph 3.1'!$E$2:$F$238,2,0)</f>
        <v>0</v>
      </c>
      <c r="F69" s="214" t="s">
        <v>758</v>
      </c>
      <c r="G69" s="214">
        <v>11515</v>
      </c>
      <c r="H69" s="233">
        <f t="shared" si="3"/>
        <v>0.94571287779237845</v>
      </c>
    </row>
    <row r="70" spans="1:8" x14ac:dyDescent="0.2">
      <c r="A70" s="214" t="s">
        <v>759</v>
      </c>
      <c r="B70" s="214">
        <v>129208</v>
      </c>
      <c r="C70" s="233">
        <f t="shared" si="2"/>
        <v>0.99576134034125063</v>
      </c>
      <c r="D70" s="214">
        <f>VLOOKUP(A70,'Primary-Secondary Ph 3.1'!$E$2:$F$238,2,0)</f>
        <v>0</v>
      </c>
      <c r="F70" s="214" t="s">
        <v>759</v>
      </c>
      <c r="G70" s="214">
        <v>10795</v>
      </c>
      <c r="H70" s="233">
        <f t="shared" si="3"/>
        <v>0.88658015768725362</v>
      </c>
    </row>
    <row r="71" spans="1:8" x14ac:dyDescent="0.2">
      <c r="A71" s="214" t="s">
        <v>760</v>
      </c>
      <c r="B71" s="214">
        <v>126809</v>
      </c>
      <c r="C71" s="233">
        <f t="shared" si="2"/>
        <v>0.97727307757517845</v>
      </c>
      <c r="D71" s="214">
        <f>VLOOKUP(A71,'Primary-Secondary Ph 3.1'!$E$2:$F$238,2,0)</f>
        <v>0</v>
      </c>
      <c r="F71" s="214" t="s">
        <v>760</v>
      </c>
      <c r="G71" s="214">
        <v>7590</v>
      </c>
      <c r="H71" s="233">
        <f t="shared" si="3"/>
        <v>0.62335742444152431</v>
      </c>
    </row>
    <row r="72" spans="1:8" x14ac:dyDescent="0.2">
      <c r="A72" s="214" t="s">
        <v>761</v>
      </c>
      <c r="B72" s="214">
        <v>129758</v>
      </c>
      <c r="C72" s="233">
        <f t="shared" si="2"/>
        <v>1</v>
      </c>
      <c r="D72" s="214">
        <f>VLOOKUP(A72,'Primary-Secondary Ph 3.1'!$E$2:$F$238,2,0)</f>
        <v>0</v>
      </c>
      <c r="F72" s="214" t="s">
        <v>761</v>
      </c>
      <c r="G72" s="214">
        <v>12176</v>
      </c>
      <c r="H72" s="233">
        <f t="shared" si="3"/>
        <v>1</v>
      </c>
    </row>
    <row r="73" spans="1:8" x14ac:dyDescent="0.2">
      <c r="A73" s="214" t="s">
        <v>300</v>
      </c>
      <c r="B73" s="214">
        <v>129758</v>
      </c>
      <c r="C73" s="233">
        <f t="shared" si="2"/>
        <v>1</v>
      </c>
      <c r="D73" s="214">
        <f>VLOOKUP(A73,'Primary-Secondary Ph 3.1'!$E$2:$F$238,2,0)</f>
        <v>0</v>
      </c>
      <c r="F73" s="214" t="s">
        <v>300</v>
      </c>
      <c r="G73" s="214">
        <v>12176</v>
      </c>
      <c r="H73" s="233">
        <f t="shared" si="3"/>
        <v>1</v>
      </c>
    </row>
    <row r="74" spans="1:8" x14ac:dyDescent="0.2">
      <c r="A74" s="214" t="s">
        <v>301</v>
      </c>
      <c r="B74" s="214">
        <v>129758</v>
      </c>
      <c r="C74" s="233">
        <f t="shared" si="2"/>
        <v>1</v>
      </c>
      <c r="D74" s="214">
        <f>VLOOKUP(A74,'Primary-Secondary Ph 3.1'!$E$2:$F$238,2,0)</f>
        <v>0</v>
      </c>
      <c r="F74" s="214" t="s">
        <v>301</v>
      </c>
      <c r="G74" s="214">
        <v>12176</v>
      </c>
      <c r="H74" s="233">
        <f t="shared" si="3"/>
        <v>1</v>
      </c>
    </row>
    <row r="75" spans="1:8" x14ac:dyDescent="0.2">
      <c r="A75" s="214" t="s">
        <v>302</v>
      </c>
      <c r="B75" s="214">
        <v>129758</v>
      </c>
      <c r="C75" s="233">
        <f t="shared" si="2"/>
        <v>1</v>
      </c>
      <c r="D75" s="214">
        <f>VLOOKUP(A75,'Primary-Secondary Ph 3.1'!$E$2:$F$238,2,0)</f>
        <v>0</v>
      </c>
      <c r="F75" s="214" t="s">
        <v>302</v>
      </c>
      <c r="G75" s="214">
        <v>12176</v>
      </c>
      <c r="H75" s="233">
        <f t="shared" si="3"/>
        <v>1</v>
      </c>
    </row>
    <row r="76" spans="1:8" x14ac:dyDescent="0.2">
      <c r="A76" s="214" t="s">
        <v>303</v>
      </c>
      <c r="B76" s="214">
        <v>129758</v>
      </c>
      <c r="C76" s="233">
        <f t="shared" si="2"/>
        <v>1</v>
      </c>
      <c r="D76" s="214">
        <f>VLOOKUP(A76,'Primary-Secondary Ph 3.1'!$E$2:$F$238,2,0)</f>
        <v>0</v>
      </c>
      <c r="F76" s="214" t="s">
        <v>303</v>
      </c>
      <c r="G76" s="214">
        <v>12176</v>
      </c>
      <c r="H76" s="233">
        <f t="shared" si="3"/>
        <v>1</v>
      </c>
    </row>
    <row r="77" spans="1:8" x14ac:dyDescent="0.2">
      <c r="A77" s="214" t="s">
        <v>304</v>
      </c>
      <c r="B77" s="214">
        <v>129758</v>
      </c>
      <c r="C77" s="233">
        <f t="shared" si="2"/>
        <v>1</v>
      </c>
      <c r="D77" s="214">
        <f>VLOOKUP(A77,'Primary-Secondary Ph 3.1'!$E$2:$F$238,2,0)</f>
        <v>0</v>
      </c>
      <c r="F77" s="214" t="s">
        <v>304</v>
      </c>
      <c r="G77" s="214">
        <v>12176</v>
      </c>
      <c r="H77" s="233">
        <f t="shared" si="3"/>
        <v>1</v>
      </c>
    </row>
    <row r="78" spans="1:8" x14ac:dyDescent="0.2">
      <c r="A78" s="214" t="s">
        <v>306</v>
      </c>
      <c r="B78" s="214">
        <v>123369</v>
      </c>
      <c r="C78" s="233">
        <f t="shared" si="2"/>
        <v>0.95076218807318236</v>
      </c>
      <c r="D78" s="214">
        <f>VLOOKUP(A78,'Primary-Secondary Ph 3.1'!$E$2:$F$238,2,0)</f>
        <v>0</v>
      </c>
      <c r="F78" s="214" t="s">
        <v>306</v>
      </c>
      <c r="G78" s="214">
        <v>511</v>
      </c>
      <c r="H78" s="233">
        <f t="shared" si="3"/>
        <v>4.1967805519053873E-2</v>
      </c>
    </row>
    <row r="79" spans="1:8" x14ac:dyDescent="0.2">
      <c r="A79" t="s">
        <v>766</v>
      </c>
      <c r="B79">
        <v>2115</v>
      </c>
      <c r="C79" s="163">
        <f t="shared" si="2"/>
        <v>1.6299573051372557E-2</v>
      </c>
      <c r="D79">
        <f>VLOOKUP(A79,'Primary-Secondary Ph 3.1'!$E$2:$F$238,2,0)</f>
        <v>1</v>
      </c>
      <c r="F79" t="s">
        <v>766</v>
      </c>
      <c r="G79">
        <v>448</v>
      </c>
      <c r="H79" s="163">
        <f t="shared" si="3"/>
        <v>3.6793692509855452E-2</v>
      </c>
    </row>
    <row r="80" spans="1:8" x14ac:dyDescent="0.2">
      <c r="A80" t="s">
        <v>769</v>
      </c>
      <c r="B80">
        <v>112289</v>
      </c>
      <c r="C80" s="163">
        <f t="shared" si="2"/>
        <v>0.8653724625841952</v>
      </c>
      <c r="D80">
        <f>VLOOKUP(A80,'Primary-Secondary Ph 3.1'!$E$2:$F$238,2,0)</f>
        <v>0</v>
      </c>
      <c r="F80" t="s">
        <v>769</v>
      </c>
      <c r="G80">
        <v>10109</v>
      </c>
      <c r="H80" s="163">
        <f t="shared" si="3"/>
        <v>0.8302398160315374</v>
      </c>
    </row>
    <row r="81" spans="1:8" x14ac:dyDescent="0.2">
      <c r="A81" t="s">
        <v>256</v>
      </c>
      <c r="B81">
        <v>121159</v>
      </c>
      <c r="C81" s="163">
        <f t="shared" si="2"/>
        <v>0.9337304828989349</v>
      </c>
      <c r="D81">
        <f>VLOOKUP(A81,'Primary-Secondary Ph 3.1'!$E$2:$F$238,2,0)</f>
        <v>0</v>
      </c>
      <c r="F81" t="s">
        <v>256</v>
      </c>
      <c r="G81">
        <v>10981</v>
      </c>
      <c r="H81" s="163">
        <f t="shared" si="3"/>
        <v>0.90185611038107749</v>
      </c>
    </row>
    <row r="82" spans="1:8" x14ac:dyDescent="0.2">
      <c r="A82" t="s">
        <v>257</v>
      </c>
      <c r="B82">
        <v>127119</v>
      </c>
      <c r="C82" s="163">
        <f t="shared" si="2"/>
        <v>0.979662140291928</v>
      </c>
      <c r="D82">
        <f>VLOOKUP(A82,'Primary-Secondary Ph 3.1'!$E$2:$F$238,2,0)</f>
        <v>0</v>
      </c>
      <c r="F82" t="s">
        <v>257</v>
      </c>
      <c r="G82">
        <v>11742</v>
      </c>
      <c r="H82" s="163">
        <f t="shared" si="3"/>
        <v>0.96435611038107749</v>
      </c>
    </row>
    <row r="83" spans="1:8" x14ac:dyDescent="0.2">
      <c r="A83" t="s">
        <v>258</v>
      </c>
      <c r="B83">
        <v>123609</v>
      </c>
      <c r="C83" s="163">
        <f t="shared" si="2"/>
        <v>0.95261178501518207</v>
      </c>
      <c r="D83">
        <f>VLOOKUP(A83,'Primary-Secondary Ph 3.1'!$E$2:$F$238,2,0)</f>
        <v>0</v>
      </c>
      <c r="F83" t="s">
        <v>258</v>
      </c>
      <c r="G83">
        <v>11342</v>
      </c>
      <c r="H83" s="163">
        <f t="shared" si="3"/>
        <v>0.9315045992115637</v>
      </c>
    </row>
    <row r="84" spans="1:8" x14ac:dyDescent="0.2">
      <c r="A84" t="s">
        <v>259</v>
      </c>
      <c r="B84">
        <v>128155</v>
      </c>
      <c r="C84" s="163">
        <f t="shared" si="2"/>
        <v>0.9876462337582268</v>
      </c>
      <c r="D84">
        <f>VLOOKUP(A84,'Primary-Secondary Ph 3.1'!$E$2:$F$238,2,0)</f>
        <v>0</v>
      </c>
      <c r="F84" t="s">
        <v>259</v>
      </c>
      <c r="G84">
        <v>11955</v>
      </c>
      <c r="H84" s="163">
        <f t="shared" si="3"/>
        <v>0.98184954007884362</v>
      </c>
    </row>
    <row r="85" spans="1:8" x14ac:dyDescent="0.2">
      <c r="A85" t="s">
        <v>260</v>
      </c>
      <c r="B85">
        <v>129337</v>
      </c>
      <c r="C85" s="163">
        <f t="shared" si="2"/>
        <v>0.99675549869757551</v>
      </c>
      <c r="D85">
        <f>VLOOKUP(A85,'Primary-Secondary Ph 3.1'!$E$2:$F$238,2,0)</f>
        <v>0</v>
      </c>
      <c r="F85" t="s">
        <v>260</v>
      </c>
      <c r="G85">
        <v>12098</v>
      </c>
      <c r="H85" s="163">
        <f t="shared" si="3"/>
        <v>0.99359395532194483</v>
      </c>
    </row>
    <row r="86" spans="1:8" x14ac:dyDescent="0.2">
      <c r="A86" t="s">
        <v>261</v>
      </c>
      <c r="B86">
        <v>127024</v>
      </c>
      <c r="C86" s="163">
        <f t="shared" si="2"/>
        <v>0.97893000816905318</v>
      </c>
      <c r="D86">
        <f>VLOOKUP(A86,'Primary-Secondary Ph 3.1'!$E$2:$F$238,2,0)</f>
        <v>0</v>
      </c>
      <c r="F86" t="s">
        <v>261</v>
      </c>
      <c r="G86">
        <v>11557</v>
      </c>
      <c r="H86" s="163">
        <f t="shared" si="3"/>
        <v>0.94916228646517742</v>
      </c>
    </row>
    <row r="87" spans="1:8" x14ac:dyDescent="0.2">
      <c r="A87" t="s">
        <v>262</v>
      </c>
      <c r="B87">
        <v>127512</v>
      </c>
      <c r="C87" s="163">
        <f t="shared" si="2"/>
        <v>0.98269085528445255</v>
      </c>
      <c r="D87">
        <f>VLOOKUP(A87,'Primary-Secondary Ph 3.1'!$E$2:$F$238,2,0)</f>
        <v>0</v>
      </c>
      <c r="F87" t="s">
        <v>262</v>
      </c>
      <c r="G87">
        <v>11803</v>
      </c>
      <c r="H87" s="163">
        <f t="shared" si="3"/>
        <v>0.96936596583442836</v>
      </c>
    </row>
    <row r="88" spans="1:8" x14ac:dyDescent="0.2">
      <c r="A88" t="s">
        <v>263</v>
      </c>
      <c r="B88">
        <v>123450</v>
      </c>
      <c r="C88" s="163">
        <f t="shared" si="2"/>
        <v>0.95138642704110732</v>
      </c>
      <c r="D88">
        <f>VLOOKUP(A88,'Primary-Secondary Ph 3.1'!$E$2:$F$238,2,0)</f>
        <v>0</v>
      </c>
      <c r="F88" t="s">
        <v>263</v>
      </c>
      <c r="G88">
        <v>11196</v>
      </c>
      <c r="H88" s="163">
        <f t="shared" si="3"/>
        <v>0.91951379763469121</v>
      </c>
    </row>
    <row r="89" spans="1:8" x14ac:dyDescent="0.2">
      <c r="A89" t="s">
        <v>264</v>
      </c>
      <c r="B89">
        <v>127471</v>
      </c>
      <c r="C89" s="163">
        <f t="shared" si="2"/>
        <v>0.98237488247352767</v>
      </c>
      <c r="D89">
        <f>VLOOKUP(A89,'Primary-Secondary Ph 3.1'!$E$2:$F$238,2,0)</f>
        <v>0</v>
      </c>
      <c r="F89" t="s">
        <v>264</v>
      </c>
      <c r="G89">
        <v>11716</v>
      </c>
      <c r="H89" s="163">
        <f t="shared" si="3"/>
        <v>0.96222076215505914</v>
      </c>
    </row>
    <row r="90" spans="1:8" x14ac:dyDescent="0.2">
      <c r="A90" t="s">
        <v>265</v>
      </c>
      <c r="B90">
        <v>124989</v>
      </c>
      <c r="C90" s="163">
        <f t="shared" si="2"/>
        <v>0.96324696743168048</v>
      </c>
      <c r="D90">
        <f>VLOOKUP(A90,'Primary-Secondary Ph 3.1'!$E$2:$F$238,2,0)</f>
        <v>0</v>
      </c>
      <c r="F90" t="s">
        <v>265</v>
      </c>
      <c r="G90">
        <v>11580</v>
      </c>
      <c r="H90" s="163">
        <f t="shared" si="3"/>
        <v>0.95105124835742449</v>
      </c>
    </row>
    <row r="91" spans="1:8" x14ac:dyDescent="0.2">
      <c r="A91" t="s">
        <v>266</v>
      </c>
      <c r="B91">
        <v>128112</v>
      </c>
      <c r="C91" s="163">
        <f t="shared" si="2"/>
        <v>0.98731484763945188</v>
      </c>
      <c r="D91">
        <f>VLOOKUP(A91,'Primary-Secondary Ph 3.1'!$E$2:$F$238,2,0)</f>
        <v>0</v>
      </c>
      <c r="F91" t="s">
        <v>266</v>
      </c>
      <c r="G91">
        <v>12032</v>
      </c>
      <c r="H91" s="163">
        <f t="shared" si="3"/>
        <v>0.98817345597897499</v>
      </c>
    </row>
    <row r="92" spans="1:8" x14ac:dyDescent="0.2">
      <c r="A92" t="s">
        <v>267</v>
      </c>
      <c r="B92">
        <v>126550</v>
      </c>
      <c r="C92" s="163">
        <f t="shared" si="2"/>
        <v>0.97527705420860367</v>
      </c>
      <c r="D92">
        <f>VLOOKUP(A92,'Primary-Secondary Ph 3.1'!$E$2:$F$238,2,0)</f>
        <v>0</v>
      </c>
      <c r="F92" t="s">
        <v>267</v>
      </c>
      <c r="G92">
        <v>11876</v>
      </c>
      <c r="H92" s="163">
        <f t="shared" si="3"/>
        <v>0.97536136662286466</v>
      </c>
    </row>
    <row r="93" spans="1:8" x14ac:dyDescent="0.2">
      <c r="A93" t="s">
        <v>268</v>
      </c>
      <c r="B93">
        <v>127701</v>
      </c>
      <c r="C93" s="163">
        <f t="shared" si="2"/>
        <v>0.98414741287627738</v>
      </c>
      <c r="D93">
        <f>VLOOKUP(A93,'Primary-Secondary Ph 3.1'!$E$2:$F$238,2,0)</f>
        <v>0</v>
      </c>
      <c r="F93" t="s">
        <v>268</v>
      </c>
      <c r="G93">
        <v>11976</v>
      </c>
      <c r="H93" s="163">
        <f t="shared" si="3"/>
        <v>0.9835742444152431</v>
      </c>
    </row>
    <row r="94" spans="1:8" x14ac:dyDescent="0.2">
      <c r="A94" t="s">
        <v>433</v>
      </c>
      <c r="B94">
        <v>3799</v>
      </c>
      <c r="C94" s="163">
        <f t="shared" si="2"/>
        <v>2.9277578261070608E-2</v>
      </c>
      <c r="D94">
        <f>VLOOKUP(A94,'Primary-Secondary Ph 3.1'!$E$2:$F$238,2,0)</f>
        <v>1</v>
      </c>
      <c r="F94" t="s">
        <v>433</v>
      </c>
      <c r="G94">
        <v>628</v>
      </c>
      <c r="H94" s="163">
        <f t="shared" si="3"/>
        <v>5.1576872536136666E-2</v>
      </c>
    </row>
    <row r="95" spans="1:8" x14ac:dyDescent="0.2">
      <c r="A95" t="s">
        <v>774</v>
      </c>
      <c r="B95">
        <v>5407</v>
      </c>
      <c r="C95" s="163">
        <f t="shared" si="2"/>
        <v>4.166987777246875E-2</v>
      </c>
      <c r="D95">
        <f>VLOOKUP(A95,'Primary-Secondary Ph 3.1'!$E$2:$F$238,2,0)</f>
        <v>1</v>
      </c>
      <c r="F95" t="s">
        <v>774</v>
      </c>
      <c r="G95">
        <v>794</v>
      </c>
      <c r="H95" s="163">
        <f t="shared" si="3"/>
        <v>6.5210249671484893E-2</v>
      </c>
    </row>
    <row r="96" spans="1:8" x14ac:dyDescent="0.2">
      <c r="A96" t="s">
        <v>777</v>
      </c>
      <c r="B96">
        <v>11992</v>
      </c>
      <c r="C96" s="163">
        <f t="shared" si="2"/>
        <v>9.2418193868586143E-2</v>
      </c>
      <c r="D96">
        <f>VLOOKUP(A96,'Primary-Secondary Ph 3.1'!$E$2:$F$238,2,0)</f>
        <v>1</v>
      </c>
      <c r="F96" t="s">
        <v>777</v>
      </c>
      <c r="G96">
        <v>1343</v>
      </c>
      <c r="H96" s="163">
        <f t="shared" si="3"/>
        <v>0.11029894875164258</v>
      </c>
    </row>
    <row r="97" spans="1:8" x14ac:dyDescent="0.2">
      <c r="A97" t="s">
        <v>779</v>
      </c>
      <c r="B97">
        <v>10760</v>
      </c>
      <c r="C97" s="163">
        <f t="shared" si="2"/>
        <v>8.2923596232987562E-2</v>
      </c>
      <c r="D97">
        <f>VLOOKUP(A97,'Primary-Secondary Ph 3.1'!$E$2:$F$238,2,0)</f>
        <v>1</v>
      </c>
      <c r="F97" t="s">
        <v>779</v>
      </c>
      <c r="G97">
        <v>1232</v>
      </c>
      <c r="H97" s="163">
        <f t="shared" si="3"/>
        <v>0.1011826544021025</v>
      </c>
    </row>
    <row r="98" spans="1:8" x14ac:dyDescent="0.2">
      <c r="A98" t="s">
        <v>782</v>
      </c>
      <c r="B98">
        <v>4671</v>
      </c>
      <c r="C98" s="163">
        <f t="shared" si="2"/>
        <v>3.5997780483669597E-2</v>
      </c>
      <c r="D98">
        <f>VLOOKUP(A98,'Primary-Secondary Ph 3.1'!$E$2:$F$238,2,0)</f>
        <v>1</v>
      </c>
      <c r="F98" t="s">
        <v>782</v>
      </c>
      <c r="G98">
        <v>733</v>
      </c>
      <c r="H98" s="163">
        <f t="shared" si="3"/>
        <v>6.0200394218134036E-2</v>
      </c>
    </row>
    <row r="99" spans="1:8" x14ac:dyDescent="0.2">
      <c r="A99" t="s">
        <v>785</v>
      </c>
      <c r="B99">
        <v>5507</v>
      </c>
      <c r="C99" s="163">
        <f t="shared" si="2"/>
        <v>4.2440543164968633E-2</v>
      </c>
      <c r="D99">
        <f>VLOOKUP(A99,'Primary-Secondary Ph 3.1'!$E$2:$F$238,2,0)</f>
        <v>1</v>
      </c>
      <c r="F99" t="s">
        <v>785</v>
      </c>
      <c r="G99">
        <v>795</v>
      </c>
      <c r="H99" s="163">
        <f t="shared" si="3"/>
        <v>6.5292378449408675E-2</v>
      </c>
    </row>
    <row r="100" spans="1:8" x14ac:dyDescent="0.2">
      <c r="A100" t="s">
        <v>787</v>
      </c>
      <c r="B100">
        <v>7042</v>
      </c>
      <c r="C100" s="163">
        <f t="shared" si="2"/>
        <v>5.427025693984186E-2</v>
      </c>
      <c r="D100">
        <f>VLOOKUP(A100,'Primary-Secondary Ph 3.1'!$E$2:$F$238,2,0)</f>
        <v>1</v>
      </c>
      <c r="F100" t="s">
        <v>787</v>
      </c>
      <c r="G100">
        <v>924</v>
      </c>
      <c r="H100" s="163">
        <f t="shared" si="3"/>
        <v>7.5886990801576876E-2</v>
      </c>
    </row>
    <row r="101" spans="1:8" x14ac:dyDescent="0.2">
      <c r="A101" t="s">
        <v>790</v>
      </c>
      <c r="B101">
        <v>94176</v>
      </c>
      <c r="C101" s="163">
        <f t="shared" si="2"/>
        <v>0.72578184004069113</v>
      </c>
      <c r="D101">
        <f>VLOOKUP(A101,'Primary-Secondary Ph 3.1'!$E$2:$F$238,2,0)</f>
        <v>0</v>
      </c>
      <c r="F101" t="s">
        <v>790</v>
      </c>
      <c r="G101">
        <v>7552</v>
      </c>
      <c r="H101" s="163">
        <f t="shared" si="3"/>
        <v>0.62023653088042052</v>
      </c>
    </row>
    <row r="102" spans="1:8" x14ac:dyDescent="0.2">
      <c r="A102" t="s">
        <v>795</v>
      </c>
      <c r="B102">
        <v>110044</v>
      </c>
      <c r="C102" s="163">
        <f t="shared" si="2"/>
        <v>0.84807102452257277</v>
      </c>
      <c r="D102">
        <f>VLOOKUP(A102,'Primary-Secondary Ph 3.1'!$E$2:$F$238,2,0)</f>
        <v>0</v>
      </c>
      <c r="F102" t="s">
        <v>795</v>
      </c>
      <c r="G102">
        <v>9422</v>
      </c>
      <c r="H102" s="163">
        <f t="shared" si="3"/>
        <v>0.7738173455978975</v>
      </c>
    </row>
    <row r="103" spans="1:8" x14ac:dyDescent="0.2">
      <c r="A103" t="s">
        <v>798</v>
      </c>
      <c r="B103">
        <v>87135</v>
      </c>
      <c r="C103" s="163">
        <f t="shared" si="2"/>
        <v>0.67151928975477426</v>
      </c>
      <c r="D103">
        <f>VLOOKUP(A103,'Primary-Secondary Ph 3.1'!$E$2:$F$238,2,0)</f>
        <v>0</v>
      </c>
      <c r="F103" t="s">
        <v>798</v>
      </c>
      <c r="G103">
        <v>7157</v>
      </c>
      <c r="H103" s="163">
        <f t="shared" si="3"/>
        <v>0.5877956636005256</v>
      </c>
    </row>
    <row r="104" spans="1:8" x14ac:dyDescent="0.2">
      <c r="A104" t="s">
        <v>801</v>
      </c>
      <c r="B104">
        <v>87589</v>
      </c>
      <c r="C104" s="163">
        <f t="shared" si="2"/>
        <v>0.67501811063672379</v>
      </c>
      <c r="D104">
        <f>VLOOKUP(A104,'Primary-Secondary Ph 3.1'!$E$2:$F$238,2,0)</f>
        <v>0</v>
      </c>
      <c r="F104" t="s">
        <v>801</v>
      </c>
      <c r="G104">
        <v>7535</v>
      </c>
      <c r="H104" s="163">
        <f t="shared" si="3"/>
        <v>0.61884034165571611</v>
      </c>
    </row>
    <row r="105" spans="1:8" x14ac:dyDescent="0.2">
      <c r="A105" t="s">
        <v>804</v>
      </c>
      <c r="B105">
        <v>96142</v>
      </c>
      <c r="C105" s="163">
        <f t="shared" si="2"/>
        <v>0.7409331216572389</v>
      </c>
      <c r="D105">
        <f>VLOOKUP(A105,'Primary-Secondary Ph 3.1'!$E$2:$F$238,2,0)</f>
        <v>0</v>
      </c>
      <c r="F105" t="s">
        <v>804</v>
      </c>
      <c r="G105">
        <v>8208</v>
      </c>
      <c r="H105" s="163">
        <f t="shared" si="3"/>
        <v>0.6741130091984231</v>
      </c>
    </row>
    <row r="106" spans="1:8" x14ac:dyDescent="0.2">
      <c r="A106" t="s">
        <v>807</v>
      </c>
      <c r="B106">
        <v>118636</v>
      </c>
      <c r="C106" s="163">
        <f t="shared" si="2"/>
        <v>0.91428659504616283</v>
      </c>
      <c r="D106">
        <f>VLOOKUP(A106,'Primary-Secondary Ph 3.1'!$E$2:$F$238,2,0)</f>
        <v>0</v>
      </c>
      <c r="F106" t="s">
        <v>807</v>
      </c>
      <c r="G106">
        <v>10477</v>
      </c>
      <c r="H106" s="163">
        <f t="shared" si="3"/>
        <v>0.86046320630749018</v>
      </c>
    </row>
    <row r="107" spans="1:8" x14ac:dyDescent="0.2">
      <c r="A107" t="s">
        <v>811</v>
      </c>
      <c r="B107">
        <v>7003</v>
      </c>
      <c r="C107" s="163">
        <f t="shared" si="2"/>
        <v>5.3969697436766904E-2</v>
      </c>
      <c r="D107">
        <f>VLOOKUP(A107,'Primary-Secondary Ph 3.1'!$E$2:$F$238,2,0)</f>
        <v>1</v>
      </c>
      <c r="F107" t="s">
        <v>811</v>
      </c>
      <c r="G107">
        <v>1044</v>
      </c>
      <c r="H107" s="163">
        <f t="shared" si="3"/>
        <v>8.5742444152431013E-2</v>
      </c>
    </row>
    <row r="108" spans="1:8" x14ac:dyDescent="0.2">
      <c r="A108" t="s">
        <v>440</v>
      </c>
      <c r="B108">
        <v>117416</v>
      </c>
      <c r="C108" s="163">
        <f t="shared" si="2"/>
        <v>0.9048844772576643</v>
      </c>
      <c r="D108">
        <f>VLOOKUP(A108,'Primary-Secondary Ph 3.1'!$E$2:$F$238,2,0)</f>
        <v>0</v>
      </c>
      <c r="F108" t="s">
        <v>440</v>
      </c>
      <c r="G108">
        <v>10591</v>
      </c>
      <c r="H108" s="163">
        <f t="shared" si="3"/>
        <v>0.86982588699080154</v>
      </c>
    </row>
    <row r="109" spans="1:8" x14ac:dyDescent="0.2">
      <c r="A109" t="s">
        <v>441</v>
      </c>
      <c r="B109">
        <v>117169</v>
      </c>
      <c r="C109" s="163">
        <f t="shared" si="2"/>
        <v>0.90298093373818955</v>
      </c>
      <c r="D109">
        <f>VLOOKUP(A109,'Primary-Secondary Ph 3.1'!$E$2:$F$238,2,0)</f>
        <v>0</v>
      </c>
      <c r="F109" t="s">
        <v>441</v>
      </c>
      <c r="G109">
        <v>11052</v>
      </c>
      <c r="H109" s="163">
        <f t="shared" si="3"/>
        <v>0.9076872536136662</v>
      </c>
    </row>
    <row r="110" spans="1:8" x14ac:dyDescent="0.2">
      <c r="A110" t="s">
        <v>442</v>
      </c>
      <c r="B110">
        <v>99770</v>
      </c>
      <c r="C110" s="163">
        <f t="shared" si="2"/>
        <v>0.7688928620971347</v>
      </c>
      <c r="D110">
        <f>VLOOKUP(A110,'Primary-Secondary Ph 3.1'!$E$2:$F$238,2,0)</f>
        <v>0</v>
      </c>
      <c r="F110" t="s">
        <v>442</v>
      </c>
      <c r="G110">
        <v>8909</v>
      </c>
      <c r="H110" s="163">
        <f t="shared" si="3"/>
        <v>0.73168528252299603</v>
      </c>
    </row>
    <row r="111" spans="1:8" x14ac:dyDescent="0.2">
      <c r="A111" t="s">
        <v>443</v>
      </c>
      <c r="B111">
        <v>110892</v>
      </c>
      <c r="C111" s="163">
        <f t="shared" si="2"/>
        <v>0.85460626705097176</v>
      </c>
      <c r="D111">
        <f>VLOOKUP(A111,'Primary-Secondary Ph 3.1'!$E$2:$F$238,2,0)</f>
        <v>0</v>
      </c>
      <c r="F111" t="s">
        <v>443</v>
      </c>
      <c r="G111">
        <v>10710</v>
      </c>
      <c r="H111" s="163">
        <f t="shared" si="3"/>
        <v>0.87959921156373189</v>
      </c>
    </row>
    <row r="112" spans="1:8" x14ac:dyDescent="0.2">
      <c r="A112" t="s">
        <v>444</v>
      </c>
      <c r="B112">
        <v>120439</v>
      </c>
      <c r="C112" s="163">
        <f t="shared" si="2"/>
        <v>0.92818169207293577</v>
      </c>
      <c r="D112">
        <f>VLOOKUP(A112,'Primary-Secondary Ph 3.1'!$E$2:$F$238,2,0)</f>
        <v>0</v>
      </c>
      <c r="F112" t="s">
        <v>444</v>
      </c>
      <c r="G112">
        <v>9285</v>
      </c>
      <c r="H112" s="163">
        <f t="shared" si="3"/>
        <v>0.76256570302233906</v>
      </c>
    </row>
    <row r="113" spans="1:8" x14ac:dyDescent="0.2">
      <c r="A113" t="s">
        <v>445</v>
      </c>
      <c r="B113">
        <v>128778</v>
      </c>
      <c r="C113" s="163">
        <f t="shared" si="2"/>
        <v>0.99244747915350118</v>
      </c>
      <c r="D113">
        <f>VLOOKUP(A113,'Primary-Secondary Ph 3.1'!$E$2:$F$238,2,0)</f>
        <v>0</v>
      </c>
      <c r="F113" t="s">
        <v>445</v>
      </c>
      <c r="G113">
        <v>12031</v>
      </c>
      <c r="H113" s="163">
        <f t="shared" si="3"/>
        <v>0.98809132720105119</v>
      </c>
    </row>
    <row r="114" spans="1:8" x14ac:dyDescent="0.2">
      <c r="A114" t="s">
        <v>446</v>
      </c>
      <c r="B114">
        <v>126969</v>
      </c>
      <c r="C114" s="163">
        <f t="shared" si="2"/>
        <v>0.97850614220317822</v>
      </c>
      <c r="D114">
        <f>VLOOKUP(A114,'Primary-Secondary Ph 3.1'!$E$2:$F$238,2,0)</f>
        <v>0</v>
      </c>
      <c r="F114" t="s">
        <v>446</v>
      </c>
      <c r="G114">
        <v>11388</v>
      </c>
      <c r="H114" s="163">
        <f t="shared" si="3"/>
        <v>0.93528252299605785</v>
      </c>
    </row>
    <row r="115" spans="1:8" x14ac:dyDescent="0.2">
      <c r="A115" t="s">
        <v>447</v>
      </c>
      <c r="B115">
        <v>128085</v>
      </c>
      <c r="C115" s="163">
        <f t="shared" si="2"/>
        <v>0.98710676798347696</v>
      </c>
      <c r="D115">
        <f>VLOOKUP(A115,'Primary-Secondary Ph 3.1'!$E$2:$F$238,2,0)</f>
        <v>0</v>
      </c>
      <c r="F115" t="s">
        <v>447</v>
      </c>
      <c r="G115">
        <v>11935</v>
      </c>
      <c r="H115" s="163">
        <f t="shared" si="3"/>
        <v>0.98020696452036793</v>
      </c>
    </row>
    <row r="116" spans="1:8" x14ac:dyDescent="0.2">
      <c r="A116" t="s">
        <v>448</v>
      </c>
      <c r="B116">
        <v>126518</v>
      </c>
      <c r="C116" s="163">
        <f t="shared" si="2"/>
        <v>0.97503044128300376</v>
      </c>
      <c r="D116">
        <f>VLOOKUP(A116,'Primary-Secondary Ph 3.1'!$E$2:$F$238,2,0)</f>
        <v>0</v>
      </c>
      <c r="F116" t="s">
        <v>448</v>
      </c>
      <c r="G116">
        <v>11639</v>
      </c>
      <c r="H116" s="163">
        <f t="shared" si="3"/>
        <v>0.95589684625492777</v>
      </c>
    </row>
    <row r="117" spans="1:8" x14ac:dyDescent="0.2">
      <c r="A117" t="s">
        <v>449</v>
      </c>
      <c r="B117">
        <v>128191</v>
      </c>
      <c r="C117" s="163">
        <f t="shared" si="2"/>
        <v>0.98792367329952679</v>
      </c>
      <c r="D117">
        <f>VLOOKUP(A117,'Primary-Secondary Ph 3.1'!$E$2:$F$238,2,0)</f>
        <v>0</v>
      </c>
      <c r="F117" t="s">
        <v>449</v>
      </c>
      <c r="G117">
        <v>11867</v>
      </c>
      <c r="H117" s="163">
        <f t="shared" si="3"/>
        <v>0.97462220762155061</v>
      </c>
    </row>
    <row r="118" spans="1:8" x14ac:dyDescent="0.2">
      <c r="A118" t="s">
        <v>450</v>
      </c>
      <c r="B118">
        <v>107187</v>
      </c>
      <c r="C118" s="163">
        <f t="shared" si="2"/>
        <v>0.82605311425885108</v>
      </c>
      <c r="D118">
        <f>VLOOKUP(A118,'Primary-Secondary Ph 3.1'!$E$2:$F$238,2,0)</f>
        <v>0</v>
      </c>
      <c r="F118" t="s">
        <v>450</v>
      </c>
      <c r="G118">
        <v>9647</v>
      </c>
      <c r="H118" s="163">
        <f t="shared" si="3"/>
        <v>0.79229632063074906</v>
      </c>
    </row>
    <row r="119" spans="1:8" x14ac:dyDescent="0.2">
      <c r="A119" t="s">
        <v>451</v>
      </c>
      <c r="B119">
        <v>126148</v>
      </c>
      <c r="C119" s="163">
        <f t="shared" si="2"/>
        <v>0.97217897933075414</v>
      </c>
      <c r="D119">
        <f>VLOOKUP(A119,'Primary-Secondary Ph 3.1'!$E$2:$F$238,2,0)</f>
        <v>0</v>
      </c>
      <c r="F119" t="s">
        <v>451</v>
      </c>
      <c r="G119">
        <v>11882</v>
      </c>
      <c r="H119" s="163">
        <f t="shared" si="3"/>
        <v>0.97585413929040732</v>
      </c>
    </row>
    <row r="120" spans="1:8" x14ac:dyDescent="0.2">
      <c r="A120" t="s">
        <v>452</v>
      </c>
      <c r="B120">
        <v>121490</v>
      </c>
      <c r="C120" s="163">
        <f t="shared" si="2"/>
        <v>0.93628138534810956</v>
      </c>
      <c r="D120">
        <f>VLOOKUP(A120,'Primary-Secondary Ph 3.1'!$E$2:$F$238,2,0)</f>
        <v>0</v>
      </c>
      <c r="F120" t="s">
        <v>452</v>
      </c>
      <c r="G120">
        <v>11350</v>
      </c>
      <c r="H120" s="163">
        <f t="shared" si="3"/>
        <v>0.93216162943495395</v>
      </c>
    </row>
    <row r="121" spans="1:8" x14ac:dyDescent="0.2">
      <c r="A121" t="s">
        <v>234</v>
      </c>
      <c r="B121">
        <v>32104</v>
      </c>
      <c r="C121" s="163">
        <f t="shared" si="2"/>
        <v>0.24741441760816288</v>
      </c>
      <c r="D121">
        <f>VLOOKUP(A121,'Primary-Secondary Ph 3.1'!$E$2:$F$238,2,0)</f>
        <v>1</v>
      </c>
      <c r="F121" t="s">
        <v>234</v>
      </c>
      <c r="G121">
        <v>5608</v>
      </c>
      <c r="H121" s="163">
        <f t="shared" si="3"/>
        <v>0.46057818659658345</v>
      </c>
    </row>
    <row r="122" spans="1:8" x14ac:dyDescent="0.2">
      <c r="A122" t="s">
        <v>235</v>
      </c>
      <c r="B122">
        <v>101086</v>
      </c>
      <c r="C122" s="163">
        <f t="shared" si="2"/>
        <v>0.77903481866243318</v>
      </c>
      <c r="D122">
        <f>VLOOKUP(A122,'Primary-Secondary Ph 3.1'!$E$2:$F$238,2,0)</f>
        <v>1</v>
      </c>
      <c r="F122" t="s">
        <v>235</v>
      </c>
      <c r="G122">
        <v>9414</v>
      </c>
      <c r="H122" s="163">
        <f t="shared" si="3"/>
        <v>0.77316031537450725</v>
      </c>
    </row>
    <row r="123" spans="1:8" x14ac:dyDescent="0.2">
      <c r="A123" t="s">
        <v>236</v>
      </c>
      <c r="B123">
        <v>108719</v>
      </c>
      <c r="C123" s="163">
        <f t="shared" si="2"/>
        <v>0.83785970807194932</v>
      </c>
      <c r="D123">
        <f>VLOOKUP(A123,'Primary-Secondary Ph 3.1'!$E$2:$F$238,2,0)</f>
        <v>1</v>
      </c>
      <c r="F123" t="s">
        <v>236</v>
      </c>
      <c r="G123">
        <v>9255</v>
      </c>
      <c r="H123" s="163">
        <f t="shared" si="3"/>
        <v>0.76010183968462552</v>
      </c>
    </row>
    <row r="124" spans="1:8" x14ac:dyDescent="0.2">
      <c r="A124" t="s">
        <v>237</v>
      </c>
      <c r="B124">
        <v>124928</v>
      </c>
      <c r="C124" s="163">
        <f t="shared" si="2"/>
        <v>0.96277686154225561</v>
      </c>
      <c r="D124">
        <f>VLOOKUP(A124,'Primary-Secondary Ph 3.1'!$E$2:$F$238,2,0)</f>
        <v>1</v>
      </c>
      <c r="F124" t="s">
        <v>237</v>
      </c>
      <c r="G124">
        <v>10711</v>
      </c>
      <c r="H124" s="163">
        <f t="shared" si="3"/>
        <v>0.87968134034165568</v>
      </c>
    </row>
    <row r="125" spans="1:8" x14ac:dyDescent="0.2">
      <c r="A125" t="s">
        <v>238</v>
      </c>
      <c r="B125">
        <v>125984</v>
      </c>
      <c r="C125" s="163">
        <f t="shared" si="2"/>
        <v>0.9709150880870544</v>
      </c>
      <c r="D125">
        <f>VLOOKUP(A125,'Primary-Secondary Ph 3.1'!$E$2:$F$238,2,0)</f>
        <v>1</v>
      </c>
      <c r="F125" t="s">
        <v>238</v>
      </c>
      <c r="G125">
        <v>11142</v>
      </c>
      <c r="H125" s="163">
        <f t="shared" si="3"/>
        <v>0.9150788436268068</v>
      </c>
    </row>
    <row r="126" spans="1:8" x14ac:dyDescent="0.2">
      <c r="A126" t="s">
        <v>239</v>
      </c>
      <c r="B126">
        <v>104083</v>
      </c>
      <c r="C126" s="163">
        <f t="shared" si="2"/>
        <v>0.80213166047565465</v>
      </c>
      <c r="D126">
        <f>VLOOKUP(A126,'Primary-Secondary Ph 3.1'!$E$2:$F$238,2,0)</f>
        <v>1</v>
      </c>
      <c r="F126" t="s">
        <v>239</v>
      </c>
      <c r="G126">
        <v>9347</v>
      </c>
      <c r="H126" s="163">
        <f t="shared" si="3"/>
        <v>0.76765768725361372</v>
      </c>
    </row>
    <row r="127" spans="1:8" x14ac:dyDescent="0.2">
      <c r="A127" t="s">
        <v>240</v>
      </c>
      <c r="B127">
        <v>128034</v>
      </c>
      <c r="C127" s="163">
        <f t="shared" si="2"/>
        <v>0.98671372863330198</v>
      </c>
      <c r="D127">
        <f>VLOOKUP(A127,'Primary-Secondary Ph 3.1'!$E$2:$F$238,2,0)</f>
        <v>1</v>
      </c>
      <c r="F127" t="s">
        <v>240</v>
      </c>
      <c r="G127">
        <v>11789</v>
      </c>
      <c r="H127" s="163">
        <f t="shared" si="3"/>
        <v>0.96821616294349544</v>
      </c>
    </row>
    <row r="128" spans="1:8" x14ac:dyDescent="0.2">
      <c r="A128" t="s">
        <v>455</v>
      </c>
      <c r="B128">
        <v>123560</v>
      </c>
      <c r="C128" s="163">
        <f t="shared" si="2"/>
        <v>0.95223415897285713</v>
      </c>
      <c r="D128">
        <f>VLOOKUP(A128,'Primary-Secondary Ph 3.1'!$E$2:$F$238,2,0)</f>
        <v>1</v>
      </c>
      <c r="F128" t="s">
        <v>455</v>
      </c>
      <c r="G128">
        <v>10880</v>
      </c>
      <c r="H128" s="163">
        <f t="shared" si="3"/>
        <v>0.89356110381077525</v>
      </c>
    </row>
    <row r="129" spans="1:8" x14ac:dyDescent="0.2">
      <c r="A129" t="s">
        <v>819</v>
      </c>
      <c r="B129">
        <v>126343</v>
      </c>
      <c r="C129" s="163">
        <f t="shared" si="2"/>
        <v>0.973681776846129</v>
      </c>
      <c r="D129">
        <f>VLOOKUP(A129,'Primary-Secondary Ph 3.1'!$E$2:$F$238,2,0)</f>
        <v>1</v>
      </c>
      <c r="F129" t="s">
        <v>819</v>
      </c>
      <c r="G129">
        <v>11563</v>
      </c>
      <c r="H129" s="163">
        <f t="shared" si="3"/>
        <v>0.94965505913272008</v>
      </c>
    </row>
    <row r="130" spans="1:8" x14ac:dyDescent="0.2">
      <c r="A130" t="s">
        <v>822</v>
      </c>
      <c r="B130">
        <v>92737</v>
      </c>
      <c r="C130" s="163">
        <f t="shared" si="2"/>
        <v>0.71469196504261778</v>
      </c>
      <c r="D130">
        <f>VLOOKUP(A130,'Primary-Secondary Ph 3.1'!$E$2:$F$238,2,0)</f>
        <v>1</v>
      </c>
      <c r="F130" t="s">
        <v>822</v>
      </c>
      <c r="G130">
        <v>8246</v>
      </c>
      <c r="H130" s="163">
        <f t="shared" si="3"/>
        <v>0.67723390275952688</v>
      </c>
    </row>
    <row r="131" spans="1:8" x14ac:dyDescent="0.2">
      <c r="A131" t="s">
        <v>825</v>
      </c>
      <c r="B131">
        <v>107573</v>
      </c>
      <c r="C131" s="163">
        <f t="shared" ref="C131:C194" si="4">B131/$C$1</f>
        <v>0.8290278826739006</v>
      </c>
      <c r="D131">
        <f>VLOOKUP(A131,'Primary-Secondary Ph 3.1'!$E$2:$F$238,2,0)</f>
        <v>1</v>
      </c>
      <c r="F131" t="s">
        <v>825</v>
      </c>
      <c r="G131">
        <v>9799</v>
      </c>
      <c r="H131" s="163">
        <f t="shared" ref="H131:H194" si="5">G131/$H$1</f>
        <v>0.80477989487516421</v>
      </c>
    </row>
    <row r="132" spans="1:8" x14ac:dyDescent="0.2">
      <c r="A132" t="s">
        <v>827</v>
      </c>
      <c r="B132">
        <v>60083</v>
      </c>
      <c r="C132" s="163">
        <f t="shared" si="4"/>
        <v>0.46303888777570557</v>
      </c>
      <c r="D132">
        <f>VLOOKUP(A132,'Primary-Secondary Ph 3.1'!$E$2:$F$238,2,0)</f>
        <v>1</v>
      </c>
      <c r="F132" t="s">
        <v>827</v>
      </c>
      <c r="G132">
        <v>6741</v>
      </c>
      <c r="H132" s="163">
        <f t="shared" si="5"/>
        <v>0.5536300919842313</v>
      </c>
    </row>
    <row r="133" spans="1:8" x14ac:dyDescent="0.2">
      <c r="A133" t="s">
        <v>831</v>
      </c>
      <c r="B133">
        <v>9492</v>
      </c>
      <c r="C133" s="163">
        <f t="shared" si="4"/>
        <v>7.3151559056089027E-2</v>
      </c>
      <c r="D133">
        <f>VLOOKUP(A133,'Primary-Secondary Ph 3.1'!$E$2:$F$238,2,0)</f>
        <v>1</v>
      </c>
      <c r="F133" t="s">
        <v>831</v>
      </c>
      <c r="G133">
        <v>1326</v>
      </c>
      <c r="H133" s="163">
        <f t="shared" si="5"/>
        <v>0.10890275952693824</v>
      </c>
    </row>
    <row r="134" spans="1:8" x14ac:dyDescent="0.2">
      <c r="A134" t="s">
        <v>278</v>
      </c>
      <c r="B134">
        <v>119518</v>
      </c>
      <c r="C134" s="163">
        <f t="shared" si="4"/>
        <v>0.92108386380801188</v>
      </c>
      <c r="D134">
        <f>VLOOKUP(A134,'Primary-Secondary Ph 3.1'!$E$2:$F$238,2,0)</f>
        <v>0</v>
      </c>
      <c r="F134" t="s">
        <v>278</v>
      </c>
      <c r="G134">
        <v>10705</v>
      </c>
      <c r="H134" s="163">
        <f t="shared" si="5"/>
        <v>0.87918856767411302</v>
      </c>
    </row>
    <row r="135" spans="1:8" x14ac:dyDescent="0.2">
      <c r="A135" t="s">
        <v>280</v>
      </c>
      <c r="B135">
        <v>9980</v>
      </c>
      <c r="C135" s="163">
        <f t="shared" si="4"/>
        <v>7.6912406171488465E-2</v>
      </c>
      <c r="D135">
        <f>VLOOKUP(A135,'Primary-Secondary Ph 3.1'!$E$2:$F$238,2,0)</f>
        <v>1</v>
      </c>
      <c r="F135" t="s">
        <v>280</v>
      </c>
      <c r="G135">
        <v>1355</v>
      </c>
      <c r="H135" s="163">
        <f t="shared" si="5"/>
        <v>0.11128449408672798</v>
      </c>
    </row>
    <row r="136" spans="1:8" x14ac:dyDescent="0.2">
      <c r="A136" t="s">
        <v>56</v>
      </c>
      <c r="B136">
        <v>10140</v>
      </c>
      <c r="C136" s="163">
        <f t="shared" si="4"/>
        <v>7.8145470799488276E-2</v>
      </c>
      <c r="D136">
        <f>VLOOKUP(A136,'Primary-Secondary Ph 3.1'!$E$2:$F$238,2,0)</f>
        <v>1</v>
      </c>
      <c r="F136" t="s">
        <v>56</v>
      </c>
      <c r="G136">
        <v>1412</v>
      </c>
      <c r="H136" s="163">
        <f t="shared" si="5"/>
        <v>0.11596583442838371</v>
      </c>
    </row>
    <row r="137" spans="1:8" x14ac:dyDescent="0.2">
      <c r="A137" t="s">
        <v>242</v>
      </c>
      <c r="B137">
        <v>124978</v>
      </c>
      <c r="C137" s="163">
        <f t="shared" si="4"/>
        <v>0.96316219423850558</v>
      </c>
      <c r="D137">
        <f>VLOOKUP(A137,'Primary-Secondary Ph 3.1'!$E$2:$F$238,2,0)</f>
        <v>0</v>
      </c>
      <c r="F137" t="s">
        <v>242</v>
      </c>
      <c r="G137">
        <v>10888</v>
      </c>
      <c r="H137" s="163">
        <f t="shared" si="5"/>
        <v>0.89421813403416561</v>
      </c>
    </row>
    <row r="138" spans="1:8" x14ac:dyDescent="0.2">
      <c r="A138" t="s">
        <v>840</v>
      </c>
      <c r="B138">
        <v>118780</v>
      </c>
      <c r="C138" s="163">
        <f t="shared" si="4"/>
        <v>0.9153963532113627</v>
      </c>
      <c r="D138">
        <f>VLOOKUP(A138,'Primary-Secondary Ph 3.1'!$E$2:$F$238,2,0)</f>
        <v>0</v>
      </c>
      <c r="F138" t="s">
        <v>840</v>
      </c>
      <c r="G138">
        <v>10096</v>
      </c>
      <c r="H138" s="163">
        <f t="shared" si="5"/>
        <v>0.82917214191852828</v>
      </c>
    </row>
    <row r="139" spans="1:8" x14ac:dyDescent="0.2">
      <c r="A139" t="s">
        <v>842</v>
      </c>
      <c r="B139">
        <v>126159</v>
      </c>
      <c r="C139" s="163">
        <f t="shared" si="4"/>
        <v>0.97226375252392916</v>
      </c>
      <c r="D139">
        <f>VLOOKUP(A139,'Primary-Secondary Ph 3.1'!$E$2:$F$238,2,0)</f>
        <v>0</v>
      </c>
      <c r="F139" t="s">
        <v>842</v>
      </c>
      <c r="G139">
        <v>11580</v>
      </c>
      <c r="H139" s="163">
        <f t="shared" si="5"/>
        <v>0.95105124835742449</v>
      </c>
    </row>
    <row r="140" spans="1:8" x14ac:dyDescent="0.2">
      <c r="A140" t="s">
        <v>844</v>
      </c>
      <c r="B140">
        <v>126035</v>
      </c>
      <c r="C140" s="163">
        <f t="shared" si="4"/>
        <v>0.97130812743722927</v>
      </c>
      <c r="D140">
        <f>VLOOKUP(A140,'Primary-Secondary Ph 3.1'!$E$2:$F$238,2,0)</f>
        <v>0</v>
      </c>
      <c r="F140" t="s">
        <v>844</v>
      </c>
      <c r="G140">
        <v>11557</v>
      </c>
      <c r="H140" s="163">
        <f t="shared" si="5"/>
        <v>0.94916228646517742</v>
      </c>
    </row>
    <row r="141" spans="1:8" x14ac:dyDescent="0.2">
      <c r="A141" t="s">
        <v>847</v>
      </c>
      <c r="B141">
        <v>121780</v>
      </c>
      <c r="C141" s="163">
        <f t="shared" si="4"/>
        <v>0.93851631498635923</v>
      </c>
      <c r="D141">
        <f>VLOOKUP(A141,'Primary-Secondary Ph 3.1'!$E$2:$F$238,2,0)</f>
        <v>0</v>
      </c>
      <c r="F141" t="s">
        <v>847</v>
      </c>
      <c r="G141">
        <v>11261</v>
      </c>
      <c r="H141" s="163">
        <f t="shared" si="5"/>
        <v>0.92485216819973715</v>
      </c>
    </row>
    <row r="142" spans="1:8" x14ac:dyDescent="0.2">
      <c r="A142" t="s">
        <v>62</v>
      </c>
      <c r="B142">
        <v>10509</v>
      </c>
      <c r="C142" s="163">
        <f t="shared" si="4"/>
        <v>8.0989226097812853E-2</v>
      </c>
      <c r="D142">
        <f>VLOOKUP(A142,'Primary-Secondary Ph 3.1'!$E$2:$F$238,2,0)</f>
        <v>1</v>
      </c>
      <c r="F142" t="s">
        <v>62</v>
      </c>
      <c r="G142">
        <v>1455</v>
      </c>
      <c r="H142" s="163">
        <f t="shared" si="5"/>
        <v>0.11949737187910645</v>
      </c>
    </row>
    <row r="143" spans="1:8" x14ac:dyDescent="0.2">
      <c r="A143" t="s">
        <v>324</v>
      </c>
      <c r="B143">
        <v>12049</v>
      </c>
      <c r="C143" s="163">
        <f t="shared" si="4"/>
        <v>9.2857473142311076E-2</v>
      </c>
      <c r="D143">
        <f>VLOOKUP(A143,'Primary-Secondary Ph 3.1'!$E$2:$F$238,2,0)</f>
        <v>1</v>
      </c>
      <c r="F143" t="s">
        <v>324</v>
      </c>
      <c r="G143">
        <v>1575</v>
      </c>
      <c r="H143" s="163">
        <f t="shared" si="5"/>
        <v>0.12935282522996058</v>
      </c>
    </row>
    <row r="144" spans="1:8" x14ac:dyDescent="0.2">
      <c r="A144" t="s">
        <v>116</v>
      </c>
      <c r="B144">
        <v>21491</v>
      </c>
      <c r="C144" s="163">
        <f t="shared" si="4"/>
        <v>0.16562369950215017</v>
      </c>
      <c r="D144">
        <f>VLOOKUP(A144,'Primary-Secondary Ph 3.1'!$E$2:$F$238,2,0)</f>
        <v>1</v>
      </c>
      <c r="F144" t="s">
        <v>116</v>
      </c>
      <c r="G144">
        <v>2381</v>
      </c>
      <c r="H144" s="163">
        <f t="shared" si="5"/>
        <v>0.19554862023653088</v>
      </c>
    </row>
    <row r="145" spans="1:8" x14ac:dyDescent="0.2">
      <c r="A145" t="s">
        <v>117</v>
      </c>
      <c r="B145">
        <v>22007</v>
      </c>
      <c r="C145" s="163">
        <f t="shared" si="4"/>
        <v>0.16960033292744955</v>
      </c>
      <c r="D145">
        <f>VLOOKUP(A145,'Primary-Secondary Ph 3.1'!$E$2:$F$238,2,0)</f>
        <v>1</v>
      </c>
      <c r="F145" t="s">
        <v>117</v>
      </c>
      <c r="G145">
        <v>2457</v>
      </c>
      <c r="H145" s="163">
        <f t="shared" si="5"/>
        <v>0.20179040735873849</v>
      </c>
    </row>
    <row r="146" spans="1:8" x14ac:dyDescent="0.2">
      <c r="A146" t="s">
        <v>71</v>
      </c>
      <c r="B146">
        <v>17067</v>
      </c>
      <c r="C146" s="163">
        <f t="shared" si="4"/>
        <v>0.13152946253795528</v>
      </c>
      <c r="D146">
        <f>VLOOKUP(A146,'Primary-Secondary Ph 3.1'!$E$2:$F$238,2,0)</f>
        <v>1</v>
      </c>
      <c r="F146" t="s">
        <v>71</v>
      </c>
      <c r="G146">
        <v>2093</v>
      </c>
      <c r="H146" s="163">
        <f t="shared" si="5"/>
        <v>0.17189553219448095</v>
      </c>
    </row>
    <row r="147" spans="1:8" x14ac:dyDescent="0.2">
      <c r="A147" t="s">
        <v>72</v>
      </c>
      <c r="B147">
        <v>17280</v>
      </c>
      <c r="C147" s="163">
        <f t="shared" si="4"/>
        <v>0.13317097982398002</v>
      </c>
      <c r="D147">
        <f>VLOOKUP(A147,'Primary-Secondary Ph 3.1'!$E$2:$F$238,2,0)</f>
        <v>1</v>
      </c>
      <c r="F147" t="s">
        <v>72</v>
      </c>
      <c r="G147">
        <v>2117</v>
      </c>
      <c r="H147" s="163">
        <f t="shared" si="5"/>
        <v>0.17386662286465177</v>
      </c>
    </row>
    <row r="148" spans="1:8" x14ac:dyDescent="0.2">
      <c r="A148" t="s">
        <v>73</v>
      </c>
      <c r="B148">
        <v>17340</v>
      </c>
      <c r="C148" s="163">
        <f t="shared" si="4"/>
        <v>0.13363337905947995</v>
      </c>
      <c r="D148">
        <f>VLOOKUP(A148,'Primary-Secondary Ph 3.1'!$E$2:$F$238,2,0)</f>
        <v>1</v>
      </c>
      <c r="F148" t="s">
        <v>73</v>
      </c>
      <c r="G148">
        <v>2120</v>
      </c>
      <c r="H148" s="163">
        <f t="shared" si="5"/>
        <v>0.17411300919842312</v>
      </c>
    </row>
    <row r="149" spans="1:8" x14ac:dyDescent="0.2">
      <c r="A149" t="s">
        <v>74</v>
      </c>
      <c r="B149">
        <v>17237</v>
      </c>
      <c r="C149" s="163">
        <f t="shared" si="4"/>
        <v>0.13283959370520507</v>
      </c>
      <c r="D149">
        <f>VLOOKUP(A149,'Primary-Secondary Ph 3.1'!$E$2:$F$238,2,0)</f>
        <v>1</v>
      </c>
      <c r="F149" t="s">
        <v>74</v>
      </c>
      <c r="G149">
        <v>2105</v>
      </c>
      <c r="H149" s="163">
        <f t="shared" si="5"/>
        <v>0.17288107752956636</v>
      </c>
    </row>
    <row r="150" spans="1:8" x14ac:dyDescent="0.2">
      <c r="A150" t="s">
        <v>75</v>
      </c>
      <c r="B150">
        <v>26779</v>
      </c>
      <c r="C150" s="163">
        <f t="shared" si="4"/>
        <v>0.20637648545754406</v>
      </c>
      <c r="D150">
        <f>VLOOKUP(A150,'Primary-Secondary Ph 3.1'!$E$2:$F$238,2,0)</f>
        <v>1</v>
      </c>
      <c r="F150" t="s">
        <v>75</v>
      </c>
      <c r="G150">
        <v>2648</v>
      </c>
      <c r="H150" s="163">
        <f t="shared" si="5"/>
        <v>0.21747700394218134</v>
      </c>
    </row>
    <row r="151" spans="1:8" x14ac:dyDescent="0.2">
      <c r="A151" t="s">
        <v>76</v>
      </c>
      <c r="B151">
        <v>32360</v>
      </c>
      <c r="C151" s="163">
        <f t="shared" si="4"/>
        <v>0.2493873210129626</v>
      </c>
      <c r="D151">
        <f>VLOOKUP(A151,'Primary-Secondary Ph 3.1'!$E$2:$F$238,2,0)</f>
        <v>1</v>
      </c>
      <c r="F151" t="s">
        <v>76</v>
      </c>
      <c r="G151">
        <v>3130</v>
      </c>
      <c r="H151" s="163">
        <f t="shared" si="5"/>
        <v>0.25706307490144548</v>
      </c>
    </row>
    <row r="152" spans="1:8" x14ac:dyDescent="0.2">
      <c r="A152" t="s">
        <v>77</v>
      </c>
      <c r="B152">
        <v>22337</v>
      </c>
      <c r="C152" s="163">
        <f t="shared" si="4"/>
        <v>0.17214352872269917</v>
      </c>
      <c r="D152">
        <f>VLOOKUP(A152,'Primary-Secondary Ph 3.1'!$E$2:$F$238,2,0)</f>
        <v>1</v>
      </c>
      <c r="F152" t="s">
        <v>77</v>
      </c>
      <c r="G152">
        <v>2781</v>
      </c>
      <c r="H152" s="163">
        <f t="shared" si="5"/>
        <v>0.22840013140604468</v>
      </c>
    </row>
    <row r="153" spans="1:8" x14ac:dyDescent="0.2">
      <c r="A153" t="s">
        <v>78</v>
      </c>
      <c r="B153">
        <v>35213</v>
      </c>
      <c r="C153" s="163">
        <f t="shared" si="4"/>
        <v>0.27137440466098428</v>
      </c>
      <c r="D153">
        <f>VLOOKUP(A153,'Primary-Secondary Ph 3.1'!$E$2:$F$238,2,0)</f>
        <v>1</v>
      </c>
      <c r="F153" t="s">
        <v>78</v>
      </c>
      <c r="G153">
        <v>3261</v>
      </c>
      <c r="H153" s="163">
        <f t="shared" si="5"/>
        <v>0.26782194480946125</v>
      </c>
    </row>
    <row r="154" spans="1:8" x14ac:dyDescent="0.2">
      <c r="A154" t="s">
        <v>79</v>
      </c>
      <c r="B154">
        <v>36170</v>
      </c>
      <c r="C154" s="163">
        <f t="shared" si="4"/>
        <v>0.27874967246720816</v>
      </c>
      <c r="D154">
        <f>VLOOKUP(A154,'Primary-Secondary Ph 3.1'!$E$2:$F$238,2,0)</f>
        <v>1</v>
      </c>
      <c r="F154" t="s">
        <v>79</v>
      </c>
      <c r="G154">
        <v>3395</v>
      </c>
      <c r="H154" s="163">
        <f t="shared" si="5"/>
        <v>0.27882720105124836</v>
      </c>
    </row>
    <row r="155" spans="1:8" x14ac:dyDescent="0.2">
      <c r="A155" t="s">
        <v>80</v>
      </c>
      <c r="B155">
        <v>36611</v>
      </c>
      <c r="C155" s="163">
        <f t="shared" si="4"/>
        <v>0.28214830684813269</v>
      </c>
      <c r="D155">
        <f>VLOOKUP(A155,'Primary-Secondary Ph 3.1'!$E$2:$F$238,2,0)</f>
        <v>1</v>
      </c>
      <c r="F155" t="s">
        <v>80</v>
      </c>
      <c r="G155">
        <v>3433</v>
      </c>
      <c r="H155" s="163">
        <f t="shared" si="5"/>
        <v>0.28194809461235215</v>
      </c>
    </row>
    <row r="156" spans="1:8" x14ac:dyDescent="0.2">
      <c r="A156" t="s">
        <v>81</v>
      </c>
      <c r="B156">
        <v>38525</v>
      </c>
      <c r="C156" s="163">
        <f t="shared" si="4"/>
        <v>0.29689884246058046</v>
      </c>
      <c r="D156">
        <f>VLOOKUP(A156,'Primary-Secondary Ph 3.1'!$E$2:$F$238,2,0)</f>
        <v>1</v>
      </c>
      <c r="F156" t="s">
        <v>81</v>
      </c>
      <c r="G156">
        <v>3515</v>
      </c>
      <c r="H156" s="163">
        <f t="shared" si="5"/>
        <v>0.2886826544021025</v>
      </c>
    </row>
    <row r="157" spans="1:8" x14ac:dyDescent="0.2">
      <c r="A157" t="s">
        <v>82</v>
      </c>
      <c r="B157">
        <v>43100</v>
      </c>
      <c r="C157" s="163">
        <f t="shared" si="4"/>
        <v>0.3321567841674502</v>
      </c>
      <c r="D157">
        <f>VLOOKUP(A157,'Primary-Secondary Ph 3.1'!$E$2:$F$238,2,0)</f>
        <v>1</v>
      </c>
      <c r="F157" t="s">
        <v>82</v>
      </c>
      <c r="G157">
        <v>3867</v>
      </c>
      <c r="H157" s="163">
        <f t="shared" si="5"/>
        <v>0.31759198423127466</v>
      </c>
    </row>
    <row r="158" spans="1:8" x14ac:dyDescent="0.2">
      <c r="A158" t="s">
        <v>465</v>
      </c>
      <c r="B158">
        <v>0</v>
      </c>
      <c r="C158" s="163">
        <f t="shared" si="4"/>
        <v>0</v>
      </c>
      <c r="D158">
        <f>VLOOKUP(A158,'Primary-Secondary Ph 3.1'!$E$2:$F$238,2,0)</f>
        <v>1</v>
      </c>
      <c r="F158" t="s">
        <v>465</v>
      </c>
      <c r="G158">
        <v>0</v>
      </c>
      <c r="H158" s="163">
        <f t="shared" si="5"/>
        <v>0</v>
      </c>
    </row>
    <row r="159" spans="1:8" x14ac:dyDescent="0.2">
      <c r="A159" t="s">
        <v>466</v>
      </c>
      <c r="B159">
        <v>0</v>
      </c>
      <c r="C159" s="163">
        <f t="shared" si="4"/>
        <v>0</v>
      </c>
      <c r="D159">
        <f>VLOOKUP(A159,'Primary-Secondary Ph 3.1'!$E$2:$F$238,2,0)</f>
        <v>1</v>
      </c>
      <c r="F159" t="s">
        <v>466</v>
      </c>
      <c r="G159">
        <v>0</v>
      </c>
      <c r="H159" s="163">
        <f t="shared" si="5"/>
        <v>0</v>
      </c>
    </row>
    <row r="160" spans="1:8" x14ac:dyDescent="0.2">
      <c r="A160" t="s">
        <v>83</v>
      </c>
      <c r="B160">
        <v>20119</v>
      </c>
      <c r="C160" s="163">
        <f t="shared" si="4"/>
        <v>0.15505017031705173</v>
      </c>
      <c r="D160">
        <f>VLOOKUP(A160,'Primary-Secondary Ph 3.1'!$E$2:$F$238,2,0)</f>
        <v>1</v>
      </c>
      <c r="F160" t="s">
        <v>83</v>
      </c>
      <c r="G160">
        <v>2438</v>
      </c>
      <c r="H160" s="163">
        <f t="shared" si="5"/>
        <v>0.20022996057818659</v>
      </c>
    </row>
    <row r="161" spans="1:8" x14ac:dyDescent="0.2">
      <c r="A161" t="s">
        <v>84</v>
      </c>
      <c r="B161">
        <v>19934</v>
      </c>
      <c r="C161" s="163">
        <f t="shared" si="4"/>
        <v>0.15362443934092695</v>
      </c>
      <c r="D161">
        <f>VLOOKUP(A161,'Primary-Secondary Ph 3.1'!$E$2:$F$238,2,0)</f>
        <v>1</v>
      </c>
      <c r="F161" t="s">
        <v>84</v>
      </c>
      <c r="G161">
        <v>2429</v>
      </c>
      <c r="H161" s="163">
        <f t="shared" si="5"/>
        <v>0.19949080157687255</v>
      </c>
    </row>
    <row r="162" spans="1:8" x14ac:dyDescent="0.2">
      <c r="A162" t="s">
        <v>872</v>
      </c>
      <c r="B162">
        <v>19944</v>
      </c>
      <c r="C162" s="163">
        <f t="shared" si="4"/>
        <v>0.15370150588017695</v>
      </c>
      <c r="D162">
        <f>VLOOKUP(A162,'Primary-Secondary Ph 3.1'!$E$2:$F$238,2,0)</f>
        <v>1</v>
      </c>
      <c r="F162" t="s">
        <v>872</v>
      </c>
      <c r="G162">
        <v>2436</v>
      </c>
      <c r="H162" s="163">
        <f t="shared" si="5"/>
        <v>0.20006570302233903</v>
      </c>
    </row>
    <row r="163" spans="1:8" x14ac:dyDescent="0.2">
      <c r="A163" t="s">
        <v>876</v>
      </c>
      <c r="B163">
        <v>116933</v>
      </c>
      <c r="C163" s="163">
        <f t="shared" si="4"/>
        <v>0.90116216341188982</v>
      </c>
      <c r="D163">
        <f>VLOOKUP(A163,'Primary-Secondary Ph 3.1'!$E$2:$F$238,2,0)</f>
        <v>0</v>
      </c>
      <c r="F163" t="s">
        <v>876</v>
      </c>
      <c r="G163">
        <v>10066</v>
      </c>
      <c r="H163" s="163">
        <f t="shared" si="5"/>
        <v>0.82670827858081475</v>
      </c>
    </row>
    <row r="164" spans="1:8" x14ac:dyDescent="0.2">
      <c r="A164" t="s">
        <v>330</v>
      </c>
      <c r="B164">
        <v>19958</v>
      </c>
      <c r="C164" s="163">
        <f t="shared" si="4"/>
        <v>0.15380939903512694</v>
      </c>
      <c r="D164">
        <f>VLOOKUP(A164,'Primary-Secondary Ph 3.1'!$E$2:$F$238,2,0)</f>
        <v>1</v>
      </c>
      <c r="F164" t="s">
        <v>330</v>
      </c>
      <c r="G164">
        <v>2435</v>
      </c>
      <c r="H164" s="163">
        <f t="shared" si="5"/>
        <v>0.19998357424441524</v>
      </c>
    </row>
    <row r="165" spans="1:8" x14ac:dyDescent="0.2">
      <c r="A165" t="s">
        <v>333</v>
      </c>
      <c r="B165">
        <v>20006</v>
      </c>
      <c r="C165" s="163">
        <f t="shared" si="4"/>
        <v>0.15417931842352686</v>
      </c>
      <c r="D165">
        <f>VLOOKUP(A165,'Primary-Secondary Ph 3.1'!$E$2:$F$238,2,0)</f>
        <v>1</v>
      </c>
      <c r="F165" t="s">
        <v>333</v>
      </c>
      <c r="G165">
        <v>2431</v>
      </c>
      <c r="H165" s="163">
        <f t="shared" si="5"/>
        <v>0.19965505913272011</v>
      </c>
    </row>
    <row r="166" spans="1:8" x14ac:dyDescent="0.2">
      <c r="A166" t="s">
        <v>335</v>
      </c>
      <c r="B166">
        <v>19877</v>
      </c>
      <c r="C166" s="163">
        <f t="shared" si="4"/>
        <v>0.15318516006720201</v>
      </c>
      <c r="D166">
        <f>VLOOKUP(A166,'Primary-Secondary Ph 3.1'!$E$2:$F$238,2,0)</f>
        <v>1</v>
      </c>
      <c r="F166" t="s">
        <v>335</v>
      </c>
      <c r="G166">
        <v>2425</v>
      </c>
      <c r="H166" s="163">
        <f t="shared" si="5"/>
        <v>0.19916228646517739</v>
      </c>
    </row>
    <row r="167" spans="1:8" x14ac:dyDescent="0.2">
      <c r="A167" t="s">
        <v>883</v>
      </c>
      <c r="B167">
        <v>117035</v>
      </c>
      <c r="C167" s="163">
        <f t="shared" si="4"/>
        <v>0.90194824211223967</v>
      </c>
      <c r="D167">
        <f>VLOOKUP(A167,'Primary-Secondary Ph 3.1'!$E$2:$F$238,2,0)</f>
        <v>0</v>
      </c>
      <c r="F167" t="s">
        <v>883</v>
      </c>
      <c r="G167">
        <v>10067</v>
      </c>
      <c r="H167" s="163">
        <f t="shared" si="5"/>
        <v>0.82679040735873854</v>
      </c>
    </row>
    <row r="168" spans="1:8" x14ac:dyDescent="0.2">
      <c r="A168" t="s">
        <v>887</v>
      </c>
      <c r="B168">
        <v>129136</v>
      </c>
      <c r="C168" s="163">
        <f t="shared" si="4"/>
        <v>0.99520646125865075</v>
      </c>
      <c r="D168">
        <f>VLOOKUP(A168,'Primary-Secondary Ph 3.1'!$E$2:$F$238,2,0)</f>
        <v>0</v>
      </c>
      <c r="F168" t="s">
        <v>887</v>
      </c>
      <c r="G168">
        <v>11979</v>
      </c>
      <c r="H168" s="163">
        <f t="shared" si="5"/>
        <v>0.98382063074901449</v>
      </c>
    </row>
    <row r="169" spans="1:8" x14ac:dyDescent="0.2">
      <c r="A169" t="s">
        <v>892</v>
      </c>
      <c r="B169">
        <v>128796</v>
      </c>
      <c r="C169" s="163">
        <f t="shared" si="4"/>
        <v>0.99258619892415112</v>
      </c>
      <c r="D169">
        <f>VLOOKUP(A169,'Primary-Secondary Ph 3.1'!$E$2:$F$238,2,0)</f>
        <v>0</v>
      </c>
      <c r="F169" t="s">
        <v>892</v>
      </c>
      <c r="G169">
        <v>11896</v>
      </c>
      <c r="H169" s="163">
        <f t="shared" si="5"/>
        <v>0.97700394218134035</v>
      </c>
    </row>
    <row r="170" spans="1:8" x14ac:dyDescent="0.2">
      <c r="A170" t="s">
        <v>894</v>
      </c>
      <c r="B170">
        <v>128819</v>
      </c>
      <c r="C170" s="163">
        <f t="shared" si="4"/>
        <v>0.99276345196442606</v>
      </c>
      <c r="D170">
        <f>VLOOKUP(A170,'Primary-Secondary Ph 3.1'!$E$2:$F$238,2,0)</f>
        <v>0</v>
      </c>
      <c r="F170" t="s">
        <v>894</v>
      </c>
      <c r="G170">
        <v>11962</v>
      </c>
      <c r="H170" s="163">
        <f t="shared" si="5"/>
        <v>0.98242444152431008</v>
      </c>
    </row>
    <row r="171" spans="1:8" x14ac:dyDescent="0.2">
      <c r="A171" t="s">
        <v>896</v>
      </c>
      <c r="B171">
        <v>129627</v>
      </c>
      <c r="C171" s="163">
        <f t="shared" si="4"/>
        <v>0.99899042833582519</v>
      </c>
      <c r="D171">
        <f>VLOOKUP(A171,'Primary-Secondary Ph 3.1'!$E$2:$F$238,2,0)</f>
        <v>0</v>
      </c>
      <c r="F171" t="s">
        <v>896</v>
      </c>
      <c r="G171">
        <v>12104</v>
      </c>
      <c r="H171" s="163">
        <f t="shared" si="5"/>
        <v>0.9940867279894875</v>
      </c>
    </row>
    <row r="172" spans="1:8" x14ac:dyDescent="0.2">
      <c r="A172" t="s">
        <v>898</v>
      </c>
      <c r="B172">
        <v>129585</v>
      </c>
      <c r="C172" s="163">
        <f t="shared" si="4"/>
        <v>0.99866674887097517</v>
      </c>
      <c r="D172">
        <f>VLOOKUP(A172,'Primary-Secondary Ph 3.1'!$E$2:$F$238,2,0)</f>
        <v>0</v>
      </c>
      <c r="F172" t="s">
        <v>898</v>
      </c>
      <c r="G172">
        <v>12099</v>
      </c>
      <c r="H172" s="163">
        <f t="shared" si="5"/>
        <v>0.99367608409986863</v>
      </c>
    </row>
    <row r="173" spans="1:8" x14ac:dyDescent="0.2">
      <c r="A173" t="s">
        <v>900</v>
      </c>
      <c r="B173">
        <v>129556</v>
      </c>
      <c r="C173" s="163">
        <f t="shared" si="4"/>
        <v>0.99844325590715022</v>
      </c>
      <c r="D173">
        <f>VLOOKUP(A173,'Primary-Secondary Ph 3.1'!$E$2:$F$238,2,0)</f>
        <v>0</v>
      </c>
      <c r="F173" t="s">
        <v>900</v>
      </c>
      <c r="G173">
        <v>12099</v>
      </c>
      <c r="H173" s="163">
        <f t="shared" si="5"/>
        <v>0.99367608409986863</v>
      </c>
    </row>
    <row r="174" spans="1:8" x14ac:dyDescent="0.2">
      <c r="A174" t="s">
        <v>902</v>
      </c>
      <c r="B174">
        <v>129503</v>
      </c>
      <c r="C174" s="163">
        <f t="shared" si="4"/>
        <v>0.9980348032491253</v>
      </c>
      <c r="D174">
        <f>VLOOKUP(A174,'Primary-Secondary Ph 3.1'!$E$2:$F$238,2,0)</f>
        <v>0</v>
      </c>
      <c r="F174" t="s">
        <v>902</v>
      </c>
      <c r="G174">
        <v>12110</v>
      </c>
      <c r="H174" s="163">
        <f t="shared" si="5"/>
        <v>0.99457950065703027</v>
      </c>
    </row>
    <row r="175" spans="1:8" x14ac:dyDescent="0.2">
      <c r="A175" t="s">
        <v>905</v>
      </c>
      <c r="B175">
        <v>20668</v>
      </c>
      <c r="C175" s="163">
        <f t="shared" si="4"/>
        <v>0.15928112332187611</v>
      </c>
      <c r="D175">
        <f>VLOOKUP(A175,'Primary-Secondary Ph 3.1'!$E$2:$F$238,2,0)</f>
        <v>1</v>
      </c>
      <c r="F175" t="s">
        <v>905</v>
      </c>
      <c r="G175">
        <v>2520</v>
      </c>
      <c r="H175" s="163">
        <f t="shared" si="5"/>
        <v>0.20696452036793692</v>
      </c>
    </row>
    <row r="176" spans="1:8" x14ac:dyDescent="0.2">
      <c r="A176" t="s">
        <v>910</v>
      </c>
      <c r="B176">
        <v>20882</v>
      </c>
      <c r="C176" s="163">
        <f t="shared" si="4"/>
        <v>0.16093034726182587</v>
      </c>
      <c r="D176">
        <f>VLOOKUP(A176,'Primary-Secondary Ph 3.1'!$E$2:$F$238,2,0)</f>
        <v>1</v>
      </c>
      <c r="F176" t="s">
        <v>910</v>
      </c>
      <c r="G176">
        <v>2545</v>
      </c>
      <c r="H176" s="163">
        <f t="shared" si="5"/>
        <v>0.20901773981603153</v>
      </c>
    </row>
    <row r="177" spans="1:8" x14ac:dyDescent="0.2">
      <c r="A177" t="s">
        <v>914</v>
      </c>
      <c r="B177">
        <v>20769</v>
      </c>
      <c r="C177" s="163">
        <f t="shared" si="4"/>
        <v>0.160059495368301</v>
      </c>
      <c r="D177">
        <f>VLOOKUP(A177,'Primary-Secondary Ph 3.1'!$E$2:$F$238,2,0)</f>
        <v>1</v>
      </c>
      <c r="F177" t="s">
        <v>914</v>
      </c>
      <c r="G177">
        <v>2534</v>
      </c>
      <c r="H177" s="163">
        <f t="shared" si="5"/>
        <v>0.20811432325886992</v>
      </c>
    </row>
    <row r="178" spans="1:8" x14ac:dyDescent="0.2">
      <c r="A178" t="s">
        <v>918</v>
      </c>
      <c r="B178">
        <v>20639</v>
      </c>
      <c r="C178" s="163">
        <f t="shared" si="4"/>
        <v>0.15905763035805115</v>
      </c>
      <c r="D178">
        <f>VLOOKUP(A178,'Primary-Secondary Ph 3.1'!$E$2:$F$238,2,0)</f>
        <v>1</v>
      </c>
      <c r="F178" t="s">
        <v>918</v>
      </c>
      <c r="G178">
        <v>2517</v>
      </c>
      <c r="H178" s="163">
        <f t="shared" si="5"/>
        <v>0.20671813403416558</v>
      </c>
    </row>
    <row r="179" spans="1:8" x14ac:dyDescent="0.2">
      <c r="A179" t="s">
        <v>85</v>
      </c>
      <c r="B179">
        <v>22039</v>
      </c>
      <c r="C179" s="163">
        <f t="shared" si="4"/>
        <v>0.16984694585304952</v>
      </c>
      <c r="D179">
        <f>VLOOKUP(A179,'Primary-Secondary Ph 3.1'!$E$2:$F$238,2,0)</f>
        <v>1</v>
      </c>
      <c r="F179" t="s">
        <v>85</v>
      </c>
      <c r="G179">
        <v>2652</v>
      </c>
      <c r="H179" s="163">
        <f t="shared" si="5"/>
        <v>0.21780551905387649</v>
      </c>
    </row>
    <row r="180" spans="1:8" x14ac:dyDescent="0.2">
      <c r="A180" t="s">
        <v>922</v>
      </c>
      <c r="B180">
        <v>22284</v>
      </c>
      <c r="C180" s="163">
        <f t="shared" si="4"/>
        <v>0.17173507606467425</v>
      </c>
      <c r="D180">
        <f>VLOOKUP(A180,'Primary-Secondary Ph 3.1'!$E$2:$F$238,2,0)</f>
        <v>1</v>
      </c>
      <c r="F180" t="s">
        <v>922</v>
      </c>
      <c r="G180">
        <v>2683</v>
      </c>
      <c r="H180" s="163">
        <f t="shared" si="5"/>
        <v>0.22035151116951379</v>
      </c>
    </row>
    <row r="181" spans="1:8" x14ac:dyDescent="0.2">
      <c r="A181" t="s">
        <v>363</v>
      </c>
      <c r="B181">
        <v>112383</v>
      </c>
      <c r="C181" s="163">
        <f t="shared" si="4"/>
        <v>0.86609688805314511</v>
      </c>
      <c r="D181">
        <f>VLOOKUP(A181,'Primary-Secondary Ph 3.1'!$E$2:$F$238,2,0)</f>
        <v>0</v>
      </c>
      <c r="F181" t="s">
        <v>363</v>
      </c>
      <c r="G181">
        <v>9800</v>
      </c>
      <c r="H181" s="163">
        <f t="shared" si="5"/>
        <v>0.80486202365308801</v>
      </c>
    </row>
    <row r="182" spans="1:8" x14ac:dyDescent="0.2">
      <c r="A182" t="s">
        <v>365</v>
      </c>
      <c r="B182">
        <v>91266</v>
      </c>
      <c r="C182" s="163">
        <f t="shared" si="4"/>
        <v>0.70335547711894453</v>
      </c>
      <c r="D182">
        <f>VLOOKUP(A182,'Primary-Secondary Ph 3.1'!$E$2:$F$238,2,0)</f>
        <v>0</v>
      </c>
      <c r="F182" t="s">
        <v>365</v>
      </c>
      <c r="G182">
        <v>8642</v>
      </c>
      <c r="H182" s="163">
        <f t="shared" si="5"/>
        <v>0.70975689881734561</v>
      </c>
    </row>
    <row r="183" spans="1:8" x14ac:dyDescent="0.2">
      <c r="A183" t="s">
        <v>86</v>
      </c>
      <c r="B183">
        <v>73908</v>
      </c>
      <c r="C183" s="163">
        <f t="shared" si="4"/>
        <v>0.56958337828881456</v>
      </c>
      <c r="D183">
        <f>VLOOKUP(A183,'Primary-Secondary Ph 3.1'!$E$2:$F$238,2,0)</f>
        <v>0</v>
      </c>
      <c r="F183" t="s">
        <v>86</v>
      </c>
      <c r="G183">
        <v>6276</v>
      </c>
      <c r="H183" s="163">
        <f t="shared" si="5"/>
        <v>0.51544021024967146</v>
      </c>
    </row>
    <row r="184" spans="1:8" x14ac:dyDescent="0.2">
      <c r="A184" t="s">
        <v>374</v>
      </c>
      <c r="B184">
        <v>128297</v>
      </c>
      <c r="C184" s="163">
        <f t="shared" si="4"/>
        <v>0.98874057861557674</v>
      </c>
      <c r="D184">
        <f>VLOOKUP(A184,'Primary-Secondary Ph 3.1'!$E$2:$F$238,2,0)</f>
        <v>0</v>
      </c>
      <c r="F184" t="s">
        <v>374</v>
      </c>
      <c r="G184">
        <v>11644</v>
      </c>
      <c r="H184" s="163">
        <f t="shared" si="5"/>
        <v>0.95630749014454663</v>
      </c>
    </row>
    <row r="185" spans="1:8" x14ac:dyDescent="0.2">
      <c r="A185" t="s">
        <v>375</v>
      </c>
      <c r="B185">
        <v>127981</v>
      </c>
      <c r="C185" s="163">
        <f t="shared" si="4"/>
        <v>0.98630527597527706</v>
      </c>
      <c r="D185">
        <f>VLOOKUP(A185,'Primary-Secondary Ph 3.1'!$E$2:$F$238,2,0)</f>
        <v>0</v>
      </c>
      <c r="F185" t="s">
        <v>375</v>
      </c>
      <c r="G185">
        <v>11819</v>
      </c>
      <c r="H185" s="163">
        <f t="shared" si="5"/>
        <v>0.97068002628120897</v>
      </c>
    </row>
    <row r="186" spans="1:8" x14ac:dyDescent="0.2">
      <c r="A186" t="s">
        <v>1095</v>
      </c>
      <c r="B186">
        <v>122589</v>
      </c>
      <c r="C186" s="163">
        <f t="shared" si="4"/>
        <v>0.94475099801168327</v>
      </c>
      <c r="D186" t="e">
        <f>VLOOKUP(A186,'Primary-Secondary Ph 3.1'!$E$2:$F$238,2,0)</f>
        <v>#N/A</v>
      </c>
      <c r="F186" t="s">
        <v>1095</v>
      </c>
      <c r="G186">
        <v>10840</v>
      </c>
      <c r="H186" s="163">
        <f t="shared" si="5"/>
        <v>0.89027595269382387</v>
      </c>
    </row>
    <row r="187" spans="1:8" x14ac:dyDescent="0.2">
      <c r="A187" t="s">
        <v>1096</v>
      </c>
      <c r="B187">
        <v>127563</v>
      </c>
      <c r="C187" s="163">
        <f t="shared" si="4"/>
        <v>0.98308389463462753</v>
      </c>
      <c r="D187" t="e">
        <f>VLOOKUP(A187,'Primary-Secondary Ph 3.1'!$E$2:$F$238,2,0)</f>
        <v>#N/A</v>
      </c>
      <c r="F187" t="s">
        <v>1096</v>
      </c>
      <c r="G187">
        <v>11871</v>
      </c>
      <c r="H187" s="163">
        <f t="shared" si="5"/>
        <v>0.97495072273324568</v>
      </c>
    </row>
    <row r="188" spans="1:8" x14ac:dyDescent="0.2">
      <c r="A188" t="s">
        <v>1097</v>
      </c>
      <c r="B188">
        <v>127636</v>
      </c>
      <c r="C188" s="163">
        <f t="shared" si="4"/>
        <v>0.98364648037115243</v>
      </c>
      <c r="D188" t="e">
        <f>VLOOKUP(A188,'Primary-Secondary Ph 3.1'!$E$2:$F$238,2,0)</f>
        <v>#N/A</v>
      </c>
      <c r="F188" t="s">
        <v>1097</v>
      </c>
      <c r="G188">
        <v>11830</v>
      </c>
      <c r="H188" s="163">
        <f t="shared" si="5"/>
        <v>0.97158344283837061</v>
      </c>
    </row>
    <row r="189" spans="1:8" x14ac:dyDescent="0.2">
      <c r="A189" t="s">
        <v>936</v>
      </c>
      <c r="B189">
        <v>123127</v>
      </c>
      <c r="C189" s="163">
        <f t="shared" si="4"/>
        <v>0.94889717782333272</v>
      </c>
      <c r="D189">
        <f>VLOOKUP(A189,'Primary-Secondary Ph 3.1'!$E$2:$F$238,2,0)</f>
        <v>0</v>
      </c>
      <c r="F189" t="s">
        <v>936</v>
      </c>
      <c r="G189">
        <v>10973</v>
      </c>
      <c r="H189" s="163">
        <f t="shared" si="5"/>
        <v>0.90119908015768724</v>
      </c>
    </row>
    <row r="190" spans="1:8" x14ac:dyDescent="0.2">
      <c r="A190" t="s">
        <v>941</v>
      </c>
      <c r="B190">
        <v>127647</v>
      </c>
      <c r="C190" s="163">
        <f t="shared" si="4"/>
        <v>0.98373125356432745</v>
      </c>
      <c r="D190">
        <f>VLOOKUP(A190,'Primary-Secondary Ph 3.1'!$E$2:$F$238,2,0)</f>
        <v>0</v>
      </c>
      <c r="F190" t="s">
        <v>941</v>
      </c>
      <c r="G190">
        <v>11884</v>
      </c>
      <c r="H190" s="163">
        <f t="shared" si="5"/>
        <v>0.97601839684625491</v>
      </c>
    </row>
    <row r="191" spans="1:8" x14ac:dyDescent="0.2">
      <c r="A191" t="s">
        <v>945</v>
      </c>
      <c r="B191">
        <v>127740</v>
      </c>
      <c r="C191" s="163">
        <f t="shared" si="4"/>
        <v>0.98444797237935233</v>
      </c>
      <c r="D191">
        <f>VLOOKUP(A191,'Primary-Secondary Ph 3.1'!$E$2:$F$238,2,0)</f>
        <v>0</v>
      </c>
      <c r="F191" t="s">
        <v>945</v>
      </c>
      <c r="G191">
        <v>11851</v>
      </c>
      <c r="H191" s="163">
        <f t="shared" si="5"/>
        <v>0.97330814717476999</v>
      </c>
    </row>
    <row r="192" spans="1:8" x14ac:dyDescent="0.2">
      <c r="A192" t="s">
        <v>949</v>
      </c>
      <c r="B192">
        <v>123114</v>
      </c>
      <c r="C192" s="163">
        <f t="shared" si="4"/>
        <v>0.94879699132230766</v>
      </c>
      <c r="D192">
        <f>VLOOKUP(A192,'Primary-Secondary Ph 3.1'!$E$2:$F$238,2,0)</f>
        <v>0</v>
      </c>
      <c r="F192" t="s">
        <v>949</v>
      </c>
      <c r="G192">
        <v>11447</v>
      </c>
      <c r="H192" s="163">
        <f t="shared" si="5"/>
        <v>0.94012812089356113</v>
      </c>
    </row>
    <row r="193" spans="1:8" x14ac:dyDescent="0.2">
      <c r="A193" t="s">
        <v>90</v>
      </c>
      <c r="B193">
        <v>126454</v>
      </c>
      <c r="C193" s="163">
        <f t="shared" si="4"/>
        <v>0.97453721543180383</v>
      </c>
      <c r="D193">
        <f>VLOOKUP(A193,'Primary-Secondary Ph 3.1'!$E$2:$F$238,2,0)</f>
        <v>0</v>
      </c>
      <c r="F193" t="s">
        <v>90</v>
      </c>
      <c r="G193">
        <v>11596</v>
      </c>
      <c r="H193" s="163">
        <f t="shared" si="5"/>
        <v>0.952365308804205</v>
      </c>
    </row>
    <row r="194" spans="1:8" x14ac:dyDescent="0.2">
      <c r="A194" t="s">
        <v>91</v>
      </c>
      <c r="B194">
        <v>126997</v>
      </c>
      <c r="C194" s="163">
        <f t="shared" si="4"/>
        <v>0.97872192851307815</v>
      </c>
      <c r="D194">
        <f>VLOOKUP(A194,'Primary-Secondary Ph 3.1'!$E$2:$F$238,2,0)</f>
        <v>0</v>
      </c>
      <c r="F194" t="s">
        <v>91</v>
      </c>
      <c r="G194">
        <v>11600</v>
      </c>
      <c r="H194" s="163">
        <f t="shared" si="5"/>
        <v>0.95269382391590018</v>
      </c>
    </row>
    <row r="195" spans="1:8" x14ac:dyDescent="0.2">
      <c r="A195" t="s">
        <v>92</v>
      </c>
      <c r="B195">
        <v>128910</v>
      </c>
      <c r="C195" s="163">
        <f t="shared" ref="C195:C243" si="6">B195/$C$1</f>
        <v>0.99346475747160101</v>
      </c>
      <c r="D195">
        <f>VLOOKUP(A195,'Primary-Secondary Ph 3.1'!$E$2:$F$238,2,0)</f>
        <v>0</v>
      </c>
      <c r="F195" t="s">
        <v>92</v>
      </c>
      <c r="G195">
        <v>12012</v>
      </c>
      <c r="H195" s="163">
        <f t="shared" ref="H195:H243" si="7">G195/$H$1</f>
        <v>0.9865308804204993</v>
      </c>
    </row>
    <row r="196" spans="1:8" x14ac:dyDescent="0.2">
      <c r="A196" t="s">
        <v>93</v>
      </c>
      <c r="B196">
        <v>129469</v>
      </c>
      <c r="C196" s="163">
        <f t="shared" si="6"/>
        <v>0.99777277701567535</v>
      </c>
      <c r="D196">
        <f>VLOOKUP(A196,'Primary-Secondary Ph 3.1'!$E$2:$F$238,2,0)</f>
        <v>0</v>
      </c>
      <c r="F196" t="s">
        <v>93</v>
      </c>
      <c r="G196">
        <v>12105</v>
      </c>
      <c r="H196" s="163">
        <f t="shared" si="7"/>
        <v>0.99416885676741129</v>
      </c>
    </row>
    <row r="197" spans="1:8" x14ac:dyDescent="0.2">
      <c r="A197" t="s">
        <v>94</v>
      </c>
      <c r="B197">
        <v>129539</v>
      </c>
      <c r="C197" s="163">
        <f t="shared" si="6"/>
        <v>0.9983122427904253</v>
      </c>
      <c r="D197">
        <f>VLOOKUP(A197,'Primary-Secondary Ph 3.1'!$E$2:$F$238,2,0)</f>
        <v>0</v>
      </c>
      <c r="F197" t="s">
        <v>94</v>
      </c>
      <c r="G197">
        <v>12117</v>
      </c>
      <c r="H197" s="163">
        <f t="shared" si="7"/>
        <v>0.99515440210249673</v>
      </c>
    </row>
    <row r="198" spans="1:8" x14ac:dyDescent="0.2">
      <c r="A198" t="s">
        <v>965</v>
      </c>
      <c r="B198">
        <v>129516</v>
      </c>
      <c r="C198" s="163">
        <f t="shared" si="6"/>
        <v>0.99813498975015025</v>
      </c>
      <c r="D198">
        <f>VLOOKUP(A198,'Primary-Secondary Ph 3.1'!$E$2:$F$238,2,0)</f>
        <v>0</v>
      </c>
      <c r="F198" t="s">
        <v>965</v>
      </c>
      <c r="G198">
        <v>12117</v>
      </c>
      <c r="H198" s="163">
        <f t="shared" si="7"/>
        <v>0.99515440210249673</v>
      </c>
    </row>
    <row r="199" spans="1:8" x14ac:dyDescent="0.2">
      <c r="A199" t="s">
        <v>968</v>
      </c>
      <c r="B199">
        <v>129690</v>
      </c>
      <c r="C199" s="163">
        <f t="shared" si="6"/>
        <v>0.9994759475331001</v>
      </c>
      <c r="D199">
        <f>VLOOKUP(A199,'Primary-Secondary Ph 3.1'!$E$2:$F$238,2,0)</f>
        <v>0</v>
      </c>
      <c r="F199" t="s">
        <v>968</v>
      </c>
      <c r="G199">
        <v>12154</v>
      </c>
      <c r="H199" s="163">
        <f t="shared" si="7"/>
        <v>0.99819316688567672</v>
      </c>
    </row>
    <row r="200" spans="1:8" x14ac:dyDescent="0.2">
      <c r="A200" t="s">
        <v>971</v>
      </c>
      <c r="B200">
        <v>129281</v>
      </c>
      <c r="C200" s="163">
        <f t="shared" si="6"/>
        <v>0.99632392607777553</v>
      </c>
      <c r="D200">
        <f>VLOOKUP(A200,'Primary-Secondary Ph 3.1'!$E$2:$F$238,2,0)</f>
        <v>0</v>
      </c>
      <c r="F200" t="s">
        <v>971</v>
      </c>
      <c r="G200">
        <v>12075</v>
      </c>
      <c r="H200" s="163">
        <f t="shared" si="7"/>
        <v>0.99170499342969776</v>
      </c>
    </row>
    <row r="201" spans="1:8" x14ac:dyDescent="0.2">
      <c r="A201" t="s">
        <v>975</v>
      </c>
      <c r="B201">
        <v>123808</v>
      </c>
      <c r="C201" s="163">
        <f t="shared" si="6"/>
        <v>0.9541454091462569</v>
      </c>
      <c r="D201">
        <f>VLOOKUP(A201,'Primary-Secondary Ph 3.1'!$E$2:$F$238,2,0)</f>
        <v>0</v>
      </c>
      <c r="F201" t="s">
        <v>975</v>
      </c>
      <c r="G201">
        <v>11021</v>
      </c>
      <c r="H201" s="163">
        <f t="shared" si="7"/>
        <v>0.90514126149802887</v>
      </c>
    </row>
    <row r="202" spans="1:8" x14ac:dyDescent="0.2">
      <c r="A202" t="s">
        <v>95</v>
      </c>
      <c r="B202">
        <v>123784</v>
      </c>
      <c r="C202" s="163">
        <f t="shared" si="6"/>
        <v>0.95396044945205694</v>
      </c>
      <c r="D202">
        <f>VLOOKUP(A202,'Primary-Secondary Ph 3.1'!$E$2:$F$238,2,0)</f>
        <v>0</v>
      </c>
      <c r="F202" t="s">
        <v>95</v>
      </c>
      <c r="G202">
        <v>11018</v>
      </c>
      <c r="H202" s="163">
        <f t="shared" si="7"/>
        <v>0.90489487516425759</v>
      </c>
    </row>
    <row r="203" spans="1:8" x14ac:dyDescent="0.2">
      <c r="A203" t="s">
        <v>99</v>
      </c>
      <c r="B203">
        <v>123826</v>
      </c>
      <c r="C203" s="163">
        <f t="shared" si="6"/>
        <v>0.95428412891690684</v>
      </c>
      <c r="D203">
        <f>VLOOKUP(A203,'Primary-Secondary Ph 3.1'!$E$2:$F$238,2,0)</f>
        <v>0</v>
      </c>
      <c r="F203" t="s">
        <v>99</v>
      </c>
      <c r="G203">
        <v>11023</v>
      </c>
      <c r="H203" s="163">
        <f t="shared" si="7"/>
        <v>0.90530551905387646</v>
      </c>
    </row>
    <row r="204" spans="1:8" x14ac:dyDescent="0.2">
      <c r="A204" t="s">
        <v>979</v>
      </c>
      <c r="B204">
        <v>129586</v>
      </c>
      <c r="C204" s="163">
        <f t="shared" si="6"/>
        <v>0.9986744555249002</v>
      </c>
      <c r="D204">
        <f>VLOOKUP(A204,'Primary-Secondary Ph 3.1'!$E$2:$F$238,2,0)</f>
        <v>0</v>
      </c>
      <c r="F204" t="s">
        <v>979</v>
      </c>
      <c r="G204">
        <v>12131</v>
      </c>
      <c r="H204" s="163">
        <f t="shared" si="7"/>
        <v>0.99630420499342964</v>
      </c>
    </row>
    <row r="205" spans="1:8" x14ac:dyDescent="0.2">
      <c r="A205" t="s">
        <v>983</v>
      </c>
      <c r="B205">
        <v>124201</v>
      </c>
      <c r="C205" s="163">
        <f t="shared" si="6"/>
        <v>0.95717412413878145</v>
      </c>
      <c r="D205">
        <f>VLOOKUP(A205,'Primary-Secondary Ph 3.1'!$E$2:$F$238,2,0)</f>
        <v>0</v>
      </c>
      <c r="F205" t="s">
        <v>983</v>
      </c>
      <c r="G205">
        <v>11155</v>
      </c>
      <c r="H205" s="163">
        <f t="shared" si="7"/>
        <v>0.91614651773981604</v>
      </c>
    </row>
    <row r="206" spans="1:8" x14ac:dyDescent="0.2">
      <c r="A206" t="s">
        <v>985</v>
      </c>
      <c r="B206">
        <v>129660</v>
      </c>
      <c r="C206" s="163">
        <f t="shared" si="6"/>
        <v>0.99924474791535012</v>
      </c>
      <c r="D206">
        <f>VLOOKUP(A206,'Primary-Secondary Ph 3.1'!$E$2:$F$238,2,0)</f>
        <v>0</v>
      </c>
      <c r="F206" t="s">
        <v>985</v>
      </c>
      <c r="G206">
        <v>12133</v>
      </c>
      <c r="H206" s="163">
        <f t="shared" si="7"/>
        <v>0.99646846254927723</v>
      </c>
    </row>
    <row r="207" spans="1:8" x14ac:dyDescent="0.2">
      <c r="A207" t="s">
        <v>987</v>
      </c>
      <c r="B207">
        <v>129689</v>
      </c>
      <c r="C207" s="163">
        <f t="shared" si="6"/>
        <v>0.99946824087917507</v>
      </c>
      <c r="D207">
        <f>VLOOKUP(A207,'Primary-Secondary Ph 3.1'!$E$2:$F$238,2,0)</f>
        <v>0</v>
      </c>
      <c r="F207" t="s">
        <v>987</v>
      </c>
      <c r="G207">
        <v>12139</v>
      </c>
      <c r="H207" s="163">
        <f t="shared" si="7"/>
        <v>0.99696123521682001</v>
      </c>
    </row>
    <row r="208" spans="1:8" x14ac:dyDescent="0.2">
      <c r="A208" t="s">
        <v>103</v>
      </c>
      <c r="B208">
        <v>123860</v>
      </c>
      <c r="C208" s="163">
        <f t="shared" si="6"/>
        <v>0.95454615515035679</v>
      </c>
      <c r="D208">
        <f>VLOOKUP(A208,'Primary-Secondary Ph 3.1'!$E$2:$F$238,2,0)</f>
        <v>0</v>
      </c>
      <c r="F208" t="s">
        <v>103</v>
      </c>
      <c r="G208">
        <v>11030</v>
      </c>
      <c r="H208" s="163">
        <f t="shared" si="7"/>
        <v>0.90588042049934292</v>
      </c>
    </row>
    <row r="209" spans="1:8" x14ac:dyDescent="0.2">
      <c r="A209" t="s">
        <v>992</v>
      </c>
      <c r="B209">
        <v>123854</v>
      </c>
      <c r="C209" s="163">
        <f t="shared" si="6"/>
        <v>0.95449991522680677</v>
      </c>
      <c r="D209">
        <f>VLOOKUP(A209,'Primary-Secondary Ph 3.1'!$E$2:$F$238,2,0)</f>
        <v>0</v>
      </c>
      <c r="F209" t="s">
        <v>992</v>
      </c>
      <c r="G209">
        <v>11030</v>
      </c>
      <c r="H209" s="163">
        <f t="shared" si="7"/>
        <v>0.90588042049934292</v>
      </c>
    </row>
    <row r="210" spans="1:8" x14ac:dyDescent="0.2">
      <c r="A210" t="s">
        <v>996</v>
      </c>
      <c r="B210">
        <v>129210</v>
      </c>
      <c r="C210" s="163">
        <f t="shared" si="6"/>
        <v>0.99577675364910068</v>
      </c>
      <c r="D210">
        <f>VLOOKUP(A210,'Primary-Secondary Ph 3.1'!$E$2:$F$238,2,0)</f>
        <v>0</v>
      </c>
      <c r="F210" t="s">
        <v>996</v>
      </c>
      <c r="G210">
        <v>12035</v>
      </c>
      <c r="H210" s="163">
        <f t="shared" si="7"/>
        <v>0.98841984231274638</v>
      </c>
    </row>
    <row r="211" spans="1:8" x14ac:dyDescent="0.2">
      <c r="A211" t="s">
        <v>1001</v>
      </c>
      <c r="B211">
        <v>129273</v>
      </c>
      <c r="C211" s="163">
        <f t="shared" si="6"/>
        <v>0.99626227284637559</v>
      </c>
      <c r="D211">
        <f>VLOOKUP(A211,'Primary-Secondary Ph 3.1'!$E$2:$F$238,2,0)</f>
        <v>0</v>
      </c>
      <c r="F211" t="s">
        <v>1001</v>
      </c>
      <c r="G211">
        <v>12036</v>
      </c>
      <c r="H211" s="163">
        <f t="shared" si="7"/>
        <v>0.98850197109067017</v>
      </c>
    </row>
    <row r="212" spans="1:8" x14ac:dyDescent="0.2">
      <c r="A212" t="s">
        <v>1004</v>
      </c>
      <c r="B212">
        <v>128699</v>
      </c>
      <c r="C212" s="163">
        <f t="shared" si="6"/>
        <v>0.99183865349342626</v>
      </c>
      <c r="D212">
        <f>VLOOKUP(A212,'Primary-Secondary Ph 3.1'!$E$2:$F$238,2,0)</f>
        <v>0</v>
      </c>
      <c r="F212" t="s">
        <v>1004</v>
      </c>
      <c r="G212">
        <v>11982</v>
      </c>
      <c r="H212" s="163">
        <f t="shared" si="7"/>
        <v>0.98406701708278577</v>
      </c>
    </row>
    <row r="213" spans="1:8" x14ac:dyDescent="0.2">
      <c r="A213" t="s">
        <v>1007</v>
      </c>
      <c r="B213">
        <v>129687</v>
      </c>
      <c r="C213" s="163">
        <f t="shared" si="6"/>
        <v>0.99945282757132503</v>
      </c>
      <c r="D213">
        <f>VLOOKUP(A213,'Primary-Secondary Ph 3.1'!$E$2:$F$238,2,0)</f>
        <v>0</v>
      </c>
      <c r="F213" t="s">
        <v>1007</v>
      </c>
      <c r="G213">
        <v>12153</v>
      </c>
      <c r="H213" s="163">
        <f t="shared" si="7"/>
        <v>0.99811103810775292</v>
      </c>
    </row>
    <row r="214" spans="1:8" x14ac:dyDescent="0.2">
      <c r="A214" t="s">
        <v>1010</v>
      </c>
      <c r="B214">
        <v>115254</v>
      </c>
      <c r="C214" s="163">
        <f t="shared" si="6"/>
        <v>0.88822269147181676</v>
      </c>
      <c r="D214">
        <f>VLOOKUP(A214,'Primary-Secondary Ph 3.1'!$E$2:$F$238,2,0)</f>
        <v>0</v>
      </c>
      <c r="F214" t="s">
        <v>1010</v>
      </c>
      <c r="G214">
        <v>9991</v>
      </c>
      <c r="H214" s="163">
        <f t="shared" si="7"/>
        <v>0.82054862023653086</v>
      </c>
    </row>
    <row r="215" spans="1:8" x14ac:dyDescent="0.2">
      <c r="A215" t="s">
        <v>1015</v>
      </c>
      <c r="B215">
        <v>129623</v>
      </c>
      <c r="C215" s="163">
        <f t="shared" si="6"/>
        <v>0.9989596017201251</v>
      </c>
      <c r="D215">
        <f>VLOOKUP(A215,'Primary-Secondary Ph 3.1'!$E$2:$F$238,2,0)</f>
        <v>0</v>
      </c>
      <c r="F215" t="s">
        <v>1015</v>
      </c>
      <c r="G215">
        <v>12105</v>
      </c>
      <c r="H215" s="163">
        <f t="shared" si="7"/>
        <v>0.99416885676741129</v>
      </c>
    </row>
    <row r="216" spans="1:8" x14ac:dyDescent="0.2">
      <c r="A216" t="s">
        <v>1020</v>
      </c>
      <c r="B216">
        <v>129664</v>
      </c>
      <c r="C216" s="163">
        <f t="shared" si="6"/>
        <v>0.99927557453105009</v>
      </c>
      <c r="D216">
        <f>VLOOKUP(A216,'Primary-Secondary Ph 3.1'!$E$2:$F$238,2,0)</f>
        <v>0</v>
      </c>
      <c r="F216" t="s">
        <v>1020</v>
      </c>
      <c r="G216">
        <v>12133</v>
      </c>
      <c r="H216" s="163">
        <f t="shared" si="7"/>
        <v>0.99646846254927723</v>
      </c>
    </row>
    <row r="217" spans="1:8" x14ac:dyDescent="0.2">
      <c r="A217" t="s">
        <v>1023</v>
      </c>
      <c r="B217">
        <v>129632</v>
      </c>
      <c r="C217" s="163">
        <f t="shared" si="6"/>
        <v>0.99902896160545018</v>
      </c>
      <c r="D217">
        <f>VLOOKUP(A217,'Primary-Secondary Ph 3.1'!$E$2:$F$238,2,0)</f>
        <v>0</v>
      </c>
      <c r="F217" t="s">
        <v>1023</v>
      </c>
      <c r="G217">
        <v>12111</v>
      </c>
      <c r="H217" s="163">
        <f t="shared" si="7"/>
        <v>0.99466162943495395</v>
      </c>
    </row>
    <row r="218" spans="1:8" x14ac:dyDescent="0.2">
      <c r="A218" t="s">
        <v>1026</v>
      </c>
      <c r="B218">
        <v>129678</v>
      </c>
      <c r="C218" s="163">
        <f t="shared" si="6"/>
        <v>0.99938346768600006</v>
      </c>
      <c r="D218">
        <f>VLOOKUP(A218,'Primary-Secondary Ph 3.1'!$E$2:$F$238,2,0)</f>
        <v>0</v>
      </c>
      <c r="F218" t="s">
        <v>1026</v>
      </c>
      <c r="G218">
        <v>12125</v>
      </c>
      <c r="H218" s="163">
        <f t="shared" si="7"/>
        <v>0.99581143232588698</v>
      </c>
    </row>
    <row r="219" spans="1:8" x14ac:dyDescent="0.2">
      <c r="A219" t="s">
        <v>1029</v>
      </c>
      <c r="B219">
        <v>129708</v>
      </c>
      <c r="C219" s="163">
        <f t="shared" si="6"/>
        <v>0.99961466730375004</v>
      </c>
      <c r="D219">
        <f>VLOOKUP(A219,'Primary-Secondary Ph 3.1'!$E$2:$F$238,2,0)</f>
        <v>0</v>
      </c>
      <c r="F219" t="s">
        <v>1029</v>
      </c>
      <c r="G219">
        <v>12140</v>
      </c>
      <c r="H219" s="163">
        <f t="shared" si="7"/>
        <v>0.9970433639947438</v>
      </c>
    </row>
    <row r="220" spans="1:8" x14ac:dyDescent="0.2">
      <c r="A220" t="s">
        <v>1032</v>
      </c>
      <c r="B220">
        <v>129630</v>
      </c>
      <c r="C220" s="163">
        <f t="shared" si="6"/>
        <v>0.99901354829760014</v>
      </c>
      <c r="D220">
        <f>VLOOKUP(A220,'Primary-Secondary Ph 3.1'!$E$2:$F$238,2,0)</f>
        <v>0</v>
      </c>
      <c r="F220" t="s">
        <v>1032</v>
      </c>
      <c r="G220">
        <v>12120</v>
      </c>
      <c r="H220" s="163">
        <f t="shared" si="7"/>
        <v>0.99540078843626811</v>
      </c>
    </row>
    <row r="221" spans="1:8" x14ac:dyDescent="0.2">
      <c r="A221" t="s">
        <v>1035</v>
      </c>
      <c r="B221">
        <v>129651</v>
      </c>
      <c r="C221" s="163">
        <f t="shared" si="6"/>
        <v>0.99917538803002515</v>
      </c>
      <c r="D221">
        <f>VLOOKUP(A221,'Primary-Secondary Ph 3.1'!$E$2:$F$238,2,0)</f>
        <v>0</v>
      </c>
      <c r="F221" t="s">
        <v>1035</v>
      </c>
      <c r="G221">
        <v>12131</v>
      </c>
      <c r="H221" s="163">
        <f t="shared" si="7"/>
        <v>0.99630420499342964</v>
      </c>
    </row>
    <row r="222" spans="1:8" x14ac:dyDescent="0.2">
      <c r="A222" t="s">
        <v>1038</v>
      </c>
      <c r="B222">
        <v>129695</v>
      </c>
      <c r="C222" s="163">
        <f t="shared" si="6"/>
        <v>0.99951448080272509</v>
      </c>
      <c r="D222">
        <f>VLOOKUP(A222,'Primary-Secondary Ph 3.1'!$E$2:$F$238,2,0)</f>
        <v>0</v>
      </c>
      <c r="F222" t="s">
        <v>1038</v>
      </c>
      <c r="G222">
        <v>12149</v>
      </c>
      <c r="H222" s="163">
        <f t="shared" si="7"/>
        <v>0.99778252299605785</v>
      </c>
    </row>
    <row r="223" spans="1:8" x14ac:dyDescent="0.2">
      <c r="A223" t="s">
        <v>1041</v>
      </c>
      <c r="B223">
        <v>129582</v>
      </c>
      <c r="C223" s="163">
        <f t="shared" si="6"/>
        <v>0.99864362890920022</v>
      </c>
      <c r="D223">
        <f>VLOOKUP(A223,'Primary-Secondary Ph 3.1'!$E$2:$F$238,2,0)</f>
        <v>0</v>
      </c>
      <c r="F223" t="s">
        <v>1041</v>
      </c>
      <c r="G223">
        <v>12140</v>
      </c>
      <c r="H223" s="163">
        <f t="shared" si="7"/>
        <v>0.9970433639947438</v>
      </c>
    </row>
    <row r="224" spans="1:8" x14ac:dyDescent="0.2">
      <c r="A224" t="s">
        <v>392</v>
      </c>
      <c r="B224">
        <v>25348</v>
      </c>
      <c r="C224" s="163">
        <f t="shared" si="6"/>
        <v>0.19534826369087069</v>
      </c>
      <c r="D224">
        <f>VLOOKUP(A224,'Primary-Secondary Ph 3.1'!$E$2:$F$238,2,0)</f>
        <v>1</v>
      </c>
      <c r="F224" t="s">
        <v>392</v>
      </c>
      <c r="G224">
        <v>3057</v>
      </c>
      <c r="H224" s="163">
        <f t="shared" si="7"/>
        <v>0.25106767411300918</v>
      </c>
    </row>
    <row r="225" spans="1:8" x14ac:dyDescent="0.2">
      <c r="A225" t="s">
        <v>404</v>
      </c>
      <c r="B225">
        <v>126819</v>
      </c>
      <c r="C225" s="163">
        <f t="shared" si="6"/>
        <v>0.97735014411442844</v>
      </c>
      <c r="D225">
        <f>VLOOKUP(A225,'Primary-Secondary Ph 3.1'!$E$2:$F$238,2,0)</f>
        <v>0</v>
      </c>
      <c r="F225" t="s">
        <v>404</v>
      </c>
      <c r="G225">
        <v>11680</v>
      </c>
      <c r="H225" s="163">
        <f t="shared" si="7"/>
        <v>0.95926412614980294</v>
      </c>
    </row>
    <row r="226" spans="1:8" x14ac:dyDescent="0.2">
      <c r="A226" t="s">
        <v>406</v>
      </c>
      <c r="B226">
        <v>128452</v>
      </c>
      <c r="C226" s="163">
        <f t="shared" si="6"/>
        <v>0.98993510997395151</v>
      </c>
      <c r="D226">
        <f>VLOOKUP(A226,'Primary-Secondary Ph 3.1'!$E$2:$F$238,2,0)</f>
        <v>0</v>
      </c>
      <c r="F226" t="s">
        <v>406</v>
      </c>
      <c r="G226">
        <v>11881</v>
      </c>
      <c r="H226" s="163">
        <f t="shared" si="7"/>
        <v>0.97577201051248352</v>
      </c>
    </row>
    <row r="227" spans="1:8" x14ac:dyDescent="0.2">
      <c r="A227" t="s">
        <v>407</v>
      </c>
      <c r="B227">
        <v>127107</v>
      </c>
      <c r="C227" s="163">
        <f t="shared" si="6"/>
        <v>0.97956966044482807</v>
      </c>
      <c r="D227">
        <f>VLOOKUP(A227,'Primary-Secondary Ph 3.1'!$E$2:$F$238,2,0)</f>
        <v>0</v>
      </c>
      <c r="F227" t="s">
        <v>407</v>
      </c>
      <c r="G227">
        <v>11665</v>
      </c>
      <c r="H227" s="163">
        <f t="shared" si="7"/>
        <v>0.95803219448094612</v>
      </c>
    </row>
    <row r="228" spans="1:8" x14ac:dyDescent="0.2">
      <c r="A228" t="s">
        <v>408</v>
      </c>
      <c r="B228">
        <v>129006</v>
      </c>
      <c r="C228" s="163">
        <f t="shared" si="6"/>
        <v>0.99420459624840085</v>
      </c>
      <c r="D228">
        <f>VLOOKUP(A228,'Primary-Secondary Ph 3.1'!$E$2:$F$238,2,0)</f>
        <v>0</v>
      </c>
      <c r="F228" t="s">
        <v>408</v>
      </c>
      <c r="G228">
        <v>12002</v>
      </c>
      <c r="H228" s="163">
        <f t="shared" si="7"/>
        <v>0.98570959264126146</v>
      </c>
    </row>
    <row r="229" spans="1:8" x14ac:dyDescent="0.2">
      <c r="A229" t="s">
        <v>409</v>
      </c>
      <c r="B229">
        <v>129601</v>
      </c>
      <c r="C229" s="163">
        <f t="shared" si="6"/>
        <v>0.99879005533377518</v>
      </c>
      <c r="D229">
        <f>VLOOKUP(A229,'Primary-Secondary Ph 3.1'!$E$2:$F$238,2,0)</f>
        <v>0</v>
      </c>
      <c r="F229" t="s">
        <v>409</v>
      </c>
      <c r="G229">
        <v>12138</v>
      </c>
      <c r="H229" s="163">
        <f t="shared" si="7"/>
        <v>0.99687910643889621</v>
      </c>
    </row>
    <row r="230" spans="1:8" x14ac:dyDescent="0.2">
      <c r="A230" t="s">
        <v>410</v>
      </c>
      <c r="B230">
        <v>129525</v>
      </c>
      <c r="C230" s="163">
        <f t="shared" si="6"/>
        <v>0.99820434963547522</v>
      </c>
      <c r="D230">
        <f>VLOOKUP(A230,'Primary-Secondary Ph 3.1'!$E$2:$F$238,2,0)</f>
        <v>0</v>
      </c>
      <c r="F230" t="s">
        <v>410</v>
      </c>
      <c r="G230">
        <v>12124</v>
      </c>
      <c r="H230" s="163">
        <f t="shared" si="7"/>
        <v>0.99572930354796318</v>
      </c>
    </row>
    <row r="231" spans="1:8" x14ac:dyDescent="0.2">
      <c r="A231" t="s">
        <v>405</v>
      </c>
      <c r="B231">
        <v>129270</v>
      </c>
      <c r="C231" s="163">
        <f t="shared" si="6"/>
        <v>0.99623915288460052</v>
      </c>
      <c r="D231">
        <f>VLOOKUP(A231,'Primary-Secondary Ph 3.1'!$E$2:$F$238,2,0)</f>
        <v>0</v>
      </c>
      <c r="F231" t="s">
        <v>405</v>
      </c>
      <c r="G231">
        <v>12059</v>
      </c>
      <c r="H231" s="163">
        <f t="shared" si="7"/>
        <v>0.99039093298291725</v>
      </c>
    </row>
    <row r="232" spans="1:8" x14ac:dyDescent="0.2">
      <c r="A232" t="s">
        <v>415</v>
      </c>
      <c r="B232">
        <v>128614</v>
      </c>
      <c r="C232" s="163">
        <f t="shared" si="6"/>
        <v>0.99118358790980132</v>
      </c>
      <c r="D232">
        <f>VLOOKUP(A232,'Primary-Secondary Ph 3.1'!$E$2:$F$238,2,0)</f>
        <v>0</v>
      </c>
      <c r="F232" t="s">
        <v>415</v>
      </c>
      <c r="G232">
        <v>11900</v>
      </c>
      <c r="H232" s="163">
        <f t="shared" si="7"/>
        <v>0.97733245729303553</v>
      </c>
    </row>
    <row r="233" spans="1:8" x14ac:dyDescent="0.2">
      <c r="A233" t="s">
        <v>416</v>
      </c>
      <c r="B233">
        <v>129662</v>
      </c>
      <c r="C233" s="163">
        <f t="shared" si="6"/>
        <v>0.99926016122320016</v>
      </c>
      <c r="D233">
        <f>VLOOKUP(A233,'Primary-Secondary Ph 3.1'!$E$2:$F$238,2,0)</f>
        <v>0</v>
      </c>
      <c r="F233" t="s">
        <v>416</v>
      </c>
      <c r="G233">
        <v>12133</v>
      </c>
      <c r="H233" s="163">
        <f t="shared" si="7"/>
        <v>0.99646846254927723</v>
      </c>
    </row>
    <row r="234" spans="1:8" x14ac:dyDescent="0.2">
      <c r="A234" t="s">
        <v>417</v>
      </c>
      <c r="B234">
        <v>129486</v>
      </c>
      <c r="C234" s="163">
        <f t="shared" si="6"/>
        <v>0.99790379013240027</v>
      </c>
      <c r="D234">
        <f>VLOOKUP(A234,'Primary-Secondary Ph 3.1'!$E$2:$F$238,2,0)</f>
        <v>0</v>
      </c>
      <c r="F234" t="s">
        <v>417</v>
      </c>
      <c r="G234">
        <v>12069</v>
      </c>
      <c r="H234" s="163">
        <f t="shared" si="7"/>
        <v>0.99121222076215509</v>
      </c>
    </row>
    <row r="235" spans="1:8" x14ac:dyDescent="0.2">
      <c r="A235" t="s">
        <v>418</v>
      </c>
      <c r="B235">
        <v>127360</v>
      </c>
      <c r="C235" s="163">
        <f t="shared" si="6"/>
        <v>0.98151944388785273</v>
      </c>
      <c r="D235">
        <f>VLOOKUP(A235,'Primary-Secondary Ph 3.1'!$E$2:$F$238,2,0)</f>
        <v>0</v>
      </c>
      <c r="F235" t="s">
        <v>418</v>
      </c>
      <c r="G235">
        <v>11735</v>
      </c>
      <c r="H235" s="163">
        <f t="shared" si="7"/>
        <v>0.96378120893561103</v>
      </c>
    </row>
    <row r="236" spans="1:8" x14ac:dyDescent="0.2">
      <c r="A236" t="s">
        <v>419</v>
      </c>
      <c r="B236">
        <v>129342</v>
      </c>
      <c r="C236" s="163">
        <f t="shared" si="6"/>
        <v>0.99679403196720051</v>
      </c>
      <c r="D236">
        <f>VLOOKUP(A236,'Primary-Secondary Ph 3.1'!$E$2:$F$238,2,0)</f>
        <v>0</v>
      </c>
      <c r="F236" t="s">
        <v>419</v>
      </c>
      <c r="G236">
        <v>12026</v>
      </c>
      <c r="H236" s="163">
        <f t="shared" si="7"/>
        <v>0.98768068331143233</v>
      </c>
    </row>
    <row r="237" spans="1:8" x14ac:dyDescent="0.2">
      <c r="A237" t="s">
        <v>420</v>
      </c>
      <c r="B237">
        <v>129298</v>
      </c>
      <c r="C237" s="163">
        <f t="shared" si="6"/>
        <v>0.99645493919450057</v>
      </c>
      <c r="D237">
        <f>VLOOKUP(A237,'Primary-Secondary Ph 3.1'!$E$2:$F$238,2,0)</f>
        <v>0</v>
      </c>
      <c r="F237" t="s">
        <v>420</v>
      </c>
      <c r="G237">
        <v>12051</v>
      </c>
      <c r="H237" s="163">
        <f t="shared" si="7"/>
        <v>0.98973390275952688</v>
      </c>
    </row>
    <row r="238" spans="1:8" x14ac:dyDescent="0.2">
      <c r="A238" t="s">
        <v>421</v>
      </c>
      <c r="B238">
        <v>128982</v>
      </c>
      <c r="C238" s="163">
        <f t="shared" si="6"/>
        <v>0.99401963655420089</v>
      </c>
      <c r="D238">
        <f>VLOOKUP(A238,'Primary-Secondary Ph 3.1'!$E$2:$F$238,2,0)</f>
        <v>0</v>
      </c>
      <c r="F238" t="s">
        <v>421</v>
      </c>
      <c r="G238">
        <v>12000</v>
      </c>
      <c r="H238" s="163">
        <f t="shared" si="7"/>
        <v>0.98554533508541398</v>
      </c>
    </row>
    <row r="239" spans="1:8" x14ac:dyDescent="0.2">
      <c r="A239" t="s">
        <v>422</v>
      </c>
      <c r="B239">
        <v>128972</v>
      </c>
      <c r="C239" s="163">
        <f t="shared" si="6"/>
        <v>0.9939425700149509</v>
      </c>
      <c r="D239">
        <f>VLOOKUP(A239,'Primary-Secondary Ph 3.1'!$E$2:$F$238,2,0)</f>
        <v>0</v>
      </c>
      <c r="F239" t="s">
        <v>422</v>
      </c>
      <c r="G239">
        <v>11918</v>
      </c>
      <c r="H239" s="163">
        <f t="shared" si="7"/>
        <v>0.97881077529566363</v>
      </c>
    </row>
    <row r="240" spans="1:8" x14ac:dyDescent="0.2">
      <c r="A240" t="s">
        <v>414</v>
      </c>
      <c r="B240">
        <v>129277</v>
      </c>
      <c r="C240" s="163">
        <f t="shared" si="6"/>
        <v>0.99629309946207556</v>
      </c>
      <c r="D240">
        <f>VLOOKUP(A240,'Primary-Secondary Ph 3.1'!$E$2:$F$238,2,0)</f>
        <v>0</v>
      </c>
      <c r="F240" t="s">
        <v>414</v>
      </c>
      <c r="G240">
        <v>12068</v>
      </c>
      <c r="H240" s="163">
        <f t="shared" si="7"/>
        <v>0.9911300919842313</v>
      </c>
    </row>
    <row r="241" spans="1:8" x14ac:dyDescent="0.2">
      <c r="A241" t="s">
        <v>105</v>
      </c>
      <c r="B241">
        <v>29622</v>
      </c>
      <c r="C241" s="163">
        <f t="shared" si="6"/>
        <v>0.22828650256631575</v>
      </c>
      <c r="D241">
        <f>VLOOKUP(A241,'Primary-Secondary Ph 3.1'!$E$2:$F$238,2,0)</f>
        <v>1</v>
      </c>
      <c r="F241" t="s">
        <v>105</v>
      </c>
      <c r="G241">
        <v>3237</v>
      </c>
      <c r="H241" s="163">
        <f t="shared" si="7"/>
        <v>0.26585085413929038</v>
      </c>
    </row>
    <row r="242" spans="1:8" x14ac:dyDescent="0.2">
      <c r="A242" t="s">
        <v>1092</v>
      </c>
      <c r="B242">
        <v>0</v>
      </c>
      <c r="C242" s="163">
        <f t="shared" si="6"/>
        <v>0</v>
      </c>
      <c r="D242" t="e">
        <f>VLOOKUP(A242,'Primary-Secondary Ph 3.1'!$E$2:$F$238,2,0)</f>
        <v>#N/A</v>
      </c>
      <c r="F242" t="s">
        <v>1092</v>
      </c>
      <c r="G242">
        <v>0</v>
      </c>
      <c r="H242" s="163">
        <f t="shared" si="7"/>
        <v>0</v>
      </c>
    </row>
    <row r="243" spans="1:8" x14ac:dyDescent="0.2">
      <c r="A243" t="s">
        <v>1093</v>
      </c>
      <c r="B243">
        <v>0</v>
      </c>
      <c r="C243" s="163">
        <f t="shared" si="6"/>
        <v>0</v>
      </c>
      <c r="D243" t="e">
        <f>VLOOKUP(A243,'Primary-Secondary Ph 3.1'!$E$2:$F$238,2,0)</f>
        <v>#N/A</v>
      </c>
      <c r="F243" t="s">
        <v>1093</v>
      </c>
      <c r="G243">
        <v>0</v>
      </c>
      <c r="H243" s="163">
        <f t="shared" si="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2CDA9-B57D-2D45-89D9-9EA94BE05668}">
  <dimension ref="A1:S1035"/>
  <sheetViews>
    <sheetView topLeftCell="K16" zoomScale="177" workbookViewId="0">
      <selection activeCell="O30" sqref="O30"/>
    </sheetView>
  </sheetViews>
  <sheetFormatPr baseColWidth="10" defaultRowHeight="15" x14ac:dyDescent="0.2"/>
  <cols>
    <col min="1" max="1" width="26.33203125" bestFit="1" customWidth="1"/>
    <col min="2" max="2" width="14.83203125" bestFit="1" customWidth="1"/>
    <col min="3" max="3" width="27" bestFit="1" customWidth="1"/>
    <col min="4" max="4" width="5" style="159" customWidth="1"/>
    <col min="5" max="5" width="26.33203125" bestFit="1" customWidth="1"/>
    <col min="6" max="6" width="14.83203125" bestFit="1" customWidth="1"/>
    <col min="7" max="7" width="27" bestFit="1" customWidth="1"/>
    <col min="8" max="8" width="3.5" customWidth="1"/>
    <col min="9" max="9" width="37.83203125" bestFit="1" customWidth="1"/>
    <col min="14" max="14" width="4.6640625" customWidth="1"/>
    <col min="15" max="15" width="34.83203125" customWidth="1"/>
  </cols>
  <sheetData>
    <row r="1" spans="1:19" ht="16" thickBot="1" x14ac:dyDescent="0.25">
      <c r="A1" t="s">
        <v>1071</v>
      </c>
      <c r="E1" t="s">
        <v>1072</v>
      </c>
      <c r="J1" s="389" t="s">
        <v>1089</v>
      </c>
      <c r="K1" s="390"/>
      <c r="L1" s="389" t="s">
        <v>1072</v>
      </c>
      <c r="M1" s="390"/>
      <c r="P1" s="391" t="s">
        <v>1084</v>
      </c>
      <c r="Q1" s="392"/>
      <c r="R1" s="391" t="s">
        <v>120</v>
      </c>
      <c r="S1" s="392"/>
    </row>
    <row r="2" spans="1:19" ht="33" thickBot="1" x14ac:dyDescent="0.25">
      <c r="A2" t="s">
        <v>221</v>
      </c>
      <c r="B2" t="s">
        <v>120</v>
      </c>
      <c r="C2" t="s">
        <v>1070</v>
      </c>
      <c r="E2" t="s">
        <v>221</v>
      </c>
      <c r="F2" t="s">
        <v>120</v>
      </c>
      <c r="G2" t="s">
        <v>1070</v>
      </c>
      <c r="I2" s="191" t="s">
        <v>1085</v>
      </c>
      <c r="J2" s="196" t="s">
        <v>1087</v>
      </c>
      <c r="K2" s="189" t="s">
        <v>1088</v>
      </c>
      <c r="L2" s="188" t="s">
        <v>1087</v>
      </c>
      <c r="M2" s="189" t="s">
        <v>1088</v>
      </c>
      <c r="O2" s="190" t="s">
        <v>1085</v>
      </c>
      <c r="P2" s="196" t="s">
        <v>1089</v>
      </c>
      <c r="Q2" s="189" t="s">
        <v>1072</v>
      </c>
      <c r="R2" s="196" t="s">
        <v>1089</v>
      </c>
      <c r="S2" s="189" t="s">
        <v>1072</v>
      </c>
    </row>
    <row r="3" spans="1:19" ht="32" x14ac:dyDescent="0.2">
      <c r="A3">
        <v>1</v>
      </c>
      <c r="B3" t="s">
        <v>108</v>
      </c>
      <c r="C3" t="s">
        <v>1058</v>
      </c>
      <c r="E3">
        <v>1</v>
      </c>
      <c r="F3" t="s">
        <v>108</v>
      </c>
      <c r="G3" t="s">
        <v>1058</v>
      </c>
      <c r="I3" s="194" t="s">
        <v>1074</v>
      </c>
      <c r="J3" s="192">
        <v>3.4090909090909088E-2</v>
      </c>
      <c r="K3" s="182">
        <v>1.4705882352941176E-2</v>
      </c>
      <c r="L3" s="167">
        <v>4.5871559633027525E-2</v>
      </c>
      <c r="M3" s="168">
        <v>2.9535864978902954E-2</v>
      </c>
      <c r="O3" s="199" t="s">
        <v>1074</v>
      </c>
      <c r="P3" s="193">
        <v>3.4090909090909088E-2</v>
      </c>
      <c r="Q3" s="168">
        <v>4.5871559633027525E-2</v>
      </c>
      <c r="R3" s="193">
        <v>1.4705882352941176E-2</v>
      </c>
      <c r="S3" s="168">
        <v>2.9535864978902954E-2</v>
      </c>
    </row>
    <row r="4" spans="1:19" ht="16" x14ac:dyDescent="0.2">
      <c r="I4" s="194" t="s">
        <v>1058</v>
      </c>
      <c r="J4" s="193">
        <v>0.13636363636363635</v>
      </c>
      <c r="K4" s="177">
        <v>6.8627450980392163E-2</v>
      </c>
      <c r="L4" s="167">
        <v>0.11926605504587157</v>
      </c>
      <c r="M4" s="168">
        <v>8.0168776371308023E-2</v>
      </c>
      <c r="O4" s="199" t="s">
        <v>1058</v>
      </c>
      <c r="P4" s="193">
        <v>0.13636363636363635</v>
      </c>
      <c r="Q4" s="168">
        <v>0.11926605504587157</v>
      </c>
      <c r="R4" s="193">
        <v>6.8627450980392163E-2</v>
      </c>
      <c r="S4" s="168">
        <v>8.0168776371308023E-2</v>
      </c>
    </row>
    <row r="5" spans="1:19" ht="16" x14ac:dyDescent="0.2">
      <c r="I5" s="194" t="s">
        <v>1080</v>
      </c>
      <c r="J5" s="193">
        <v>0.10227272727272728</v>
      </c>
      <c r="K5" s="177">
        <v>0.19607843137254902</v>
      </c>
      <c r="L5" s="167">
        <v>8.2568807339449546E-2</v>
      </c>
      <c r="M5" s="168">
        <v>0.16033755274261605</v>
      </c>
      <c r="O5" s="199" t="s">
        <v>1080</v>
      </c>
      <c r="P5" s="193">
        <v>0.10227272727272728</v>
      </c>
      <c r="Q5" s="168">
        <v>8.2568807339449546E-2</v>
      </c>
      <c r="R5" s="193">
        <v>0.19607843137254902</v>
      </c>
      <c r="S5" s="168">
        <v>0.16033755274261605</v>
      </c>
    </row>
    <row r="6" spans="1:19" ht="16" x14ac:dyDescent="0.2">
      <c r="I6" s="194" t="s">
        <v>1061</v>
      </c>
      <c r="J6" s="193">
        <v>9.0909090909090912E-2</v>
      </c>
      <c r="K6" s="177">
        <v>3.9215686274509803E-2</v>
      </c>
      <c r="L6" s="167">
        <v>0.11009174311926606</v>
      </c>
      <c r="M6" s="168">
        <v>5.0632911392405063E-2</v>
      </c>
      <c r="O6" s="199" t="s">
        <v>1061</v>
      </c>
      <c r="P6" s="193">
        <v>9.0909090909090912E-2</v>
      </c>
      <c r="Q6" s="168">
        <v>0.11009174311926606</v>
      </c>
      <c r="R6" s="193">
        <v>3.9215686274509803E-2</v>
      </c>
      <c r="S6" s="168">
        <v>5.0632911392405063E-2</v>
      </c>
    </row>
    <row r="7" spans="1:19" ht="16" x14ac:dyDescent="0.2">
      <c r="A7">
        <v>2</v>
      </c>
      <c r="B7" t="s">
        <v>39</v>
      </c>
      <c r="C7" t="s">
        <v>1058</v>
      </c>
      <c r="E7">
        <v>2</v>
      </c>
      <c r="F7" t="s">
        <v>39</v>
      </c>
      <c r="G7" t="s">
        <v>1058</v>
      </c>
      <c r="I7" s="194" t="s">
        <v>1076</v>
      </c>
      <c r="J7" s="193">
        <v>0.11363636363636363</v>
      </c>
      <c r="K7" s="177">
        <v>9.8039215686274508E-2</v>
      </c>
      <c r="L7" s="167">
        <v>8.2568807339449546E-2</v>
      </c>
      <c r="M7" s="168">
        <v>6.3291139240506333E-2</v>
      </c>
      <c r="O7" s="199" t="s">
        <v>1076</v>
      </c>
      <c r="P7" s="193">
        <v>0.11363636363636363</v>
      </c>
      <c r="Q7" s="168">
        <v>8.2568807339449546E-2</v>
      </c>
      <c r="R7" s="193">
        <v>9.8039215686274508E-2</v>
      </c>
      <c r="S7" s="168">
        <v>6.3291139240506333E-2</v>
      </c>
    </row>
    <row r="8" spans="1:19" ht="16" x14ac:dyDescent="0.2">
      <c r="I8" s="194" t="s">
        <v>1078</v>
      </c>
      <c r="J8" s="193">
        <v>5.6818181818181816E-2</v>
      </c>
      <c r="K8" s="177">
        <v>5.8823529411764705E-2</v>
      </c>
      <c r="L8" s="167">
        <v>5.5045871559633031E-2</v>
      </c>
      <c r="M8" s="168">
        <v>5.4852320675105488E-2</v>
      </c>
      <c r="O8" s="199" t="s">
        <v>1078</v>
      </c>
      <c r="P8" s="193">
        <v>5.6818181818181816E-2</v>
      </c>
      <c r="Q8" s="168">
        <v>5.5045871559633031E-2</v>
      </c>
      <c r="R8" s="193">
        <v>5.8823529411764705E-2</v>
      </c>
      <c r="S8" s="168">
        <v>5.4852320675105488E-2</v>
      </c>
    </row>
    <row r="9" spans="1:19" ht="16" x14ac:dyDescent="0.2">
      <c r="I9" s="194" t="s">
        <v>1079</v>
      </c>
      <c r="J9" s="193">
        <v>7.9545454545454544E-2</v>
      </c>
      <c r="K9" s="177">
        <v>3.4313725490196081E-2</v>
      </c>
      <c r="L9" s="167">
        <v>6.4220183486238536E-2</v>
      </c>
      <c r="M9" s="168">
        <v>2.9535864978902954E-2</v>
      </c>
      <c r="O9" s="199" t="s">
        <v>1079</v>
      </c>
      <c r="P9" s="193">
        <v>7.9545454545454544E-2</v>
      </c>
      <c r="Q9" s="168">
        <v>6.4220183486238536E-2</v>
      </c>
      <c r="R9" s="193">
        <v>3.4313725490196081E-2</v>
      </c>
      <c r="S9" s="168">
        <v>2.9535864978902954E-2</v>
      </c>
    </row>
    <row r="10" spans="1:19" ht="16" x14ac:dyDescent="0.2">
      <c r="I10" s="194" t="s">
        <v>1082</v>
      </c>
      <c r="J10" s="193">
        <v>0.11363636363636363</v>
      </c>
      <c r="K10" s="177">
        <v>4.9019607843137254E-2</v>
      </c>
      <c r="L10" s="167">
        <v>9.1743119266055051E-2</v>
      </c>
      <c r="M10" s="168">
        <v>4.2194092827004218E-2</v>
      </c>
      <c r="O10" s="199" t="s">
        <v>1082</v>
      </c>
      <c r="P10" s="193">
        <v>0.11363636363636363</v>
      </c>
      <c r="Q10" s="168">
        <v>9.1743119266055051E-2</v>
      </c>
      <c r="R10" s="193">
        <v>4.9019607843137254E-2</v>
      </c>
      <c r="S10" s="168">
        <v>4.2194092827004218E-2</v>
      </c>
    </row>
    <row r="11" spans="1:19" ht="16" x14ac:dyDescent="0.2">
      <c r="A11" t="s">
        <v>222</v>
      </c>
      <c r="B11" t="s">
        <v>110</v>
      </c>
      <c r="C11" t="s">
        <v>1058</v>
      </c>
      <c r="E11" t="s">
        <v>222</v>
      </c>
      <c r="F11" t="s">
        <v>110</v>
      </c>
      <c r="G11" t="s">
        <v>1058</v>
      </c>
      <c r="I11" s="194" t="s">
        <v>1077</v>
      </c>
      <c r="J11" s="193">
        <v>7.9545454545454544E-2</v>
      </c>
      <c r="K11" s="177">
        <v>3.4313725490196081E-2</v>
      </c>
      <c r="L11" s="167">
        <v>0.10091743119266056</v>
      </c>
      <c r="M11" s="168">
        <v>4.6413502109704644E-2</v>
      </c>
      <c r="O11" s="199" t="s">
        <v>1077</v>
      </c>
      <c r="P11" s="193">
        <v>7.9545454545454544E-2</v>
      </c>
      <c r="Q11" s="168">
        <v>0.10091743119266056</v>
      </c>
      <c r="R11" s="193">
        <v>3.4313725490196081E-2</v>
      </c>
      <c r="S11" s="168">
        <v>4.6413502109704644E-2</v>
      </c>
    </row>
    <row r="12" spans="1:19" ht="16" x14ac:dyDescent="0.2">
      <c r="I12" s="194" t="s">
        <v>1064</v>
      </c>
      <c r="J12" s="193">
        <v>5.6818181818181816E-2</v>
      </c>
      <c r="K12" s="177">
        <v>6.8627450980392163E-2</v>
      </c>
      <c r="L12" s="167">
        <v>5.5045871559633031E-2</v>
      </c>
      <c r="M12" s="168">
        <v>5.9071729957805907E-2</v>
      </c>
      <c r="O12" s="199" t="s">
        <v>1064</v>
      </c>
      <c r="P12" s="193">
        <v>5.6818181818181816E-2</v>
      </c>
      <c r="Q12" s="168">
        <v>5.5045871559633031E-2</v>
      </c>
      <c r="R12" s="193">
        <v>6.8627450980392163E-2</v>
      </c>
      <c r="S12" s="168">
        <v>5.9071729957805907E-2</v>
      </c>
    </row>
    <row r="13" spans="1:19" ht="16" x14ac:dyDescent="0.2">
      <c r="I13" s="194" t="s">
        <v>1075</v>
      </c>
      <c r="J13" s="193">
        <v>6.8181818181818177E-2</v>
      </c>
      <c r="K13" s="177">
        <v>0.23529411764705882</v>
      </c>
      <c r="L13" s="167">
        <v>0.10091743119266056</v>
      </c>
      <c r="M13" s="168">
        <v>0.21518987341772153</v>
      </c>
      <c r="O13" s="199" t="s">
        <v>1075</v>
      </c>
      <c r="P13" s="193">
        <v>6.8181818181818177E-2</v>
      </c>
      <c r="Q13" s="168">
        <v>0.10091743119266056</v>
      </c>
      <c r="R13" s="193">
        <v>0.23529411764705882</v>
      </c>
      <c r="S13" s="168">
        <v>0.21518987341772153</v>
      </c>
    </row>
    <row r="14" spans="1:19" ht="16" x14ac:dyDescent="0.2">
      <c r="I14" s="194" t="s">
        <v>1073</v>
      </c>
      <c r="J14" s="193">
        <v>6.8181818181818177E-2</v>
      </c>
      <c r="K14" s="177">
        <v>0.10294117647058823</v>
      </c>
      <c r="L14" s="167">
        <v>5.5045871559633031E-2</v>
      </c>
      <c r="M14" s="168">
        <v>8.8607594936708861E-2</v>
      </c>
      <c r="O14" s="199" t="s">
        <v>1073</v>
      </c>
      <c r="P14" s="193">
        <v>6.8181818181818177E-2</v>
      </c>
      <c r="Q14" s="168">
        <v>5.5045871559633031E-2</v>
      </c>
      <c r="R14" s="193">
        <v>0.10294117647058823</v>
      </c>
      <c r="S14" s="168">
        <v>8.8607594936708861E-2</v>
      </c>
    </row>
    <row r="15" spans="1:19" ht="17" thickBot="1" x14ac:dyDescent="0.25">
      <c r="A15" t="s">
        <v>223</v>
      </c>
      <c r="B15" t="s">
        <v>111</v>
      </c>
      <c r="C15" t="s">
        <v>1058</v>
      </c>
      <c r="E15" t="s">
        <v>223</v>
      </c>
      <c r="F15" t="s">
        <v>111</v>
      </c>
      <c r="G15" t="s">
        <v>1058</v>
      </c>
      <c r="I15" s="195" t="s">
        <v>1060</v>
      </c>
      <c r="J15" s="197" t="s">
        <v>484</v>
      </c>
      <c r="K15" s="198" t="s">
        <v>484</v>
      </c>
      <c r="L15" s="167">
        <v>3.669724770642202E-2</v>
      </c>
      <c r="M15" s="168">
        <v>8.0168776371308023E-2</v>
      </c>
      <c r="O15" s="200" t="s">
        <v>1060</v>
      </c>
      <c r="P15" s="201" t="s">
        <v>484</v>
      </c>
      <c r="Q15" s="168">
        <v>3.669724770642202E-2</v>
      </c>
      <c r="R15" s="201" t="s">
        <v>484</v>
      </c>
      <c r="S15" s="168">
        <v>8.0168776371308023E-2</v>
      </c>
    </row>
    <row r="16" spans="1:19" ht="17" thickBot="1" x14ac:dyDescent="0.25">
      <c r="I16" s="171" t="s">
        <v>1086</v>
      </c>
      <c r="J16" s="178">
        <v>88</v>
      </c>
      <c r="K16" s="179">
        <v>204</v>
      </c>
      <c r="L16" s="169">
        <v>109</v>
      </c>
      <c r="M16" s="170">
        <v>237</v>
      </c>
      <c r="O16" s="178" t="s">
        <v>1086</v>
      </c>
      <c r="P16" s="178">
        <v>88</v>
      </c>
      <c r="Q16" s="170">
        <v>109</v>
      </c>
      <c r="R16" s="178">
        <v>204</v>
      </c>
      <c r="S16" s="170">
        <v>237</v>
      </c>
    </row>
    <row r="18" spans="1:19" ht="16" thickBot="1" x14ac:dyDescent="0.25"/>
    <row r="19" spans="1:19" ht="16" thickBot="1" x14ac:dyDescent="0.25">
      <c r="A19">
        <v>5</v>
      </c>
      <c r="B19" t="s">
        <v>106</v>
      </c>
      <c r="C19" t="s">
        <v>1058</v>
      </c>
      <c r="E19">
        <v>5</v>
      </c>
      <c r="F19" t="s">
        <v>106</v>
      </c>
      <c r="G19" t="s">
        <v>1058</v>
      </c>
      <c r="J19" s="389" t="s">
        <v>1089</v>
      </c>
      <c r="K19" s="390"/>
      <c r="L19" s="389" t="s">
        <v>1072</v>
      </c>
      <c r="M19" s="390"/>
      <c r="P19" s="391" t="s">
        <v>1084</v>
      </c>
      <c r="Q19" s="392"/>
      <c r="R19" s="391" t="s">
        <v>120</v>
      </c>
      <c r="S19" s="392"/>
    </row>
    <row r="20" spans="1:19" ht="33" thickBot="1" x14ac:dyDescent="0.25">
      <c r="I20" s="191" t="s">
        <v>1085</v>
      </c>
      <c r="J20" s="196" t="s">
        <v>1087</v>
      </c>
      <c r="K20" s="189" t="s">
        <v>1088</v>
      </c>
      <c r="L20" s="188" t="s">
        <v>1087</v>
      </c>
      <c r="M20" s="189" t="s">
        <v>1088</v>
      </c>
      <c r="O20" s="190" t="s">
        <v>1085</v>
      </c>
      <c r="P20" s="196" t="s">
        <v>1089</v>
      </c>
      <c r="Q20" s="189" t="s">
        <v>1072</v>
      </c>
      <c r="R20" s="196" t="s">
        <v>1089</v>
      </c>
      <c r="S20" s="189" t="s">
        <v>1072</v>
      </c>
    </row>
    <row r="21" spans="1:19" ht="32" x14ac:dyDescent="0.2">
      <c r="I21" s="194" t="s">
        <v>1074</v>
      </c>
      <c r="J21" s="202">
        <v>3</v>
      </c>
      <c r="K21" s="203">
        <v>3</v>
      </c>
      <c r="L21" s="204">
        <v>5</v>
      </c>
      <c r="M21" s="205">
        <v>7</v>
      </c>
      <c r="O21" s="199" t="s">
        <v>1074</v>
      </c>
      <c r="P21" s="206">
        <v>3</v>
      </c>
      <c r="Q21" s="205">
        <v>5</v>
      </c>
      <c r="R21" s="206">
        <v>3</v>
      </c>
      <c r="S21" s="205">
        <v>7</v>
      </c>
    </row>
    <row r="22" spans="1:19" ht="16" x14ac:dyDescent="0.2">
      <c r="I22" s="194" t="s">
        <v>1058</v>
      </c>
      <c r="J22" s="206">
        <v>12</v>
      </c>
      <c r="K22" s="207">
        <v>14.000000000000002</v>
      </c>
      <c r="L22" s="204">
        <v>13</v>
      </c>
      <c r="M22" s="205">
        <v>19</v>
      </c>
      <c r="O22" s="218" t="s">
        <v>1058</v>
      </c>
      <c r="P22" s="206">
        <v>12</v>
      </c>
      <c r="Q22" s="205">
        <v>13</v>
      </c>
      <c r="R22" s="206">
        <v>14.000000000000002</v>
      </c>
      <c r="S22" s="205">
        <v>19</v>
      </c>
    </row>
    <row r="23" spans="1:19" ht="16" x14ac:dyDescent="0.2">
      <c r="A23">
        <v>6</v>
      </c>
      <c r="B23" t="s">
        <v>47</v>
      </c>
      <c r="C23" t="s">
        <v>1058</v>
      </c>
      <c r="E23">
        <v>6</v>
      </c>
      <c r="F23" t="s">
        <v>47</v>
      </c>
      <c r="G23" t="s">
        <v>1058</v>
      </c>
      <c r="I23" s="194" t="s">
        <v>1080</v>
      </c>
      <c r="J23" s="206">
        <v>9</v>
      </c>
      <c r="K23" s="207">
        <v>40</v>
      </c>
      <c r="L23" s="204">
        <v>9</v>
      </c>
      <c r="M23" s="205">
        <v>38</v>
      </c>
      <c r="O23" s="216" t="s">
        <v>1080</v>
      </c>
      <c r="P23" s="206">
        <v>9</v>
      </c>
      <c r="Q23" s="205">
        <v>9</v>
      </c>
      <c r="R23" s="206">
        <v>40</v>
      </c>
      <c r="S23" s="205">
        <v>38</v>
      </c>
    </row>
    <row r="24" spans="1:19" ht="16" x14ac:dyDescent="0.2">
      <c r="I24" s="194" t="s">
        <v>1061</v>
      </c>
      <c r="J24" s="206">
        <v>8</v>
      </c>
      <c r="K24" s="207">
        <v>8</v>
      </c>
      <c r="L24" s="204">
        <v>12</v>
      </c>
      <c r="M24" s="205">
        <v>12</v>
      </c>
      <c r="O24" s="216" t="s">
        <v>1061</v>
      </c>
      <c r="P24" s="211">
        <v>8</v>
      </c>
      <c r="Q24" s="212">
        <v>12</v>
      </c>
      <c r="R24" s="206">
        <v>8</v>
      </c>
      <c r="S24" s="205">
        <v>12</v>
      </c>
    </row>
    <row r="25" spans="1:19" ht="16" x14ac:dyDescent="0.2">
      <c r="I25" s="194" t="s">
        <v>1076</v>
      </c>
      <c r="J25" s="206">
        <v>10</v>
      </c>
      <c r="K25" s="207">
        <v>20</v>
      </c>
      <c r="L25" s="204">
        <v>9</v>
      </c>
      <c r="M25" s="205">
        <v>15.000000000000002</v>
      </c>
      <c r="O25" s="199" t="s">
        <v>1076</v>
      </c>
      <c r="P25" s="206">
        <v>10</v>
      </c>
      <c r="Q25" s="205">
        <v>9</v>
      </c>
      <c r="R25" s="206">
        <v>20</v>
      </c>
      <c r="S25" s="205">
        <v>15.000000000000002</v>
      </c>
    </row>
    <row r="26" spans="1:19" ht="16" x14ac:dyDescent="0.2">
      <c r="I26" s="194" t="s">
        <v>1078</v>
      </c>
      <c r="J26" s="206">
        <v>5</v>
      </c>
      <c r="K26" s="207">
        <v>12</v>
      </c>
      <c r="L26" s="204">
        <v>6</v>
      </c>
      <c r="M26" s="205">
        <v>13</v>
      </c>
      <c r="O26" s="199" t="s">
        <v>1078</v>
      </c>
      <c r="P26" s="206">
        <v>5</v>
      </c>
      <c r="Q26" s="205">
        <v>6</v>
      </c>
      <c r="R26" s="206">
        <v>12</v>
      </c>
      <c r="S26" s="205">
        <v>13</v>
      </c>
    </row>
    <row r="27" spans="1:19" ht="16" x14ac:dyDescent="0.2">
      <c r="A27">
        <v>7</v>
      </c>
      <c r="B27" t="s">
        <v>113</v>
      </c>
      <c r="C27" t="s">
        <v>1058</v>
      </c>
      <c r="E27">
        <v>7</v>
      </c>
      <c r="F27" t="s">
        <v>113</v>
      </c>
      <c r="G27" t="s">
        <v>1058</v>
      </c>
      <c r="I27" s="194" t="s">
        <v>1079</v>
      </c>
      <c r="J27" s="206">
        <v>7</v>
      </c>
      <c r="K27" s="207">
        <v>7.0000000000000009</v>
      </c>
      <c r="L27" s="204">
        <v>7</v>
      </c>
      <c r="M27" s="205">
        <v>7</v>
      </c>
      <c r="O27" s="199" t="s">
        <v>1079</v>
      </c>
      <c r="P27" s="206">
        <v>7</v>
      </c>
      <c r="Q27" s="205">
        <v>7</v>
      </c>
      <c r="R27" s="206">
        <v>7.0000000000000009</v>
      </c>
      <c r="S27" s="205">
        <v>7</v>
      </c>
    </row>
    <row r="28" spans="1:19" ht="16" x14ac:dyDescent="0.2">
      <c r="I28" s="194" t="s">
        <v>1082</v>
      </c>
      <c r="J28" s="206">
        <v>10</v>
      </c>
      <c r="K28" s="207">
        <v>10</v>
      </c>
      <c r="L28" s="204">
        <v>10</v>
      </c>
      <c r="M28" s="205">
        <v>10</v>
      </c>
      <c r="O28" s="199" t="s">
        <v>1082</v>
      </c>
      <c r="P28" s="206">
        <v>10</v>
      </c>
      <c r="Q28" s="205">
        <v>10</v>
      </c>
      <c r="R28" s="206">
        <v>10</v>
      </c>
      <c r="S28" s="205">
        <v>10</v>
      </c>
    </row>
    <row r="29" spans="1:19" ht="16" x14ac:dyDescent="0.2">
      <c r="I29" s="194" t="s">
        <v>1077</v>
      </c>
      <c r="J29" s="206">
        <v>7</v>
      </c>
      <c r="K29" s="207">
        <v>7.0000000000000009</v>
      </c>
      <c r="L29" s="204">
        <v>11</v>
      </c>
      <c r="M29" s="205">
        <v>11</v>
      </c>
      <c r="O29" s="216" t="s">
        <v>1077</v>
      </c>
      <c r="P29" s="211">
        <v>7</v>
      </c>
      <c r="Q29" s="212">
        <v>11</v>
      </c>
      <c r="R29" s="206">
        <v>7.0000000000000009</v>
      </c>
      <c r="S29" s="205">
        <v>11</v>
      </c>
    </row>
    <row r="30" spans="1:19" ht="16" x14ac:dyDescent="0.2">
      <c r="I30" s="194" t="s">
        <v>1064</v>
      </c>
      <c r="J30" s="206">
        <v>5</v>
      </c>
      <c r="K30" s="207">
        <v>14.000000000000002</v>
      </c>
      <c r="L30" s="204">
        <v>6</v>
      </c>
      <c r="M30" s="205">
        <v>14</v>
      </c>
      <c r="O30" s="216" t="s">
        <v>1064</v>
      </c>
      <c r="P30" s="206">
        <v>5</v>
      </c>
      <c r="Q30" s="205">
        <v>6</v>
      </c>
      <c r="R30" s="206">
        <v>14.000000000000002</v>
      </c>
      <c r="S30" s="205">
        <v>14</v>
      </c>
    </row>
    <row r="31" spans="1:19" ht="16" x14ac:dyDescent="0.2">
      <c r="A31">
        <v>8</v>
      </c>
      <c r="B31" t="s">
        <v>114</v>
      </c>
      <c r="C31" t="s">
        <v>1058</v>
      </c>
      <c r="E31">
        <v>8</v>
      </c>
      <c r="F31" t="s">
        <v>114</v>
      </c>
      <c r="G31" t="s">
        <v>1058</v>
      </c>
      <c r="I31" s="194" t="s">
        <v>1075</v>
      </c>
      <c r="J31" s="206">
        <v>6</v>
      </c>
      <c r="K31" s="207">
        <v>48</v>
      </c>
      <c r="L31" s="204">
        <v>11</v>
      </c>
      <c r="M31" s="205">
        <v>51</v>
      </c>
      <c r="O31" s="199" t="s">
        <v>1075</v>
      </c>
      <c r="P31" s="211">
        <v>6</v>
      </c>
      <c r="Q31" s="212">
        <v>11</v>
      </c>
      <c r="R31" s="206">
        <v>48</v>
      </c>
      <c r="S31" s="205">
        <v>51</v>
      </c>
    </row>
    <row r="32" spans="1:19" ht="16" x14ac:dyDescent="0.2">
      <c r="I32" s="194" t="s">
        <v>1073</v>
      </c>
      <c r="J32" s="206">
        <v>6</v>
      </c>
      <c r="K32" s="207">
        <v>21</v>
      </c>
      <c r="L32" s="204">
        <v>6</v>
      </c>
      <c r="M32" s="205">
        <v>21</v>
      </c>
      <c r="O32" s="199" t="s">
        <v>1073</v>
      </c>
      <c r="P32" s="206">
        <v>6</v>
      </c>
      <c r="Q32" s="205">
        <v>6</v>
      </c>
      <c r="R32" s="206">
        <v>21</v>
      </c>
      <c r="S32" s="205">
        <v>21</v>
      </c>
    </row>
    <row r="33" spans="1:19" ht="17" thickBot="1" x14ac:dyDescent="0.25">
      <c r="I33" s="195" t="s">
        <v>1060</v>
      </c>
      <c r="J33" s="208" t="s">
        <v>484</v>
      </c>
      <c r="K33" s="209" t="s">
        <v>484</v>
      </c>
      <c r="L33" s="204">
        <v>4</v>
      </c>
      <c r="M33" s="205">
        <v>19</v>
      </c>
      <c r="O33" s="217" t="s">
        <v>1060</v>
      </c>
      <c r="P33" s="211" t="s">
        <v>484</v>
      </c>
      <c r="Q33" s="212">
        <v>4</v>
      </c>
      <c r="R33" s="210" t="s">
        <v>484</v>
      </c>
      <c r="S33" s="205">
        <v>19</v>
      </c>
    </row>
    <row r="34" spans="1:19" ht="17" thickBot="1" x14ac:dyDescent="0.25">
      <c r="I34" s="171" t="s">
        <v>1086</v>
      </c>
      <c r="J34" s="178">
        <v>88</v>
      </c>
      <c r="K34" s="179">
        <v>204</v>
      </c>
      <c r="L34" s="169">
        <v>109</v>
      </c>
      <c r="M34" s="170">
        <v>237</v>
      </c>
      <c r="O34" s="178" t="s">
        <v>1086</v>
      </c>
      <c r="P34" s="178">
        <v>88</v>
      </c>
      <c r="Q34" s="170">
        <v>109</v>
      </c>
      <c r="R34" s="178">
        <v>204</v>
      </c>
      <c r="S34" s="170">
        <v>237</v>
      </c>
    </row>
    <row r="35" spans="1:19" x14ac:dyDescent="0.2">
      <c r="A35" t="s">
        <v>230</v>
      </c>
      <c r="B35" t="s">
        <v>521</v>
      </c>
      <c r="C35" t="s">
        <v>1058</v>
      </c>
      <c r="E35" t="s">
        <v>230</v>
      </c>
      <c r="F35" t="s">
        <v>521</v>
      </c>
      <c r="G35" t="s">
        <v>1058</v>
      </c>
    </row>
    <row r="39" spans="1:19" x14ac:dyDescent="0.2">
      <c r="C39" t="s">
        <v>1058</v>
      </c>
      <c r="E39" t="s">
        <v>698</v>
      </c>
      <c r="F39" t="s">
        <v>699</v>
      </c>
      <c r="G39" t="s">
        <v>1058</v>
      </c>
    </row>
    <row r="43" spans="1:19" x14ac:dyDescent="0.2">
      <c r="C43" t="s">
        <v>1058</v>
      </c>
      <c r="E43" t="s">
        <v>698</v>
      </c>
      <c r="F43" t="s">
        <v>703</v>
      </c>
      <c r="G43" t="s">
        <v>1058</v>
      </c>
    </row>
    <row r="47" spans="1:19" x14ac:dyDescent="0.2">
      <c r="C47" t="s">
        <v>1058</v>
      </c>
      <c r="E47" t="s">
        <v>698</v>
      </c>
      <c r="F47" t="s">
        <v>705</v>
      </c>
      <c r="G47" t="s">
        <v>1058</v>
      </c>
    </row>
    <row r="51" spans="1:7" x14ac:dyDescent="0.2">
      <c r="C51" t="s">
        <v>1058</v>
      </c>
      <c r="E51" t="s">
        <v>698</v>
      </c>
      <c r="F51" t="s">
        <v>707</v>
      </c>
      <c r="G51" t="s">
        <v>1058</v>
      </c>
    </row>
    <row r="55" spans="1:7" x14ac:dyDescent="0.2">
      <c r="C55" t="s">
        <v>1058</v>
      </c>
      <c r="E55" t="s">
        <v>698</v>
      </c>
      <c r="F55" t="s">
        <v>709</v>
      </c>
      <c r="G55" t="s">
        <v>1058</v>
      </c>
    </row>
    <row r="59" spans="1:7" x14ac:dyDescent="0.2">
      <c r="A59" t="s">
        <v>497</v>
      </c>
      <c r="B59" t="s">
        <v>498</v>
      </c>
      <c r="C59" t="s">
        <v>1073</v>
      </c>
      <c r="E59" t="s">
        <v>497</v>
      </c>
      <c r="F59" t="s">
        <v>498</v>
      </c>
      <c r="G59" t="s">
        <v>1073</v>
      </c>
    </row>
    <row r="63" spans="1:7" x14ac:dyDescent="0.2">
      <c r="A63" t="s">
        <v>502</v>
      </c>
      <c r="B63" t="s">
        <v>503</v>
      </c>
      <c r="C63" t="s">
        <v>1073</v>
      </c>
      <c r="E63" t="s">
        <v>502</v>
      </c>
      <c r="F63" t="s">
        <v>503</v>
      </c>
      <c r="G63" t="s">
        <v>1073</v>
      </c>
    </row>
    <row r="67" spans="1:7" x14ac:dyDescent="0.2">
      <c r="A67" t="s">
        <v>506</v>
      </c>
      <c r="B67" t="s">
        <v>510</v>
      </c>
      <c r="C67" t="s">
        <v>1073</v>
      </c>
      <c r="E67" t="s">
        <v>506</v>
      </c>
      <c r="F67" t="s">
        <v>711</v>
      </c>
      <c r="G67" t="s">
        <v>1073</v>
      </c>
    </row>
    <row r="71" spans="1:7" x14ac:dyDescent="0.2">
      <c r="A71" t="s">
        <v>507</v>
      </c>
      <c r="B71" t="s">
        <v>522</v>
      </c>
      <c r="C71" t="s">
        <v>1073</v>
      </c>
      <c r="E71" t="s">
        <v>507</v>
      </c>
      <c r="F71" t="s">
        <v>522</v>
      </c>
      <c r="G71" t="s">
        <v>1073</v>
      </c>
    </row>
    <row r="75" spans="1:7" x14ac:dyDescent="0.2">
      <c r="A75" t="s">
        <v>507</v>
      </c>
      <c r="B75" t="s">
        <v>523</v>
      </c>
      <c r="C75" t="s">
        <v>1073</v>
      </c>
      <c r="E75" t="s">
        <v>507</v>
      </c>
      <c r="F75" t="s">
        <v>523</v>
      </c>
      <c r="G75" t="s">
        <v>1073</v>
      </c>
    </row>
    <row r="79" spans="1:7" x14ac:dyDescent="0.2">
      <c r="A79" t="s">
        <v>507</v>
      </c>
      <c r="B79" t="s">
        <v>524</v>
      </c>
      <c r="C79" t="s">
        <v>1073</v>
      </c>
      <c r="E79" t="s">
        <v>507</v>
      </c>
      <c r="F79" t="s">
        <v>524</v>
      </c>
      <c r="G79" t="s">
        <v>1073</v>
      </c>
    </row>
    <row r="83" spans="1:7" x14ac:dyDescent="0.2">
      <c r="A83" t="s">
        <v>507</v>
      </c>
      <c r="B83" t="s">
        <v>525</v>
      </c>
      <c r="C83" t="s">
        <v>1073</v>
      </c>
      <c r="E83" t="s">
        <v>507</v>
      </c>
      <c r="F83" t="s">
        <v>525</v>
      </c>
      <c r="G83" t="s">
        <v>1073</v>
      </c>
    </row>
    <row r="87" spans="1:7" x14ac:dyDescent="0.2">
      <c r="A87" t="s">
        <v>507</v>
      </c>
      <c r="B87" t="s">
        <v>526</v>
      </c>
      <c r="C87" t="s">
        <v>1073</v>
      </c>
      <c r="E87" t="s">
        <v>507</v>
      </c>
      <c r="F87" t="s">
        <v>526</v>
      </c>
      <c r="G87" t="s">
        <v>1073</v>
      </c>
    </row>
    <row r="91" spans="1:7" x14ac:dyDescent="0.2">
      <c r="A91" t="s">
        <v>507</v>
      </c>
      <c r="B91" t="s">
        <v>527</v>
      </c>
      <c r="C91" t="s">
        <v>1073</v>
      </c>
      <c r="E91" t="s">
        <v>507</v>
      </c>
      <c r="F91" t="s">
        <v>527</v>
      </c>
      <c r="G91" t="s">
        <v>1073</v>
      </c>
    </row>
    <row r="95" spans="1:7" x14ac:dyDescent="0.2">
      <c r="A95" t="s">
        <v>507</v>
      </c>
      <c r="B95" t="s">
        <v>528</v>
      </c>
      <c r="C95" t="s">
        <v>1073</v>
      </c>
      <c r="E95" t="s">
        <v>507</v>
      </c>
      <c r="F95" t="s">
        <v>528</v>
      </c>
      <c r="G95" t="s">
        <v>1073</v>
      </c>
    </row>
    <row r="99" spans="1:7" x14ac:dyDescent="0.2">
      <c r="A99" t="s">
        <v>507</v>
      </c>
      <c r="B99" t="s">
        <v>529</v>
      </c>
      <c r="C99" t="s">
        <v>1073</v>
      </c>
      <c r="E99" t="s">
        <v>507</v>
      </c>
      <c r="F99" t="s">
        <v>529</v>
      </c>
      <c r="G99" t="s">
        <v>1073</v>
      </c>
    </row>
    <row r="103" spans="1:7" x14ac:dyDescent="0.2">
      <c r="A103" t="s">
        <v>507</v>
      </c>
      <c r="B103" t="s">
        <v>530</v>
      </c>
      <c r="C103" t="s">
        <v>1073</v>
      </c>
      <c r="E103" t="s">
        <v>507</v>
      </c>
      <c r="F103" t="s">
        <v>530</v>
      </c>
      <c r="G103" t="s">
        <v>1073</v>
      </c>
    </row>
    <row r="107" spans="1:7" x14ac:dyDescent="0.2">
      <c r="A107" t="s">
        <v>507</v>
      </c>
      <c r="B107" t="s">
        <v>531</v>
      </c>
      <c r="C107" t="s">
        <v>1073</v>
      </c>
      <c r="E107" t="s">
        <v>507</v>
      </c>
      <c r="F107" t="s">
        <v>531</v>
      </c>
      <c r="G107" t="s">
        <v>1073</v>
      </c>
    </row>
    <row r="111" spans="1:7" x14ac:dyDescent="0.2">
      <c r="A111" t="s">
        <v>507</v>
      </c>
      <c r="B111" t="s">
        <v>532</v>
      </c>
      <c r="C111" t="s">
        <v>1073</v>
      </c>
      <c r="E111" t="s">
        <v>507</v>
      </c>
      <c r="F111" t="s">
        <v>532</v>
      </c>
      <c r="G111" t="s">
        <v>1073</v>
      </c>
    </row>
    <row r="115" spans="1:7" x14ac:dyDescent="0.2">
      <c r="A115" t="s">
        <v>512</v>
      </c>
      <c r="B115" t="s">
        <v>533</v>
      </c>
      <c r="C115" t="s">
        <v>1073</v>
      </c>
      <c r="E115" t="s">
        <v>512</v>
      </c>
      <c r="F115" t="s">
        <v>533</v>
      </c>
      <c r="G115" t="s">
        <v>1073</v>
      </c>
    </row>
    <row r="119" spans="1:7" x14ac:dyDescent="0.2">
      <c r="A119" t="s">
        <v>512</v>
      </c>
      <c r="B119" t="s">
        <v>534</v>
      </c>
      <c r="C119" t="s">
        <v>1073</v>
      </c>
      <c r="E119" t="s">
        <v>512</v>
      </c>
      <c r="F119" t="s">
        <v>534</v>
      </c>
      <c r="G119" t="s">
        <v>1073</v>
      </c>
    </row>
    <row r="123" spans="1:7" x14ac:dyDescent="0.2">
      <c r="A123" t="s">
        <v>512</v>
      </c>
      <c r="B123" t="s">
        <v>535</v>
      </c>
      <c r="C123" t="s">
        <v>1073</v>
      </c>
      <c r="E123" t="s">
        <v>512</v>
      </c>
      <c r="F123" t="s">
        <v>535</v>
      </c>
      <c r="G123" t="s">
        <v>1073</v>
      </c>
    </row>
    <row r="127" spans="1:7" x14ac:dyDescent="0.2">
      <c r="A127" t="s">
        <v>512</v>
      </c>
      <c r="B127" t="s">
        <v>536</v>
      </c>
      <c r="C127" t="s">
        <v>1073</v>
      </c>
      <c r="E127" t="s">
        <v>512</v>
      </c>
      <c r="F127" t="s">
        <v>536</v>
      </c>
      <c r="G127" t="s">
        <v>1073</v>
      </c>
    </row>
    <row r="131" spans="1:7" x14ac:dyDescent="0.2">
      <c r="A131" t="s">
        <v>512</v>
      </c>
      <c r="B131" t="s">
        <v>537</v>
      </c>
      <c r="C131" t="s">
        <v>1073</v>
      </c>
      <c r="E131" t="s">
        <v>512</v>
      </c>
      <c r="F131" t="s">
        <v>537</v>
      </c>
      <c r="G131" t="s">
        <v>1073</v>
      </c>
    </row>
    <row r="135" spans="1:7" x14ac:dyDescent="0.2">
      <c r="A135" t="s">
        <v>512</v>
      </c>
      <c r="B135" t="s">
        <v>538</v>
      </c>
      <c r="C135" t="s">
        <v>1073</v>
      </c>
      <c r="E135" t="s">
        <v>512</v>
      </c>
      <c r="F135" t="s">
        <v>538</v>
      </c>
      <c r="G135" t="s">
        <v>1073</v>
      </c>
    </row>
    <row r="139" spans="1:7" x14ac:dyDescent="0.2">
      <c r="C139" t="s">
        <v>1074</v>
      </c>
      <c r="E139" t="s">
        <v>714</v>
      </c>
      <c r="F139" t="s">
        <v>715</v>
      </c>
      <c r="G139" t="s">
        <v>1074</v>
      </c>
    </row>
    <row r="143" spans="1:7" x14ac:dyDescent="0.2">
      <c r="A143" t="s">
        <v>515</v>
      </c>
      <c r="B143" t="s">
        <v>516</v>
      </c>
      <c r="C143" t="s">
        <v>1073</v>
      </c>
      <c r="E143" t="s">
        <v>515</v>
      </c>
      <c r="F143" t="s">
        <v>516</v>
      </c>
      <c r="G143" t="s">
        <v>1073</v>
      </c>
    </row>
    <row r="147" spans="1:7" x14ac:dyDescent="0.2">
      <c r="A147">
        <v>9</v>
      </c>
      <c r="B147" t="s">
        <v>51</v>
      </c>
      <c r="C147" t="s">
        <v>1061</v>
      </c>
      <c r="E147" t="s">
        <v>720</v>
      </c>
      <c r="F147" t="s">
        <v>721</v>
      </c>
      <c r="G147" t="s">
        <v>1061</v>
      </c>
    </row>
    <row r="151" spans="1:7" x14ac:dyDescent="0.2">
      <c r="A151">
        <v>10</v>
      </c>
      <c r="B151" t="s">
        <v>52</v>
      </c>
      <c r="C151" t="s">
        <v>1061</v>
      </c>
      <c r="E151">
        <v>10</v>
      </c>
      <c r="F151" t="s">
        <v>52</v>
      </c>
      <c r="G151" t="s">
        <v>1061</v>
      </c>
    </row>
    <row r="155" spans="1:7" x14ac:dyDescent="0.2">
      <c r="A155">
        <v>11</v>
      </c>
      <c r="B155" t="s">
        <v>53</v>
      </c>
      <c r="C155" t="s">
        <v>1061</v>
      </c>
      <c r="E155">
        <v>11</v>
      </c>
      <c r="F155" t="s">
        <v>53</v>
      </c>
      <c r="G155" t="s">
        <v>1061</v>
      </c>
    </row>
    <row r="159" spans="1:7" x14ac:dyDescent="0.2">
      <c r="A159">
        <v>12</v>
      </c>
      <c r="B159" t="s">
        <v>54</v>
      </c>
      <c r="C159" t="s">
        <v>1061</v>
      </c>
      <c r="E159">
        <v>12</v>
      </c>
      <c r="F159" t="s">
        <v>54</v>
      </c>
      <c r="G159" t="s">
        <v>1061</v>
      </c>
    </row>
    <row r="163" spans="1:7" x14ac:dyDescent="0.2">
      <c r="A163">
        <v>13</v>
      </c>
      <c r="B163" t="s">
        <v>55</v>
      </c>
      <c r="C163" t="s">
        <v>1061</v>
      </c>
      <c r="E163">
        <v>13</v>
      </c>
      <c r="F163" t="s">
        <v>724</v>
      </c>
      <c r="G163" t="s">
        <v>1061</v>
      </c>
    </row>
    <row r="167" spans="1:7" x14ac:dyDescent="0.2">
      <c r="A167" t="s">
        <v>429</v>
      </c>
      <c r="B167" t="s">
        <v>269</v>
      </c>
      <c r="C167" t="s">
        <v>1061</v>
      </c>
      <c r="E167" t="s">
        <v>429</v>
      </c>
      <c r="F167" t="s">
        <v>726</v>
      </c>
      <c r="G167" t="s">
        <v>1061</v>
      </c>
    </row>
    <row r="171" spans="1:7" x14ac:dyDescent="0.2">
      <c r="C171" t="s">
        <v>1061</v>
      </c>
      <c r="E171" t="s">
        <v>728</v>
      </c>
      <c r="F171" t="s">
        <v>729</v>
      </c>
      <c r="G171" t="s">
        <v>1061</v>
      </c>
    </row>
    <row r="175" spans="1:7" x14ac:dyDescent="0.2">
      <c r="C175" t="s">
        <v>1061</v>
      </c>
      <c r="E175" t="s">
        <v>732</v>
      </c>
      <c r="F175" t="s">
        <v>733</v>
      </c>
      <c r="G175" t="s">
        <v>1061</v>
      </c>
    </row>
    <row r="179" spans="1:7" x14ac:dyDescent="0.2">
      <c r="C179" t="s">
        <v>1061</v>
      </c>
      <c r="E179" t="s">
        <v>736</v>
      </c>
      <c r="F179" t="s">
        <v>737</v>
      </c>
      <c r="G179" t="s">
        <v>1061</v>
      </c>
    </row>
    <row r="183" spans="1:7" x14ac:dyDescent="0.2">
      <c r="A183" t="s">
        <v>281</v>
      </c>
      <c r="B183" t="s">
        <v>284</v>
      </c>
      <c r="C183" t="s">
        <v>1061</v>
      </c>
      <c r="E183" t="s">
        <v>281</v>
      </c>
      <c r="F183" t="s">
        <v>743</v>
      </c>
      <c r="G183" t="s">
        <v>1061</v>
      </c>
    </row>
    <row r="187" spans="1:7" x14ac:dyDescent="0.2">
      <c r="A187" t="s">
        <v>282</v>
      </c>
      <c r="B187" t="s">
        <v>286</v>
      </c>
      <c r="C187" t="s">
        <v>1061</v>
      </c>
      <c r="E187" t="s">
        <v>282</v>
      </c>
      <c r="F187" t="s">
        <v>745</v>
      </c>
      <c r="G187" t="s">
        <v>1061</v>
      </c>
    </row>
    <row r="191" spans="1:7" x14ac:dyDescent="0.2">
      <c r="C191" t="s">
        <v>1061</v>
      </c>
      <c r="E191" t="s">
        <v>747</v>
      </c>
      <c r="F191" t="s">
        <v>748</v>
      </c>
      <c r="G191" t="s">
        <v>1061</v>
      </c>
    </row>
    <row r="195" spans="1:7" x14ac:dyDescent="0.2">
      <c r="A195" t="s">
        <v>348</v>
      </c>
      <c r="B195" t="s">
        <v>349</v>
      </c>
      <c r="C195" t="s">
        <v>1064</v>
      </c>
      <c r="E195" t="s">
        <v>348</v>
      </c>
      <c r="F195" t="s">
        <v>349</v>
      </c>
      <c r="G195" t="s">
        <v>1064</v>
      </c>
    </row>
    <row r="199" spans="1:7" x14ac:dyDescent="0.2">
      <c r="A199" t="s">
        <v>295</v>
      </c>
      <c r="B199" t="s">
        <v>288</v>
      </c>
      <c r="C199" t="s">
        <v>1064</v>
      </c>
      <c r="E199" t="s">
        <v>295</v>
      </c>
      <c r="F199" t="s">
        <v>752</v>
      </c>
      <c r="G199" t="s">
        <v>1064</v>
      </c>
    </row>
    <row r="203" spans="1:7" x14ac:dyDescent="0.2">
      <c r="A203" t="s">
        <v>456</v>
      </c>
      <c r="B203" t="s">
        <v>290</v>
      </c>
      <c r="C203" t="s">
        <v>1064</v>
      </c>
      <c r="E203" t="s">
        <v>456</v>
      </c>
      <c r="F203" t="s">
        <v>754</v>
      </c>
      <c r="G203" t="s">
        <v>1064</v>
      </c>
    </row>
    <row r="207" spans="1:7" x14ac:dyDescent="0.2">
      <c r="A207" t="s">
        <v>456</v>
      </c>
      <c r="B207" t="s">
        <v>291</v>
      </c>
      <c r="C207" t="s">
        <v>1064</v>
      </c>
      <c r="E207" t="s">
        <v>456</v>
      </c>
      <c r="F207" t="s">
        <v>757</v>
      </c>
      <c r="G207" t="s">
        <v>1064</v>
      </c>
    </row>
    <row r="211" spans="1:7" x14ac:dyDescent="0.2">
      <c r="A211" t="s">
        <v>456</v>
      </c>
      <c r="B211" t="s">
        <v>292</v>
      </c>
      <c r="C211" t="s">
        <v>1064</v>
      </c>
      <c r="E211" t="s">
        <v>456</v>
      </c>
      <c r="F211" t="s">
        <v>758</v>
      </c>
      <c r="G211" t="s">
        <v>1064</v>
      </c>
    </row>
    <row r="215" spans="1:7" x14ac:dyDescent="0.2">
      <c r="A215" t="s">
        <v>456</v>
      </c>
      <c r="B215" t="s">
        <v>293</v>
      </c>
      <c r="C215" t="s">
        <v>1064</v>
      </c>
      <c r="E215" t="s">
        <v>456</v>
      </c>
      <c r="F215" t="s">
        <v>759</v>
      </c>
      <c r="G215" t="s">
        <v>1064</v>
      </c>
    </row>
    <row r="219" spans="1:7" x14ac:dyDescent="0.2">
      <c r="A219" t="s">
        <v>456</v>
      </c>
      <c r="B219" t="s">
        <v>294</v>
      </c>
      <c r="C219" t="s">
        <v>1064</v>
      </c>
      <c r="E219" t="s">
        <v>456</v>
      </c>
      <c r="F219" t="s">
        <v>760</v>
      </c>
      <c r="G219" t="s">
        <v>1064</v>
      </c>
    </row>
    <row r="223" spans="1:7" x14ac:dyDescent="0.2">
      <c r="A223" t="s">
        <v>305</v>
      </c>
      <c r="B223" t="s">
        <v>297</v>
      </c>
      <c r="C223" t="s">
        <v>1064</v>
      </c>
      <c r="E223" t="s">
        <v>305</v>
      </c>
      <c r="F223" t="s">
        <v>761</v>
      </c>
      <c r="G223" t="s">
        <v>1064</v>
      </c>
    </row>
    <row r="227" spans="1:7" x14ac:dyDescent="0.2">
      <c r="A227" t="s">
        <v>457</v>
      </c>
      <c r="B227" t="s">
        <v>300</v>
      </c>
      <c r="C227" t="s">
        <v>1064</v>
      </c>
      <c r="E227" t="s">
        <v>457</v>
      </c>
      <c r="F227" t="s">
        <v>300</v>
      </c>
      <c r="G227" t="s">
        <v>1064</v>
      </c>
    </row>
    <row r="231" spans="1:7" x14ac:dyDescent="0.2">
      <c r="A231" t="s">
        <v>457</v>
      </c>
      <c r="B231" t="s">
        <v>301</v>
      </c>
      <c r="C231" t="s">
        <v>1064</v>
      </c>
      <c r="E231" t="s">
        <v>457</v>
      </c>
      <c r="F231" t="s">
        <v>301</v>
      </c>
      <c r="G231" t="s">
        <v>1064</v>
      </c>
    </row>
    <row r="235" spans="1:7" x14ac:dyDescent="0.2">
      <c r="A235" t="s">
        <v>457</v>
      </c>
      <c r="B235" t="s">
        <v>302</v>
      </c>
      <c r="C235" t="s">
        <v>1064</v>
      </c>
      <c r="E235" t="s">
        <v>457</v>
      </c>
      <c r="F235" t="s">
        <v>302</v>
      </c>
      <c r="G235" t="s">
        <v>1064</v>
      </c>
    </row>
    <row r="239" spans="1:7" x14ac:dyDescent="0.2">
      <c r="A239" t="s">
        <v>457</v>
      </c>
      <c r="B239" t="s">
        <v>303</v>
      </c>
      <c r="C239" t="s">
        <v>1064</v>
      </c>
      <c r="E239" t="s">
        <v>457</v>
      </c>
      <c r="F239" t="s">
        <v>303</v>
      </c>
      <c r="G239" t="s">
        <v>1064</v>
      </c>
    </row>
    <row r="243" spans="1:7" x14ac:dyDescent="0.2">
      <c r="A243" t="s">
        <v>457</v>
      </c>
      <c r="B243" t="s">
        <v>304</v>
      </c>
      <c r="C243" t="s">
        <v>1064</v>
      </c>
      <c r="E243" t="s">
        <v>457</v>
      </c>
      <c r="F243" t="s">
        <v>304</v>
      </c>
      <c r="G243" t="s">
        <v>1064</v>
      </c>
    </row>
    <row r="247" spans="1:7" x14ac:dyDescent="0.2">
      <c r="A247" t="s">
        <v>359</v>
      </c>
      <c r="B247" t="s">
        <v>306</v>
      </c>
      <c r="C247" t="s">
        <v>1064</v>
      </c>
      <c r="E247" t="s">
        <v>359</v>
      </c>
      <c r="F247" t="s">
        <v>306</v>
      </c>
      <c r="G247" t="s">
        <v>1064</v>
      </c>
    </row>
    <row r="251" spans="1:7" x14ac:dyDescent="0.2">
      <c r="C251" t="s">
        <v>1075</v>
      </c>
      <c r="E251">
        <v>15</v>
      </c>
      <c r="F251" t="s">
        <v>766</v>
      </c>
      <c r="G251" t="s">
        <v>1075</v>
      </c>
    </row>
    <row r="255" spans="1:7" x14ac:dyDescent="0.2">
      <c r="A255">
        <v>15</v>
      </c>
      <c r="B255" t="s">
        <v>245</v>
      </c>
      <c r="C255" t="s">
        <v>1075</v>
      </c>
      <c r="E255" t="s">
        <v>768</v>
      </c>
      <c r="F255" t="s">
        <v>769</v>
      </c>
      <c r="G255" t="s">
        <v>1075</v>
      </c>
    </row>
    <row r="259" spans="1:7" x14ac:dyDescent="0.2">
      <c r="A259">
        <v>19</v>
      </c>
      <c r="B259" t="s">
        <v>256</v>
      </c>
      <c r="C259" t="s">
        <v>1075</v>
      </c>
      <c r="E259">
        <v>19</v>
      </c>
      <c r="F259" t="s">
        <v>256</v>
      </c>
      <c r="G259" t="s">
        <v>1075</v>
      </c>
    </row>
    <row r="263" spans="1:7" x14ac:dyDescent="0.2">
      <c r="A263">
        <v>19</v>
      </c>
      <c r="B263" t="s">
        <v>257</v>
      </c>
      <c r="C263" t="s">
        <v>1075</v>
      </c>
      <c r="E263">
        <v>19</v>
      </c>
      <c r="F263" t="s">
        <v>257</v>
      </c>
      <c r="G263" t="s">
        <v>1075</v>
      </c>
    </row>
    <row r="267" spans="1:7" x14ac:dyDescent="0.2">
      <c r="A267">
        <v>19</v>
      </c>
      <c r="B267" t="s">
        <v>258</v>
      </c>
      <c r="C267" t="s">
        <v>1075</v>
      </c>
      <c r="E267">
        <v>19</v>
      </c>
      <c r="F267" t="s">
        <v>258</v>
      </c>
      <c r="G267" t="s">
        <v>1075</v>
      </c>
    </row>
    <row r="271" spans="1:7" x14ac:dyDescent="0.2">
      <c r="A271">
        <v>19</v>
      </c>
      <c r="B271" t="s">
        <v>259</v>
      </c>
      <c r="C271" t="s">
        <v>1075</v>
      </c>
      <c r="E271">
        <v>19</v>
      </c>
      <c r="F271" t="s">
        <v>259</v>
      </c>
      <c r="G271" t="s">
        <v>1075</v>
      </c>
    </row>
    <row r="275" spans="1:7" x14ac:dyDescent="0.2">
      <c r="A275">
        <v>19</v>
      </c>
      <c r="B275" t="s">
        <v>260</v>
      </c>
      <c r="C275" t="s">
        <v>1075</v>
      </c>
      <c r="E275">
        <v>19</v>
      </c>
      <c r="F275" t="s">
        <v>260</v>
      </c>
      <c r="G275" t="s">
        <v>1075</v>
      </c>
    </row>
    <row r="279" spans="1:7" x14ac:dyDescent="0.2">
      <c r="A279">
        <v>19</v>
      </c>
      <c r="B279" t="s">
        <v>261</v>
      </c>
      <c r="C279" t="s">
        <v>1075</v>
      </c>
      <c r="E279">
        <v>19</v>
      </c>
      <c r="F279" t="s">
        <v>261</v>
      </c>
      <c r="G279" t="s">
        <v>1075</v>
      </c>
    </row>
    <row r="283" spans="1:7" x14ac:dyDescent="0.2">
      <c r="A283">
        <v>19</v>
      </c>
      <c r="B283" t="s">
        <v>262</v>
      </c>
      <c r="C283" t="s">
        <v>1075</v>
      </c>
      <c r="E283">
        <v>19</v>
      </c>
      <c r="F283" t="s">
        <v>262</v>
      </c>
      <c r="G283" t="s">
        <v>1075</v>
      </c>
    </row>
    <row r="287" spans="1:7" x14ac:dyDescent="0.2">
      <c r="A287">
        <v>19</v>
      </c>
      <c r="B287" t="s">
        <v>263</v>
      </c>
      <c r="C287" t="s">
        <v>1075</v>
      </c>
      <c r="E287">
        <v>19</v>
      </c>
      <c r="F287" t="s">
        <v>263</v>
      </c>
      <c r="G287" t="s">
        <v>1075</v>
      </c>
    </row>
    <row r="291" spans="1:7" x14ac:dyDescent="0.2">
      <c r="A291">
        <v>19</v>
      </c>
      <c r="B291" t="s">
        <v>264</v>
      </c>
      <c r="C291" t="s">
        <v>1075</v>
      </c>
      <c r="E291">
        <v>19</v>
      </c>
      <c r="F291" t="s">
        <v>264</v>
      </c>
      <c r="G291" t="s">
        <v>1075</v>
      </c>
    </row>
    <row r="295" spans="1:7" x14ac:dyDescent="0.2">
      <c r="A295">
        <v>19</v>
      </c>
      <c r="B295" t="s">
        <v>265</v>
      </c>
      <c r="C295" t="s">
        <v>1075</v>
      </c>
      <c r="E295">
        <v>19</v>
      </c>
      <c r="F295" t="s">
        <v>265</v>
      </c>
      <c r="G295" t="s">
        <v>1075</v>
      </c>
    </row>
    <row r="299" spans="1:7" x14ac:dyDescent="0.2">
      <c r="A299">
        <v>19</v>
      </c>
      <c r="B299" t="s">
        <v>266</v>
      </c>
      <c r="C299" t="s">
        <v>1075</v>
      </c>
      <c r="E299">
        <v>19</v>
      </c>
      <c r="F299" t="s">
        <v>266</v>
      </c>
      <c r="G299" t="s">
        <v>1075</v>
      </c>
    </row>
    <row r="303" spans="1:7" x14ac:dyDescent="0.2">
      <c r="A303">
        <v>19</v>
      </c>
      <c r="B303" t="s">
        <v>267</v>
      </c>
      <c r="C303" t="s">
        <v>1075</v>
      </c>
      <c r="E303">
        <v>19</v>
      </c>
      <c r="F303" t="s">
        <v>267</v>
      </c>
      <c r="G303" t="s">
        <v>1075</v>
      </c>
    </row>
    <row r="307" spans="1:7" x14ac:dyDescent="0.2">
      <c r="A307">
        <v>19</v>
      </c>
      <c r="B307" t="s">
        <v>268</v>
      </c>
      <c r="C307" t="s">
        <v>1075</v>
      </c>
      <c r="E307">
        <v>19</v>
      </c>
      <c r="F307" t="s">
        <v>268</v>
      </c>
      <c r="G307" t="s">
        <v>1075</v>
      </c>
    </row>
    <row r="311" spans="1:7" x14ac:dyDescent="0.2">
      <c r="A311" t="s">
        <v>432</v>
      </c>
      <c r="B311" t="s">
        <v>433</v>
      </c>
      <c r="C311" t="s">
        <v>1075</v>
      </c>
      <c r="E311" t="s">
        <v>432</v>
      </c>
      <c r="F311" t="s">
        <v>433</v>
      </c>
      <c r="G311" t="s">
        <v>1075</v>
      </c>
    </row>
    <row r="315" spans="1:7" x14ac:dyDescent="0.2">
      <c r="A315" t="s">
        <v>458</v>
      </c>
      <c r="B315" t="s">
        <v>312</v>
      </c>
      <c r="C315" t="s">
        <v>1075</v>
      </c>
      <c r="E315" t="s">
        <v>458</v>
      </c>
      <c r="F315" t="s">
        <v>774</v>
      </c>
      <c r="G315" t="s">
        <v>1075</v>
      </c>
    </row>
    <row r="319" spans="1:7" x14ac:dyDescent="0.2">
      <c r="A319" t="s">
        <v>458</v>
      </c>
      <c r="B319" t="s">
        <v>313</v>
      </c>
      <c r="C319" t="s">
        <v>1075</v>
      </c>
      <c r="E319" t="s">
        <v>458</v>
      </c>
      <c r="F319" t="s">
        <v>777</v>
      </c>
      <c r="G319" t="s">
        <v>1075</v>
      </c>
    </row>
    <row r="323" spans="1:7" x14ac:dyDescent="0.2">
      <c r="A323" t="s">
        <v>458</v>
      </c>
      <c r="B323" t="s">
        <v>314</v>
      </c>
      <c r="C323" t="s">
        <v>1075</v>
      </c>
      <c r="E323" t="s">
        <v>458</v>
      </c>
      <c r="F323" t="s">
        <v>779</v>
      </c>
      <c r="G323" t="s">
        <v>1075</v>
      </c>
    </row>
    <row r="327" spans="1:7" x14ac:dyDescent="0.2">
      <c r="A327" t="s">
        <v>458</v>
      </c>
      <c r="B327" t="s">
        <v>315</v>
      </c>
      <c r="C327" t="s">
        <v>1075</v>
      </c>
      <c r="G327" t="s">
        <v>1075</v>
      </c>
    </row>
    <row r="331" spans="1:7" x14ac:dyDescent="0.2">
      <c r="A331" t="s">
        <v>458</v>
      </c>
      <c r="B331" t="s">
        <v>316</v>
      </c>
      <c r="C331" t="s">
        <v>1075</v>
      </c>
      <c r="E331" t="s">
        <v>810</v>
      </c>
      <c r="F331" t="s">
        <v>811</v>
      </c>
      <c r="G331" t="s">
        <v>1075</v>
      </c>
    </row>
    <row r="335" spans="1:7" x14ac:dyDescent="0.2">
      <c r="A335" t="s">
        <v>458</v>
      </c>
      <c r="B335" t="s">
        <v>317</v>
      </c>
      <c r="C335" t="s">
        <v>1075</v>
      </c>
      <c r="E335" t="s">
        <v>781</v>
      </c>
      <c r="F335" t="s">
        <v>782</v>
      </c>
      <c r="G335" t="s">
        <v>1075</v>
      </c>
    </row>
    <row r="339" spans="1:7" x14ac:dyDescent="0.2">
      <c r="A339" t="s">
        <v>458</v>
      </c>
      <c r="B339" t="s">
        <v>318</v>
      </c>
      <c r="C339" t="s">
        <v>1075</v>
      </c>
      <c r="G339" t="s">
        <v>1075</v>
      </c>
    </row>
    <row r="343" spans="1:7" x14ac:dyDescent="0.2">
      <c r="A343" t="s">
        <v>458</v>
      </c>
      <c r="B343" t="s">
        <v>319</v>
      </c>
      <c r="C343" t="s">
        <v>1075</v>
      </c>
      <c r="E343" t="s">
        <v>781</v>
      </c>
      <c r="F343" t="s">
        <v>785</v>
      </c>
      <c r="G343" t="s">
        <v>1075</v>
      </c>
    </row>
    <row r="347" spans="1:7" x14ac:dyDescent="0.2">
      <c r="A347" t="s">
        <v>458</v>
      </c>
      <c r="B347" t="s">
        <v>435</v>
      </c>
      <c r="C347" t="s">
        <v>1075</v>
      </c>
      <c r="G347" t="s">
        <v>1075</v>
      </c>
    </row>
    <row r="351" spans="1:7" x14ac:dyDescent="0.2">
      <c r="A351" t="s">
        <v>458</v>
      </c>
      <c r="B351" t="s">
        <v>436</v>
      </c>
      <c r="C351" t="s">
        <v>1075</v>
      </c>
      <c r="E351" t="s">
        <v>781</v>
      </c>
      <c r="F351" t="s">
        <v>787</v>
      </c>
      <c r="G351" t="s">
        <v>1075</v>
      </c>
    </row>
    <row r="355" spans="1:7" x14ac:dyDescent="0.2">
      <c r="A355" t="s">
        <v>458</v>
      </c>
      <c r="B355" t="s">
        <v>437</v>
      </c>
      <c r="C355" t="s">
        <v>1075</v>
      </c>
      <c r="G355" t="s">
        <v>1075</v>
      </c>
    </row>
    <row r="359" spans="1:7" x14ac:dyDescent="0.2">
      <c r="A359" t="s">
        <v>458</v>
      </c>
      <c r="B359" t="s">
        <v>434</v>
      </c>
      <c r="C359" t="s">
        <v>1075</v>
      </c>
      <c r="E359" t="s">
        <v>789</v>
      </c>
      <c r="F359" t="s">
        <v>790</v>
      </c>
      <c r="G359" t="s">
        <v>1075</v>
      </c>
    </row>
    <row r="363" spans="1:7" x14ac:dyDescent="0.2">
      <c r="C363" t="s">
        <v>1075</v>
      </c>
      <c r="E363" t="s">
        <v>789</v>
      </c>
      <c r="F363" t="s">
        <v>795</v>
      </c>
      <c r="G363" t="s">
        <v>1075</v>
      </c>
    </row>
    <row r="367" spans="1:7" x14ac:dyDescent="0.2">
      <c r="C367" t="s">
        <v>1075</v>
      </c>
      <c r="E367" t="s">
        <v>789</v>
      </c>
      <c r="F367" t="s">
        <v>798</v>
      </c>
      <c r="G367" t="s">
        <v>1075</v>
      </c>
    </row>
    <row r="371" spans="1:7" x14ac:dyDescent="0.2">
      <c r="C371" t="s">
        <v>1075</v>
      </c>
      <c r="E371" t="s">
        <v>789</v>
      </c>
      <c r="F371" t="s">
        <v>801</v>
      </c>
      <c r="G371" t="s">
        <v>1075</v>
      </c>
    </row>
    <row r="375" spans="1:7" x14ac:dyDescent="0.2">
      <c r="C375" t="s">
        <v>1075</v>
      </c>
      <c r="E375" t="s">
        <v>789</v>
      </c>
      <c r="F375" t="s">
        <v>804</v>
      </c>
      <c r="G375" t="s">
        <v>1075</v>
      </c>
    </row>
    <row r="379" spans="1:7" x14ac:dyDescent="0.2">
      <c r="C379" t="s">
        <v>1075</v>
      </c>
      <c r="E379" t="s">
        <v>789</v>
      </c>
      <c r="F379" t="s">
        <v>807</v>
      </c>
      <c r="G379" t="s">
        <v>1075</v>
      </c>
    </row>
    <row r="383" spans="1:7" x14ac:dyDescent="0.2">
      <c r="A383" t="s">
        <v>459</v>
      </c>
      <c r="B383" t="s">
        <v>440</v>
      </c>
      <c r="C383" t="s">
        <v>1075</v>
      </c>
      <c r="E383" t="s">
        <v>459</v>
      </c>
      <c r="F383" t="s">
        <v>440</v>
      </c>
      <c r="G383" t="s">
        <v>1075</v>
      </c>
    </row>
    <row r="387" spans="1:7" x14ac:dyDescent="0.2">
      <c r="A387" t="s">
        <v>459</v>
      </c>
      <c r="B387" t="s">
        <v>441</v>
      </c>
      <c r="C387" t="s">
        <v>1075</v>
      </c>
      <c r="E387" t="s">
        <v>459</v>
      </c>
      <c r="F387" t="s">
        <v>441</v>
      </c>
      <c r="G387" t="s">
        <v>1075</v>
      </c>
    </row>
    <row r="391" spans="1:7" x14ac:dyDescent="0.2">
      <c r="A391" t="s">
        <v>459</v>
      </c>
      <c r="B391" t="s">
        <v>442</v>
      </c>
      <c r="C391" t="s">
        <v>1075</v>
      </c>
      <c r="E391" t="s">
        <v>459</v>
      </c>
      <c r="F391" t="s">
        <v>442</v>
      </c>
      <c r="G391" t="s">
        <v>1075</v>
      </c>
    </row>
    <row r="395" spans="1:7" x14ac:dyDescent="0.2">
      <c r="A395" t="s">
        <v>459</v>
      </c>
      <c r="B395" t="s">
        <v>443</v>
      </c>
      <c r="C395" t="s">
        <v>1075</v>
      </c>
      <c r="E395" t="s">
        <v>459</v>
      </c>
      <c r="F395" t="s">
        <v>443</v>
      </c>
      <c r="G395" t="s">
        <v>1075</v>
      </c>
    </row>
    <row r="399" spans="1:7" x14ac:dyDescent="0.2">
      <c r="A399" t="s">
        <v>459</v>
      </c>
      <c r="B399" t="s">
        <v>444</v>
      </c>
      <c r="C399" t="s">
        <v>1075</v>
      </c>
      <c r="E399" t="s">
        <v>459</v>
      </c>
      <c r="F399" t="s">
        <v>444</v>
      </c>
      <c r="G399" t="s">
        <v>1075</v>
      </c>
    </row>
    <row r="403" spans="1:7" x14ac:dyDescent="0.2">
      <c r="A403" t="s">
        <v>459</v>
      </c>
      <c r="B403" t="s">
        <v>445</v>
      </c>
      <c r="C403" t="s">
        <v>1075</v>
      </c>
      <c r="E403" t="s">
        <v>459</v>
      </c>
      <c r="F403" t="s">
        <v>445</v>
      </c>
      <c r="G403" t="s">
        <v>1075</v>
      </c>
    </row>
    <row r="407" spans="1:7" x14ac:dyDescent="0.2">
      <c r="A407" t="s">
        <v>459</v>
      </c>
      <c r="B407" t="s">
        <v>446</v>
      </c>
      <c r="C407" t="s">
        <v>1075</v>
      </c>
      <c r="E407" t="s">
        <v>459</v>
      </c>
      <c r="F407" t="s">
        <v>446</v>
      </c>
      <c r="G407" t="s">
        <v>1075</v>
      </c>
    </row>
    <row r="411" spans="1:7" x14ac:dyDescent="0.2">
      <c r="A411" t="s">
        <v>459</v>
      </c>
      <c r="B411" t="s">
        <v>447</v>
      </c>
      <c r="C411" t="s">
        <v>1075</v>
      </c>
      <c r="E411" t="s">
        <v>459</v>
      </c>
      <c r="F411" t="s">
        <v>447</v>
      </c>
      <c r="G411" t="s">
        <v>1075</v>
      </c>
    </row>
    <row r="415" spans="1:7" x14ac:dyDescent="0.2">
      <c r="A415" t="s">
        <v>459</v>
      </c>
      <c r="B415" t="s">
        <v>448</v>
      </c>
      <c r="C415" t="s">
        <v>1075</v>
      </c>
      <c r="E415" t="s">
        <v>459</v>
      </c>
      <c r="F415" t="s">
        <v>448</v>
      </c>
      <c r="G415" t="s">
        <v>1075</v>
      </c>
    </row>
    <row r="419" spans="1:7" x14ac:dyDescent="0.2">
      <c r="A419" t="s">
        <v>459</v>
      </c>
      <c r="B419" t="s">
        <v>449</v>
      </c>
      <c r="C419" t="s">
        <v>1075</v>
      </c>
      <c r="E419" t="s">
        <v>459</v>
      </c>
      <c r="F419" t="s">
        <v>449</v>
      </c>
      <c r="G419" t="s">
        <v>1075</v>
      </c>
    </row>
    <row r="423" spans="1:7" x14ac:dyDescent="0.2">
      <c r="A423" t="s">
        <v>459</v>
      </c>
      <c r="B423" t="s">
        <v>450</v>
      </c>
      <c r="C423" t="s">
        <v>1075</v>
      </c>
      <c r="E423" t="s">
        <v>459</v>
      </c>
      <c r="F423" t="s">
        <v>450</v>
      </c>
      <c r="G423" t="s">
        <v>1075</v>
      </c>
    </row>
    <row r="427" spans="1:7" x14ac:dyDescent="0.2">
      <c r="A427" t="s">
        <v>459</v>
      </c>
      <c r="B427" t="s">
        <v>451</v>
      </c>
      <c r="C427" t="s">
        <v>1075</v>
      </c>
      <c r="E427" t="s">
        <v>459</v>
      </c>
      <c r="F427" t="s">
        <v>451</v>
      </c>
      <c r="G427" t="s">
        <v>1075</v>
      </c>
    </row>
    <row r="431" spans="1:7" x14ac:dyDescent="0.2">
      <c r="A431" t="s">
        <v>459</v>
      </c>
      <c r="B431" t="s">
        <v>452</v>
      </c>
      <c r="C431" t="s">
        <v>1075</v>
      </c>
      <c r="E431" t="s">
        <v>459</v>
      </c>
      <c r="F431" t="s">
        <v>452</v>
      </c>
      <c r="G431" t="s">
        <v>1075</v>
      </c>
    </row>
    <row r="435" spans="1:7" x14ac:dyDescent="0.2">
      <c r="A435">
        <v>20</v>
      </c>
      <c r="B435" t="s">
        <v>234</v>
      </c>
      <c r="C435" t="s">
        <v>1075</v>
      </c>
      <c r="E435">
        <v>20</v>
      </c>
      <c r="F435" t="s">
        <v>234</v>
      </c>
      <c r="G435" t="s">
        <v>1075</v>
      </c>
    </row>
    <row r="439" spans="1:7" x14ac:dyDescent="0.2">
      <c r="A439">
        <v>20</v>
      </c>
      <c r="B439" t="s">
        <v>235</v>
      </c>
      <c r="C439" t="s">
        <v>1075</v>
      </c>
      <c r="E439">
        <v>20</v>
      </c>
      <c r="F439" t="s">
        <v>235</v>
      </c>
      <c r="G439" t="s">
        <v>1075</v>
      </c>
    </row>
    <row r="443" spans="1:7" x14ac:dyDescent="0.2">
      <c r="A443">
        <v>20</v>
      </c>
      <c r="B443" t="s">
        <v>236</v>
      </c>
      <c r="C443" t="s">
        <v>1075</v>
      </c>
      <c r="E443">
        <v>20</v>
      </c>
      <c r="F443" t="s">
        <v>236</v>
      </c>
      <c r="G443" t="s">
        <v>1075</v>
      </c>
    </row>
    <row r="447" spans="1:7" x14ac:dyDescent="0.2">
      <c r="A447">
        <v>20</v>
      </c>
      <c r="B447" t="s">
        <v>237</v>
      </c>
      <c r="C447" t="s">
        <v>1075</v>
      </c>
      <c r="E447">
        <v>20</v>
      </c>
      <c r="F447" t="s">
        <v>237</v>
      </c>
      <c r="G447" t="s">
        <v>1075</v>
      </c>
    </row>
    <row r="451" spans="1:7" x14ac:dyDescent="0.2">
      <c r="A451">
        <v>20</v>
      </c>
      <c r="B451" t="s">
        <v>238</v>
      </c>
      <c r="C451" t="s">
        <v>1075</v>
      </c>
      <c r="E451">
        <v>20</v>
      </c>
      <c r="F451" t="s">
        <v>238</v>
      </c>
      <c r="G451" t="s">
        <v>1075</v>
      </c>
    </row>
    <row r="455" spans="1:7" x14ac:dyDescent="0.2">
      <c r="A455">
        <v>20</v>
      </c>
      <c r="B455" t="s">
        <v>239</v>
      </c>
      <c r="C455" t="s">
        <v>1075</v>
      </c>
      <c r="E455">
        <v>20</v>
      </c>
      <c r="F455" t="s">
        <v>239</v>
      </c>
      <c r="G455" t="s">
        <v>1075</v>
      </c>
    </row>
    <row r="459" spans="1:7" x14ac:dyDescent="0.2">
      <c r="A459">
        <v>20</v>
      </c>
      <c r="B459" t="s">
        <v>240</v>
      </c>
      <c r="C459" t="s">
        <v>1075</v>
      </c>
      <c r="E459">
        <v>20</v>
      </c>
      <c r="F459" t="s">
        <v>240</v>
      </c>
      <c r="G459" t="s">
        <v>1075</v>
      </c>
    </row>
    <row r="463" spans="1:7" x14ac:dyDescent="0.2">
      <c r="A463">
        <v>20</v>
      </c>
      <c r="B463" t="s">
        <v>455</v>
      </c>
      <c r="C463" t="s">
        <v>1075</v>
      </c>
      <c r="E463">
        <v>20</v>
      </c>
      <c r="F463" t="s">
        <v>455</v>
      </c>
      <c r="G463" t="s">
        <v>1075</v>
      </c>
    </row>
    <row r="467" spans="1:7" x14ac:dyDescent="0.2">
      <c r="C467" t="s">
        <v>1075</v>
      </c>
      <c r="E467">
        <v>20</v>
      </c>
      <c r="F467" t="s">
        <v>819</v>
      </c>
      <c r="G467" t="s">
        <v>1075</v>
      </c>
    </row>
    <row r="471" spans="1:7" x14ac:dyDescent="0.2">
      <c r="A471" t="s">
        <v>308</v>
      </c>
      <c r="B471" t="s">
        <v>276</v>
      </c>
      <c r="C471" t="s">
        <v>1074</v>
      </c>
      <c r="E471" t="s">
        <v>821</v>
      </c>
      <c r="F471" t="s">
        <v>822</v>
      </c>
      <c r="G471" t="s">
        <v>1074</v>
      </c>
    </row>
    <row r="475" spans="1:7" x14ac:dyDescent="0.2">
      <c r="C475" t="s">
        <v>1074</v>
      </c>
      <c r="E475" t="s">
        <v>821</v>
      </c>
      <c r="F475" t="s">
        <v>825</v>
      </c>
      <c r="G475" t="s">
        <v>1074</v>
      </c>
    </row>
    <row r="479" spans="1:7" x14ac:dyDescent="0.2">
      <c r="C479" t="s">
        <v>1074</v>
      </c>
      <c r="E479" t="s">
        <v>821</v>
      </c>
      <c r="F479" t="s">
        <v>827</v>
      </c>
      <c r="G479" t="s">
        <v>1074</v>
      </c>
    </row>
    <row r="483" spans="1:7" x14ac:dyDescent="0.2">
      <c r="A483" t="s">
        <v>309</v>
      </c>
      <c r="B483" t="s">
        <v>278</v>
      </c>
      <c r="C483" t="s">
        <v>1074</v>
      </c>
      <c r="E483" t="s">
        <v>309</v>
      </c>
      <c r="F483" t="s">
        <v>831</v>
      </c>
      <c r="G483" t="s">
        <v>1074</v>
      </c>
    </row>
    <row r="487" spans="1:7" x14ac:dyDescent="0.2">
      <c r="C487" t="s">
        <v>1074</v>
      </c>
      <c r="E487" t="s">
        <v>834</v>
      </c>
      <c r="F487" t="s">
        <v>278</v>
      </c>
      <c r="G487" t="s">
        <v>1074</v>
      </c>
    </row>
    <row r="491" spans="1:7" x14ac:dyDescent="0.2">
      <c r="A491" t="s">
        <v>311</v>
      </c>
      <c r="B491" t="s">
        <v>280</v>
      </c>
      <c r="C491" t="s">
        <v>1074</v>
      </c>
      <c r="E491" t="s">
        <v>311</v>
      </c>
      <c r="F491" t="s">
        <v>280</v>
      </c>
      <c r="G491" t="s">
        <v>1074</v>
      </c>
    </row>
    <row r="495" spans="1:7" x14ac:dyDescent="0.2">
      <c r="A495">
        <v>24</v>
      </c>
      <c r="B495" t="s">
        <v>56</v>
      </c>
      <c r="C495" t="s">
        <v>1076</v>
      </c>
      <c r="E495">
        <v>24</v>
      </c>
      <c r="F495" t="s">
        <v>56</v>
      </c>
      <c r="G495" t="s">
        <v>1076</v>
      </c>
    </row>
    <row r="499" spans="1:7" x14ac:dyDescent="0.2">
      <c r="A499" t="s">
        <v>250</v>
      </c>
      <c r="B499" t="s">
        <v>242</v>
      </c>
      <c r="C499" t="s">
        <v>1076</v>
      </c>
      <c r="E499" t="s">
        <v>250</v>
      </c>
      <c r="F499" t="s">
        <v>242</v>
      </c>
      <c r="G499" t="s">
        <v>1076</v>
      </c>
    </row>
    <row r="503" spans="1:7" x14ac:dyDescent="0.2">
      <c r="A503">
        <v>25</v>
      </c>
      <c r="B503" t="s">
        <v>57</v>
      </c>
      <c r="C503" t="s">
        <v>1076</v>
      </c>
      <c r="E503">
        <v>25</v>
      </c>
      <c r="F503" t="s">
        <v>840</v>
      </c>
      <c r="G503" t="s">
        <v>1076</v>
      </c>
    </row>
    <row r="507" spans="1:7" x14ac:dyDescent="0.2">
      <c r="A507">
        <v>25</v>
      </c>
      <c r="B507" t="s">
        <v>61</v>
      </c>
      <c r="C507" t="s">
        <v>1076</v>
      </c>
      <c r="E507">
        <v>25</v>
      </c>
      <c r="F507" t="s">
        <v>842</v>
      </c>
      <c r="G507" t="s">
        <v>1076</v>
      </c>
    </row>
    <row r="511" spans="1:7" x14ac:dyDescent="0.2">
      <c r="A511">
        <v>25</v>
      </c>
      <c r="B511" t="s">
        <v>60</v>
      </c>
      <c r="C511" t="s">
        <v>1076</v>
      </c>
      <c r="E511">
        <v>25</v>
      </c>
      <c r="F511" t="s">
        <v>844</v>
      </c>
      <c r="G511" t="s">
        <v>1076</v>
      </c>
    </row>
    <row r="515" spans="1:7" x14ac:dyDescent="0.2">
      <c r="A515">
        <v>25</v>
      </c>
      <c r="B515" t="s">
        <v>59</v>
      </c>
      <c r="C515" t="s">
        <v>1076</v>
      </c>
      <c r="G515" t="s">
        <v>1076</v>
      </c>
    </row>
    <row r="519" spans="1:7" x14ac:dyDescent="0.2">
      <c r="A519">
        <v>25</v>
      </c>
      <c r="B519" t="s">
        <v>58</v>
      </c>
      <c r="C519" t="s">
        <v>1076</v>
      </c>
      <c r="G519" t="s">
        <v>1076</v>
      </c>
    </row>
    <row r="523" spans="1:7" x14ac:dyDescent="0.2">
      <c r="C523" t="s">
        <v>1076</v>
      </c>
      <c r="E523">
        <v>25</v>
      </c>
      <c r="F523" t="s">
        <v>847</v>
      </c>
      <c r="G523" t="s">
        <v>1076</v>
      </c>
    </row>
    <row r="527" spans="1:7" x14ac:dyDescent="0.2">
      <c r="A527">
        <v>26</v>
      </c>
      <c r="B527" t="s">
        <v>62</v>
      </c>
      <c r="C527" t="s">
        <v>1076</v>
      </c>
      <c r="E527">
        <v>26</v>
      </c>
      <c r="F527" t="s">
        <v>62</v>
      </c>
      <c r="G527" t="s">
        <v>1076</v>
      </c>
    </row>
    <row r="531" spans="1:7" x14ac:dyDescent="0.2">
      <c r="A531">
        <v>27</v>
      </c>
      <c r="B531" t="s">
        <v>63</v>
      </c>
      <c r="C531" t="s">
        <v>1076</v>
      </c>
      <c r="G531" t="s">
        <v>1076</v>
      </c>
    </row>
    <row r="535" spans="1:7" x14ac:dyDescent="0.2">
      <c r="A535">
        <v>27</v>
      </c>
      <c r="B535" t="s">
        <v>64</v>
      </c>
      <c r="C535" t="s">
        <v>1076</v>
      </c>
      <c r="G535" t="s">
        <v>1076</v>
      </c>
    </row>
    <row r="539" spans="1:7" x14ac:dyDescent="0.2">
      <c r="A539">
        <v>27</v>
      </c>
      <c r="B539" t="s">
        <v>65</v>
      </c>
      <c r="C539" t="s">
        <v>1076</v>
      </c>
      <c r="G539" t="s">
        <v>1076</v>
      </c>
    </row>
    <row r="543" spans="1:7" x14ac:dyDescent="0.2">
      <c r="A543">
        <v>27</v>
      </c>
      <c r="B543" t="s">
        <v>66</v>
      </c>
      <c r="C543" t="s">
        <v>1076</v>
      </c>
      <c r="G543" t="s">
        <v>1076</v>
      </c>
    </row>
    <row r="547" spans="1:7" x14ac:dyDescent="0.2">
      <c r="A547">
        <v>27</v>
      </c>
      <c r="B547" t="s">
        <v>67</v>
      </c>
      <c r="C547" t="s">
        <v>1076</v>
      </c>
      <c r="G547" t="s">
        <v>1076</v>
      </c>
    </row>
    <row r="551" spans="1:7" x14ac:dyDescent="0.2">
      <c r="A551">
        <v>27</v>
      </c>
      <c r="B551" t="s">
        <v>68</v>
      </c>
      <c r="C551" t="s">
        <v>1076</v>
      </c>
      <c r="G551" t="s">
        <v>1076</v>
      </c>
    </row>
    <row r="555" spans="1:7" x14ac:dyDescent="0.2">
      <c r="A555">
        <v>27</v>
      </c>
      <c r="B555" t="s">
        <v>69</v>
      </c>
      <c r="C555" t="s">
        <v>1076</v>
      </c>
      <c r="G555" t="s">
        <v>1076</v>
      </c>
    </row>
    <row r="559" spans="1:7" x14ac:dyDescent="0.2">
      <c r="A559" t="s">
        <v>321</v>
      </c>
      <c r="B559" t="s">
        <v>324</v>
      </c>
      <c r="C559" t="s">
        <v>1076</v>
      </c>
      <c r="E559" t="s">
        <v>321</v>
      </c>
      <c r="F559" t="s">
        <v>324</v>
      </c>
      <c r="G559" t="s">
        <v>1076</v>
      </c>
    </row>
    <row r="563" spans="1:7" x14ac:dyDescent="0.2">
      <c r="A563">
        <v>28</v>
      </c>
      <c r="B563" t="s">
        <v>116</v>
      </c>
      <c r="C563" t="s">
        <v>1076</v>
      </c>
      <c r="E563">
        <v>28</v>
      </c>
      <c r="F563" t="s">
        <v>116</v>
      </c>
      <c r="G563" t="s">
        <v>1076</v>
      </c>
    </row>
    <row r="567" spans="1:7" x14ac:dyDescent="0.2">
      <c r="A567">
        <v>29</v>
      </c>
      <c r="B567" t="s">
        <v>117</v>
      </c>
      <c r="C567" t="s">
        <v>1076</v>
      </c>
      <c r="E567">
        <v>29</v>
      </c>
      <c r="F567" t="s">
        <v>117</v>
      </c>
      <c r="G567" t="s">
        <v>1076</v>
      </c>
    </row>
    <row r="571" spans="1:7" x14ac:dyDescent="0.2">
      <c r="A571">
        <v>32</v>
      </c>
      <c r="B571" t="s">
        <v>71</v>
      </c>
      <c r="C571" t="s">
        <v>1077</v>
      </c>
      <c r="E571">
        <v>32</v>
      </c>
      <c r="F571" t="s">
        <v>71</v>
      </c>
      <c r="G571" t="s">
        <v>1077</v>
      </c>
    </row>
    <row r="575" spans="1:7" x14ac:dyDescent="0.2">
      <c r="A575">
        <v>33</v>
      </c>
      <c r="B575" t="s">
        <v>72</v>
      </c>
      <c r="C575" t="s">
        <v>1077</v>
      </c>
      <c r="E575">
        <v>33</v>
      </c>
      <c r="F575" t="s">
        <v>72</v>
      </c>
      <c r="G575" t="s">
        <v>1077</v>
      </c>
    </row>
    <row r="579" spans="1:7" x14ac:dyDescent="0.2">
      <c r="A579">
        <v>34</v>
      </c>
      <c r="B579" t="s">
        <v>73</v>
      </c>
      <c r="C579" t="s">
        <v>1077</v>
      </c>
      <c r="E579">
        <v>34</v>
      </c>
      <c r="F579" t="s">
        <v>73</v>
      </c>
      <c r="G579" t="s">
        <v>1077</v>
      </c>
    </row>
    <row r="583" spans="1:7" x14ac:dyDescent="0.2">
      <c r="A583">
        <v>35</v>
      </c>
      <c r="B583" t="s">
        <v>74</v>
      </c>
      <c r="C583" t="s">
        <v>1077</v>
      </c>
      <c r="E583">
        <v>35</v>
      </c>
      <c r="F583" t="s">
        <v>74</v>
      </c>
      <c r="G583" t="s">
        <v>1077</v>
      </c>
    </row>
    <row r="587" spans="1:7" x14ac:dyDescent="0.2">
      <c r="A587">
        <v>36</v>
      </c>
      <c r="B587" t="s">
        <v>75</v>
      </c>
      <c r="C587" t="s">
        <v>1078</v>
      </c>
      <c r="E587">
        <v>36</v>
      </c>
      <c r="F587" t="s">
        <v>75</v>
      </c>
      <c r="G587" t="s">
        <v>1078</v>
      </c>
    </row>
    <row r="591" spans="1:7" x14ac:dyDescent="0.2">
      <c r="A591">
        <v>36</v>
      </c>
      <c r="B591" t="s">
        <v>76</v>
      </c>
      <c r="C591" t="s">
        <v>1078</v>
      </c>
      <c r="E591">
        <v>36</v>
      </c>
      <c r="F591" t="s">
        <v>76</v>
      </c>
      <c r="G591" t="s">
        <v>1078</v>
      </c>
    </row>
    <row r="595" spans="1:7" x14ac:dyDescent="0.2">
      <c r="A595">
        <v>36</v>
      </c>
      <c r="B595" t="s">
        <v>77</v>
      </c>
      <c r="C595" t="s">
        <v>1078</v>
      </c>
      <c r="E595">
        <v>36</v>
      </c>
      <c r="F595" t="s">
        <v>77</v>
      </c>
      <c r="G595" t="s">
        <v>1078</v>
      </c>
    </row>
    <row r="599" spans="1:7" x14ac:dyDescent="0.2">
      <c r="A599">
        <v>36</v>
      </c>
      <c r="B599" t="s">
        <v>78</v>
      </c>
      <c r="C599" t="s">
        <v>1078</v>
      </c>
      <c r="E599">
        <v>36</v>
      </c>
      <c r="F599" t="s">
        <v>78</v>
      </c>
      <c r="G599" t="s">
        <v>1078</v>
      </c>
    </row>
    <row r="603" spans="1:7" x14ac:dyDescent="0.2">
      <c r="A603">
        <v>36</v>
      </c>
      <c r="B603" t="s">
        <v>79</v>
      </c>
      <c r="C603" t="s">
        <v>1078</v>
      </c>
      <c r="E603">
        <v>36</v>
      </c>
      <c r="F603" t="s">
        <v>79</v>
      </c>
      <c r="G603" t="s">
        <v>1078</v>
      </c>
    </row>
    <row r="607" spans="1:7" x14ac:dyDescent="0.2">
      <c r="A607">
        <v>36</v>
      </c>
      <c r="B607" t="s">
        <v>80</v>
      </c>
      <c r="C607" t="s">
        <v>1078</v>
      </c>
      <c r="E607">
        <v>36</v>
      </c>
      <c r="F607" t="s">
        <v>80</v>
      </c>
      <c r="G607" t="s">
        <v>1078</v>
      </c>
    </row>
    <row r="611" spans="1:7" x14ac:dyDescent="0.2">
      <c r="A611">
        <v>36</v>
      </c>
      <c r="B611" t="s">
        <v>81</v>
      </c>
      <c r="C611" t="s">
        <v>1078</v>
      </c>
      <c r="E611">
        <v>36</v>
      </c>
      <c r="F611" t="s">
        <v>81</v>
      </c>
      <c r="G611" t="s">
        <v>1078</v>
      </c>
    </row>
    <row r="615" spans="1:7" x14ac:dyDescent="0.2">
      <c r="A615">
        <v>36</v>
      </c>
      <c r="B615" t="s">
        <v>82</v>
      </c>
      <c r="C615" t="s">
        <v>1078</v>
      </c>
      <c r="E615">
        <v>36</v>
      </c>
      <c r="F615" t="s">
        <v>82</v>
      </c>
      <c r="G615" t="s">
        <v>1078</v>
      </c>
    </row>
    <row r="619" spans="1:7" x14ac:dyDescent="0.2">
      <c r="A619">
        <v>37</v>
      </c>
      <c r="B619" t="s">
        <v>83</v>
      </c>
      <c r="C619" t="s">
        <v>1078</v>
      </c>
      <c r="E619">
        <v>37</v>
      </c>
      <c r="F619" t="s">
        <v>83</v>
      </c>
      <c r="G619" t="s">
        <v>1078</v>
      </c>
    </row>
    <row r="623" spans="1:7" x14ac:dyDescent="0.2">
      <c r="A623">
        <v>38</v>
      </c>
      <c r="B623" t="s">
        <v>84</v>
      </c>
      <c r="C623" t="s">
        <v>1078</v>
      </c>
      <c r="E623">
        <v>38</v>
      </c>
      <c r="F623" t="s">
        <v>84</v>
      </c>
      <c r="G623" t="s">
        <v>1078</v>
      </c>
    </row>
    <row r="627" spans="1:7" x14ac:dyDescent="0.2">
      <c r="C627" t="s">
        <v>1078</v>
      </c>
      <c r="E627" t="s">
        <v>871</v>
      </c>
      <c r="F627" t="s">
        <v>872</v>
      </c>
      <c r="G627" t="s">
        <v>1078</v>
      </c>
    </row>
    <row r="631" spans="1:7" x14ac:dyDescent="0.2">
      <c r="C631" t="s">
        <v>1060</v>
      </c>
      <c r="E631" t="s">
        <v>875</v>
      </c>
      <c r="F631" t="s">
        <v>876</v>
      </c>
      <c r="G631" t="s">
        <v>1060</v>
      </c>
    </row>
    <row r="635" spans="1:7" x14ac:dyDescent="0.2">
      <c r="A635" t="s">
        <v>325</v>
      </c>
      <c r="B635" t="s">
        <v>330</v>
      </c>
      <c r="C635" t="s">
        <v>1077</v>
      </c>
      <c r="E635" t="s">
        <v>325</v>
      </c>
      <c r="F635" t="s">
        <v>330</v>
      </c>
      <c r="G635" t="s">
        <v>1077</v>
      </c>
    </row>
    <row r="639" spans="1:7" x14ac:dyDescent="0.2">
      <c r="A639" t="s">
        <v>326</v>
      </c>
      <c r="B639" t="s">
        <v>333</v>
      </c>
      <c r="C639" t="s">
        <v>1077</v>
      </c>
      <c r="E639" t="s">
        <v>326</v>
      </c>
      <c r="F639" t="s">
        <v>333</v>
      </c>
      <c r="G639" t="s">
        <v>1077</v>
      </c>
    </row>
    <row r="643" spans="1:7" x14ac:dyDescent="0.2">
      <c r="A643" t="s">
        <v>327</v>
      </c>
      <c r="B643" t="s">
        <v>335</v>
      </c>
      <c r="C643" t="s">
        <v>1077</v>
      </c>
      <c r="E643" t="s">
        <v>327</v>
      </c>
      <c r="F643" t="s">
        <v>335</v>
      </c>
      <c r="G643" t="s">
        <v>1077</v>
      </c>
    </row>
    <row r="647" spans="1:7" x14ac:dyDescent="0.2">
      <c r="C647" t="s">
        <v>1060</v>
      </c>
      <c r="E647" t="s">
        <v>882</v>
      </c>
      <c r="F647" t="s">
        <v>883</v>
      </c>
      <c r="G647" t="s">
        <v>1060</v>
      </c>
    </row>
    <row r="651" spans="1:7" x14ac:dyDescent="0.2">
      <c r="C651" t="s">
        <v>1060</v>
      </c>
      <c r="E651" t="s">
        <v>886</v>
      </c>
      <c r="F651" t="s">
        <v>887</v>
      </c>
      <c r="G651" t="s">
        <v>1060</v>
      </c>
    </row>
    <row r="655" spans="1:7" x14ac:dyDescent="0.2">
      <c r="C655" t="s">
        <v>1060</v>
      </c>
      <c r="E655" t="s">
        <v>886</v>
      </c>
      <c r="F655" t="s">
        <v>892</v>
      </c>
      <c r="G655" t="s">
        <v>1060</v>
      </c>
    </row>
    <row r="659" spans="3:7" x14ac:dyDescent="0.2">
      <c r="C659" t="s">
        <v>1060</v>
      </c>
      <c r="E659" t="s">
        <v>886</v>
      </c>
      <c r="F659" t="s">
        <v>894</v>
      </c>
      <c r="G659" t="s">
        <v>1060</v>
      </c>
    </row>
    <row r="663" spans="3:7" x14ac:dyDescent="0.2">
      <c r="C663" t="s">
        <v>1060</v>
      </c>
      <c r="E663" t="s">
        <v>886</v>
      </c>
      <c r="F663" t="s">
        <v>896</v>
      </c>
      <c r="G663" t="s">
        <v>1060</v>
      </c>
    </row>
    <row r="667" spans="3:7" x14ac:dyDescent="0.2">
      <c r="C667" t="s">
        <v>1060</v>
      </c>
      <c r="E667" t="s">
        <v>886</v>
      </c>
      <c r="F667" t="s">
        <v>898</v>
      </c>
      <c r="G667" t="s">
        <v>1060</v>
      </c>
    </row>
    <row r="671" spans="3:7" x14ac:dyDescent="0.2">
      <c r="C671" t="s">
        <v>1060</v>
      </c>
      <c r="E671" t="s">
        <v>886</v>
      </c>
      <c r="F671" t="s">
        <v>900</v>
      </c>
      <c r="G671" t="s">
        <v>1060</v>
      </c>
    </row>
    <row r="675" spans="3:7" x14ac:dyDescent="0.2">
      <c r="C675" t="s">
        <v>1060</v>
      </c>
      <c r="E675" t="s">
        <v>886</v>
      </c>
      <c r="F675" t="s">
        <v>902</v>
      </c>
      <c r="G675" t="s">
        <v>1060</v>
      </c>
    </row>
    <row r="679" spans="3:7" x14ac:dyDescent="0.2">
      <c r="C679" t="s">
        <v>1077</v>
      </c>
      <c r="E679" t="s">
        <v>904</v>
      </c>
      <c r="F679" t="s">
        <v>905</v>
      </c>
      <c r="G679" t="s">
        <v>1077</v>
      </c>
    </row>
    <row r="683" spans="3:7" x14ac:dyDescent="0.2">
      <c r="C683" t="s">
        <v>1067</v>
      </c>
      <c r="E683" t="s">
        <v>909</v>
      </c>
      <c r="F683" t="s">
        <v>910</v>
      </c>
      <c r="G683" t="s">
        <v>1067</v>
      </c>
    </row>
    <row r="687" spans="3:7" x14ac:dyDescent="0.2">
      <c r="C687" t="s">
        <v>1067</v>
      </c>
      <c r="E687" t="s">
        <v>913</v>
      </c>
      <c r="F687" t="s">
        <v>914</v>
      </c>
      <c r="G687" t="s">
        <v>1067</v>
      </c>
    </row>
    <row r="691" spans="1:7" x14ac:dyDescent="0.2">
      <c r="C691" t="s">
        <v>1067</v>
      </c>
      <c r="E691" t="s">
        <v>917</v>
      </c>
      <c r="F691" t="s">
        <v>918</v>
      </c>
      <c r="G691" t="s">
        <v>1067</v>
      </c>
    </row>
    <row r="695" spans="1:7" x14ac:dyDescent="0.2">
      <c r="A695">
        <v>39</v>
      </c>
      <c r="B695" t="s">
        <v>85</v>
      </c>
      <c r="C695" t="s">
        <v>1079</v>
      </c>
      <c r="E695">
        <v>39</v>
      </c>
      <c r="F695" t="s">
        <v>85</v>
      </c>
      <c r="G695" t="s">
        <v>1079</v>
      </c>
    </row>
    <row r="699" spans="1:7" x14ac:dyDescent="0.2">
      <c r="A699" t="s">
        <v>337</v>
      </c>
      <c r="B699" t="s">
        <v>340</v>
      </c>
      <c r="C699" t="s">
        <v>1079</v>
      </c>
      <c r="E699" t="s">
        <v>337</v>
      </c>
      <c r="F699" t="s">
        <v>922</v>
      </c>
      <c r="G699" t="s">
        <v>1079</v>
      </c>
    </row>
    <row r="703" spans="1:7" x14ac:dyDescent="0.2">
      <c r="A703" t="s">
        <v>360</v>
      </c>
      <c r="B703" t="s">
        <v>363</v>
      </c>
      <c r="C703" t="s">
        <v>1079</v>
      </c>
      <c r="E703" t="s">
        <v>360</v>
      </c>
      <c r="F703" t="s">
        <v>363</v>
      </c>
      <c r="G703" t="s">
        <v>1079</v>
      </c>
    </row>
    <row r="707" spans="1:7" x14ac:dyDescent="0.2">
      <c r="A707" t="s">
        <v>364</v>
      </c>
      <c r="B707" t="s">
        <v>365</v>
      </c>
      <c r="C707" t="s">
        <v>1079</v>
      </c>
      <c r="E707" t="s">
        <v>364</v>
      </c>
      <c r="F707" t="s">
        <v>365</v>
      </c>
      <c r="G707" t="s">
        <v>1079</v>
      </c>
    </row>
    <row r="711" spans="1:7" x14ac:dyDescent="0.2">
      <c r="A711">
        <v>41</v>
      </c>
      <c r="B711" t="s">
        <v>86</v>
      </c>
      <c r="C711" t="s">
        <v>1079</v>
      </c>
      <c r="E711">
        <v>41</v>
      </c>
      <c r="F711" t="s">
        <v>86</v>
      </c>
      <c r="G711" t="s">
        <v>1079</v>
      </c>
    </row>
    <row r="715" spans="1:7" x14ac:dyDescent="0.2">
      <c r="A715" t="s">
        <v>368</v>
      </c>
      <c r="B715" t="s">
        <v>374</v>
      </c>
      <c r="C715" t="s">
        <v>1079</v>
      </c>
      <c r="E715" t="s">
        <v>368</v>
      </c>
      <c r="F715" t="s">
        <v>374</v>
      </c>
      <c r="G715" t="s">
        <v>1079</v>
      </c>
    </row>
    <row r="719" spans="1:7" x14ac:dyDescent="0.2">
      <c r="A719" t="s">
        <v>376</v>
      </c>
      <c r="B719" t="s">
        <v>375</v>
      </c>
      <c r="C719" t="s">
        <v>1079</v>
      </c>
      <c r="E719" t="s">
        <v>376</v>
      </c>
      <c r="F719" t="s">
        <v>375</v>
      </c>
      <c r="G719" t="s">
        <v>1079</v>
      </c>
    </row>
    <row r="723" spans="1:7" x14ac:dyDescent="0.2">
      <c r="A723">
        <v>42</v>
      </c>
      <c r="B723" t="s">
        <v>87</v>
      </c>
      <c r="C723" t="s">
        <v>1080</v>
      </c>
      <c r="E723" t="s">
        <v>935</v>
      </c>
      <c r="F723" t="s">
        <v>936</v>
      </c>
      <c r="G723" t="s">
        <v>1080</v>
      </c>
    </row>
    <row r="727" spans="1:7" x14ac:dyDescent="0.2">
      <c r="C727" t="s">
        <v>1080</v>
      </c>
      <c r="E727" t="s">
        <v>935</v>
      </c>
      <c r="F727" t="s">
        <v>941</v>
      </c>
      <c r="G727" t="s">
        <v>1080</v>
      </c>
    </row>
    <row r="731" spans="1:7" x14ac:dyDescent="0.2">
      <c r="A731">
        <v>42</v>
      </c>
      <c r="B731" t="s">
        <v>88</v>
      </c>
      <c r="C731" t="s">
        <v>1080</v>
      </c>
      <c r="E731" t="s">
        <v>935</v>
      </c>
      <c r="F731" t="s">
        <v>945</v>
      </c>
      <c r="G731" t="s">
        <v>1080</v>
      </c>
    </row>
    <row r="735" spans="1:7" x14ac:dyDescent="0.2">
      <c r="A735">
        <v>42</v>
      </c>
      <c r="B735" t="s">
        <v>89</v>
      </c>
      <c r="C735" t="s">
        <v>1080</v>
      </c>
      <c r="E735" t="s">
        <v>935</v>
      </c>
      <c r="F735" t="s">
        <v>949</v>
      </c>
      <c r="G735" t="s">
        <v>1080</v>
      </c>
    </row>
    <row r="739" spans="1:7" x14ac:dyDescent="0.2">
      <c r="A739">
        <v>43</v>
      </c>
      <c r="B739" t="s">
        <v>90</v>
      </c>
      <c r="C739" t="s">
        <v>1080</v>
      </c>
      <c r="E739" t="s">
        <v>952</v>
      </c>
      <c r="F739" t="s">
        <v>90</v>
      </c>
      <c r="G739" t="s">
        <v>1080</v>
      </c>
    </row>
    <row r="743" spans="1:7" x14ac:dyDescent="0.2">
      <c r="A743">
        <v>43</v>
      </c>
      <c r="B743" t="s">
        <v>91</v>
      </c>
      <c r="C743" t="s">
        <v>1080</v>
      </c>
      <c r="E743" t="s">
        <v>952</v>
      </c>
      <c r="F743" t="s">
        <v>91</v>
      </c>
      <c r="G743" t="s">
        <v>1080</v>
      </c>
    </row>
    <row r="747" spans="1:7" x14ac:dyDescent="0.2">
      <c r="C747" t="s">
        <v>1080</v>
      </c>
      <c r="E747" t="s">
        <v>952</v>
      </c>
      <c r="F747" t="s">
        <v>92</v>
      </c>
      <c r="G747" t="s">
        <v>1080</v>
      </c>
    </row>
    <row r="751" spans="1:7" x14ac:dyDescent="0.2">
      <c r="A751">
        <v>43</v>
      </c>
      <c r="B751" t="s">
        <v>92</v>
      </c>
      <c r="C751" t="s">
        <v>1080</v>
      </c>
      <c r="E751" t="s">
        <v>952</v>
      </c>
      <c r="F751" t="s">
        <v>93</v>
      </c>
      <c r="G751" t="s">
        <v>1080</v>
      </c>
    </row>
    <row r="755" spans="1:7" x14ac:dyDescent="0.2">
      <c r="A755">
        <v>43</v>
      </c>
      <c r="B755" t="s">
        <v>93</v>
      </c>
      <c r="C755" t="s">
        <v>1080</v>
      </c>
      <c r="E755" t="s">
        <v>952</v>
      </c>
      <c r="F755" t="s">
        <v>971</v>
      </c>
      <c r="G755" t="s">
        <v>1080</v>
      </c>
    </row>
    <row r="759" spans="1:7" x14ac:dyDescent="0.2">
      <c r="A759">
        <v>43</v>
      </c>
      <c r="B759" t="s">
        <v>94</v>
      </c>
      <c r="C759" t="s">
        <v>1080</v>
      </c>
      <c r="E759" t="s">
        <v>952</v>
      </c>
      <c r="F759" t="s">
        <v>94</v>
      </c>
      <c r="G759" t="s">
        <v>1080</v>
      </c>
    </row>
    <row r="763" spans="1:7" x14ac:dyDescent="0.2">
      <c r="C763" t="s">
        <v>1080</v>
      </c>
      <c r="E763" t="s">
        <v>952</v>
      </c>
      <c r="F763" t="s">
        <v>965</v>
      </c>
      <c r="G763" t="s">
        <v>1080</v>
      </c>
    </row>
    <row r="767" spans="1:7" x14ac:dyDescent="0.2">
      <c r="C767" t="s">
        <v>1080</v>
      </c>
      <c r="E767" t="s">
        <v>952</v>
      </c>
      <c r="F767" t="s">
        <v>968</v>
      </c>
      <c r="G767" t="s">
        <v>1080</v>
      </c>
    </row>
    <row r="771" spans="1:7" x14ac:dyDescent="0.2">
      <c r="C771" t="s">
        <v>1080</v>
      </c>
      <c r="E771" t="s">
        <v>952</v>
      </c>
      <c r="F771" t="s">
        <v>971</v>
      </c>
      <c r="G771" t="s">
        <v>1080</v>
      </c>
    </row>
    <row r="775" spans="1:7" x14ac:dyDescent="0.2">
      <c r="C775" t="s">
        <v>1080</v>
      </c>
      <c r="E775" t="s">
        <v>974</v>
      </c>
      <c r="F775" t="s">
        <v>975</v>
      </c>
      <c r="G775" t="s">
        <v>1080</v>
      </c>
    </row>
    <row r="779" spans="1:7" x14ac:dyDescent="0.2">
      <c r="A779">
        <v>44</v>
      </c>
      <c r="B779" t="s">
        <v>95</v>
      </c>
      <c r="C779" t="s">
        <v>1080</v>
      </c>
      <c r="E779">
        <v>44</v>
      </c>
      <c r="F779" t="s">
        <v>95</v>
      </c>
      <c r="G779" t="s">
        <v>1080</v>
      </c>
    </row>
    <row r="783" spans="1:7" x14ac:dyDescent="0.2">
      <c r="A783">
        <v>45</v>
      </c>
      <c r="B783" t="s">
        <v>96</v>
      </c>
      <c r="C783" t="s">
        <v>1080</v>
      </c>
      <c r="G783" t="s">
        <v>1080</v>
      </c>
    </row>
    <row r="787" spans="1:7" x14ac:dyDescent="0.2">
      <c r="A787">
        <v>45</v>
      </c>
      <c r="B787" t="s">
        <v>97</v>
      </c>
      <c r="C787" t="s">
        <v>1080</v>
      </c>
      <c r="G787" t="s">
        <v>1080</v>
      </c>
    </row>
    <row r="791" spans="1:7" x14ac:dyDescent="0.2">
      <c r="A791">
        <v>45</v>
      </c>
      <c r="B791" t="s">
        <v>98</v>
      </c>
      <c r="C791" t="s">
        <v>1080</v>
      </c>
      <c r="G791" t="s">
        <v>1080</v>
      </c>
    </row>
    <row r="795" spans="1:7" x14ac:dyDescent="0.2">
      <c r="A795">
        <v>46</v>
      </c>
      <c r="B795" t="s">
        <v>99</v>
      </c>
      <c r="C795" t="s">
        <v>1080</v>
      </c>
      <c r="E795">
        <v>46</v>
      </c>
      <c r="F795" t="s">
        <v>99</v>
      </c>
      <c r="G795" t="s">
        <v>1080</v>
      </c>
    </row>
    <row r="799" spans="1:7" x14ac:dyDescent="0.2">
      <c r="A799">
        <v>47</v>
      </c>
      <c r="B799" t="s">
        <v>100</v>
      </c>
      <c r="C799" t="s">
        <v>1080</v>
      </c>
      <c r="E799">
        <v>47</v>
      </c>
      <c r="F799" t="s">
        <v>979</v>
      </c>
      <c r="G799" t="s">
        <v>1080</v>
      </c>
    </row>
    <row r="803" spans="1:7" x14ac:dyDescent="0.2">
      <c r="A803">
        <v>47</v>
      </c>
      <c r="B803" t="s">
        <v>101</v>
      </c>
      <c r="C803" t="s">
        <v>1080</v>
      </c>
      <c r="E803">
        <v>47</v>
      </c>
      <c r="F803" t="s">
        <v>983</v>
      </c>
      <c r="G803" t="s">
        <v>1080</v>
      </c>
    </row>
    <row r="807" spans="1:7" x14ac:dyDescent="0.2">
      <c r="A807">
        <v>47</v>
      </c>
      <c r="B807" t="s">
        <v>102</v>
      </c>
      <c r="C807" t="s">
        <v>1080</v>
      </c>
      <c r="E807">
        <v>47</v>
      </c>
      <c r="F807" t="s">
        <v>985</v>
      </c>
      <c r="G807" t="s">
        <v>1080</v>
      </c>
    </row>
    <row r="811" spans="1:7" x14ac:dyDescent="0.2">
      <c r="C811" t="s">
        <v>1080</v>
      </c>
      <c r="E811">
        <v>47</v>
      </c>
      <c r="F811" t="s">
        <v>987</v>
      </c>
      <c r="G811" t="s">
        <v>1080</v>
      </c>
    </row>
    <row r="815" spans="1:7" x14ac:dyDescent="0.2">
      <c r="A815" t="s">
        <v>386</v>
      </c>
      <c r="B815" t="s">
        <v>103</v>
      </c>
      <c r="C815" t="s">
        <v>1080</v>
      </c>
      <c r="E815" t="s">
        <v>386</v>
      </c>
      <c r="F815" t="s">
        <v>103</v>
      </c>
      <c r="G815" t="s">
        <v>1080</v>
      </c>
    </row>
    <row r="819" spans="1:7" x14ac:dyDescent="0.2">
      <c r="A819" t="s">
        <v>252</v>
      </c>
      <c r="B819" t="s">
        <v>243</v>
      </c>
      <c r="C819" t="s">
        <v>1081</v>
      </c>
      <c r="E819" t="s">
        <v>991</v>
      </c>
      <c r="F819" t="s">
        <v>992</v>
      </c>
      <c r="G819" t="s">
        <v>1081</v>
      </c>
    </row>
    <row r="823" spans="1:7" x14ac:dyDescent="0.2">
      <c r="A823" t="s">
        <v>387</v>
      </c>
      <c r="B823" t="s">
        <v>104</v>
      </c>
      <c r="C823" t="s">
        <v>1081</v>
      </c>
      <c r="E823" t="s">
        <v>995</v>
      </c>
      <c r="F823" t="s">
        <v>996</v>
      </c>
      <c r="G823" t="s">
        <v>1081</v>
      </c>
    </row>
    <row r="827" spans="1:7" x14ac:dyDescent="0.2">
      <c r="C827" t="s">
        <v>1081</v>
      </c>
      <c r="E827" t="s">
        <v>995</v>
      </c>
      <c r="F827" t="s">
        <v>1001</v>
      </c>
      <c r="G827" t="s">
        <v>1081</v>
      </c>
    </row>
    <row r="831" spans="1:7" x14ac:dyDescent="0.2">
      <c r="C831" t="s">
        <v>1081</v>
      </c>
      <c r="E831" t="s">
        <v>995</v>
      </c>
      <c r="F831" t="s">
        <v>1004</v>
      </c>
      <c r="G831" t="s">
        <v>1081</v>
      </c>
    </row>
    <row r="835" spans="3:7" x14ac:dyDescent="0.2">
      <c r="C835" t="s">
        <v>1081</v>
      </c>
      <c r="E835" t="s">
        <v>995</v>
      </c>
      <c r="F835" t="s">
        <v>1007</v>
      </c>
      <c r="G835" t="s">
        <v>1081</v>
      </c>
    </row>
    <row r="839" spans="3:7" x14ac:dyDescent="0.2">
      <c r="C839" t="s">
        <v>1060</v>
      </c>
      <c r="E839">
        <v>49</v>
      </c>
      <c r="F839" t="s">
        <v>1010</v>
      </c>
      <c r="G839" t="s">
        <v>1060</v>
      </c>
    </row>
    <row r="843" spans="3:7" x14ac:dyDescent="0.2">
      <c r="C843" t="s">
        <v>1060</v>
      </c>
      <c r="E843" t="s">
        <v>1014</v>
      </c>
      <c r="F843" t="s">
        <v>1015</v>
      </c>
      <c r="G843" t="s">
        <v>1060</v>
      </c>
    </row>
    <row r="847" spans="3:7" x14ac:dyDescent="0.2">
      <c r="C847" t="s">
        <v>1060</v>
      </c>
      <c r="E847" t="s">
        <v>1014</v>
      </c>
      <c r="F847" t="s">
        <v>1020</v>
      </c>
      <c r="G847" t="s">
        <v>1060</v>
      </c>
    </row>
    <row r="851" spans="3:7" x14ac:dyDescent="0.2">
      <c r="C851" t="s">
        <v>1060</v>
      </c>
      <c r="E851" t="s">
        <v>1014</v>
      </c>
      <c r="F851" t="s">
        <v>1023</v>
      </c>
      <c r="G851" t="s">
        <v>1060</v>
      </c>
    </row>
    <row r="855" spans="3:7" x14ac:dyDescent="0.2">
      <c r="C855" t="s">
        <v>1060</v>
      </c>
      <c r="E855" t="s">
        <v>1014</v>
      </c>
      <c r="F855" t="s">
        <v>1026</v>
      </c>
      <c r="G855" t="s">
        <v>1060</v>
      </c>
    </row>
    <row r="859" spans="3:7" x14ac:dyDescent="0.2">
      <c r="C859" t="s">
        <v>1060</v>
      </c>
      <c r="E859" t="s">
        <v>1014</v>
      </c>
      <c r="F859" t="s">
        <v>1029</v>
      </c>
      <c r="G859" t="s">
        <v>1060</v>
      </c>
    </row>
    <row r="863" spans="3:7" x14ac:dyDescent="0.2">
      <c r="C863" t="s">
        <v>1060</v>
      </c>
      <c r="E863" t="s">
        <v>1014</v>
      </c>
      <c r="F863" t="s">
        <v>1032</v>
      </c>
      <c r="G863" t="s">
        <v>1060</v>
      </c>
    </row>
    <row r="867" spans="1:7" x14ac:dyDescent="0.2">
      <c r="C867" t="s">
        <v>1060</v>
      </c>
      <c r="E867" t="s">
        <v>1014</v>
      </c>
      <c r="F867" t="s">
        <v>1035</v>
      </c>
      <c r="G867" t="s">
        <v>1060</v>
      </c>
    </row>
    <row r="871" spans="1:7" x14ac:dyDescent="0.2">
      <c r="C871" t="s">
        <v>1060</v>
      </c>
      <c r="E871" t="s">
        <v>1014</v>
      </c>
      <c r="F871" t="s">
        <v>1038</v>
      </c>
      <c r="G871" t="s">
        <v>1060</v>
      </c>
    </row>
    <row r="875" spans="1:7" x14ac:dyDescent="0.2">
      <c r="C875" t="s">
        <v>1060</v>
      </c>
      <c r="E875" t="s">
        <v>1014</v>
      </c>
      <c r="F875" t="s">
        <v>1041</v>
      </c>
      <c r="G875" t="s">
        <v>1060</v>
      </c>
    </row>
    <row r="879" spans="1:7" x14ac:dyDescent="0.2">
      <c r="A879" t="s">
        <v>389</v>
      </c>
      <c r="B879" t="s">
        <v>392</v>
      </c>
      <c r="C879" t="s">
        <v>1080</v>
      </c>
      <c r="E879" t="s">
        <v>389</v>
      </c>
      <c r="F879" t="s">
        <v>392</v>
      </c>
      <c r="G879" t="s">
        <v>1080</v>
      </c>
    </row>
    <row r="883" spans="1:7" x14ac:dyDescent="0.2">
      <c r="A883" t="s">
        <v>393</v>
      </c>
      <c r="B883" t="s">
        <v>395</v>
      </c>
      <c r="C883" t="s">
        <v>1080</v>
      </c>
      <c r="G883" t="s">
        <v>1080</v>
      </c>
    </row>
    <row r="887" spans="1:7" x14ac:dyDescent="0.2">
      <c r="A887" t="s">
        <v>393</v>
      </c>
      <c r="B887" t="s">
        <v>396</v>
      </c>
      <c r="C887" t="s">
        <v>1080</v>
      </c>
      <c r="G887" t="s">
        <v>1080</v>
      </c>
    </row>
    <row r="891" spans="1:7" x14ac:dyDescent="0.2">
      <c r="A891" t="s">
        <v>393</v>
      </c>
      <c r="B891" t="s">
        <v>397</v>
      </c>
      <c r="C891" t="s">
        <v>1080</v>
      </c>
      <c r="G891" t="s">
        <v>1080</v>
      </c>
    </row>
    <row r="895" spans="1:7" x14ac:dyDescent="0.2">
      <c r="A895" t="s">
        <v>393</v>
      </c>
      <c r="B895" t="s">
        <v>398</v>
      </c>
      <c r="C895" t="s">
        <v>1080</v>
      </c>
      <c r="G895" t="s">
        <v>1080</v>
      </c>
    </row>
    <row r="899" spans="1:7" x14ac:dyDescent="0.2">
      <c r="A899" t="s">
        <v>393</v>
      </c>
      <c r="B899" t="s">
        <v>399</v>
      </c>
      <c r="C899" t="s">
        <v>1080</v>
      </c>
      <c r="G899" t="s">
        <v>1080</v>
      </c>
    </row>
    <row r="903" spans="1:7" x14ac:dyDescent="0.2">
      <c r="A903" t="s">
        <v>393</v>
      </c>
      <c r="B903" t="s">
        <v>400</v>
      </c>
      <c r="C903" t="s">
        <v>1080</v>
      </c>
      <c r="G903" t="s">
        <v>1080</v>
      </c>
    </row>
    <row r="907" spans="1:7" x14ac:dyDescent="0.2">
      <c r="A907" t="s">
        <v>402</v>
      </c>
      <c r="B907" t="s">
        <v>404</v>
      </c>
      <c r="C907" t="s">
        <v>1080</v>
      </c>
      <c r="E907" t="s">
        <v>402</v>
      </c>
      <c r="F907" t="s">
        <v>404</v>
      </c>
      <c r="G907" t="s">
        <v>1080</v>
      </c>
    </row>
    <row r="911" spans="1:7" x14ac:dyDescent="0.2">
      <c r="A911" t="s">
        <v>402</v>
      </c>
      <c r="B911" t="s">
        <v>406</v>
      </c>
      <c r="C911" t="s">
        <v>1080</v>
      </c>
      <c r="E911" t="s">
        <v>402</v>
      </c>
      <c r="F911" t="s">
        <v>406</v>
      </c>
      <c r="G911" t="s">
        <v>1080</v>
      </c>
    </row>
    <row r="915" spans="1:7" x14ac:dyDescent="0.2">
      <c r="A915" t="s">
        <v>402</v>
      </c>
      <c r="B915" t="s">
        <v>407</v>
      </c>
      <c r="C915" t="s">
        <v>1080</v>
      </c>
      <c r="E915" t="s">
        <v>402</v>
      </c>
      <c r="F915" t="s">
        <v>407</v>
      </c>
      <c r="G915" t="s">
        <v>1080</v>
      </c>
    </row>
    <row r="919" spans="1:7" x14ac:dyDescent="0.2">
      <c r="A919" t="s">
        <v>402</v>
      </c>
      <c r="B919" t="s">
        <v>408</v>
      </c>
      <c r="C919" t="s">
        <v>1080</v>
      </c>
      <c r="E919" t="s">
        <v>402</v>
      </c>
      <c r="F919" t="s">
        <v>408</v>
      </c>
      <c r="G919" t="s">
        <v>1080</v>
      </c>
    </row>
    <row r="923" spans="1:7" x14ac:dyDescent="0.2">
      <c r="A923" t="s">
        <v>402</v>
      </c>
      <c r="B923" t="s">
        <v>409</v>
      </c>
      <c r="C923" t="s">
        <v>1080</v>
      </c>
      <c r="E923" t="s">
        <v>402</v>
      </c>
      <c r="F923" t="s">
        <v>409</v>
      </c>
      <c r="G923" t="s">
        <v>1080</v>
      </c>
    </row>
    <row r="927" spans="1:7" x14ac:dyDescent="0.2">
      <c r="A927" t="s">
        <v>402</v>
      </c>
      <c r="B927" t="s">
        <v>410</v>
      </c>
      <c r="C927" t="s">
        <v>1080</v>
      </c>
      <c r="E927" t="s">
        <v>402</v>
      </c>
      <c r="F927" t="s">
        <v>410</v>
      </c>
      <c r="G927" t="s">
        <v>1080</v>
      </c>
    </row>
    <row r="931" spans="1:7" x14ac:dyDescent="0.2">
      <c r="A931" t="s">
        <v>402</v>
      </c>
      <c r="B931" t="s">
        <v>405</v>
      </c>
      <c r="C931" t="s">
        <v>1080</v>
      </c>
      <c r="E931" t="s">
        <v>402</v>
      </c>
      <c r="F931" t="s">
        <v>405</v>
      </c>
      <c r="G931" t="s">
        <v>1080</v>
      </c>
    </row>
    <row r="935" spans="1:7" x14ac:dyDescent="0.2">
      <c r="A935" t="s">
        <v>412</v>
      </c>
      <c r="B935" t="s">
        <v>415</v>
      </c>
      <c r="C935" t="s">
        <v>1080</v>
      </c>
      <c r="E935" t="s">
        <v>412</v>
      </c>
      <c r="F935" t="s">
        <v>415</v>
      </c>
      <c r="G935" t="s">
        <v>1080</v>
      </c>
    </row>
    <row r="939" spans="1:7" x14ac:dyDescent="0.2">
      <c r="A939" t="s">
        <v>412</v>
      </c>
      <c r="B939" t="s">
        <v>416</v>
      </c>
      <c r="C939" t="s">
        <v>1080</v>
      </c>
      <c r="E939" t="s">
        <v>412</v>
      </c>
      <c r="F939" t="s">
        <v>416</v>
      </c>
      <c r="G939" t="s">
        <v>1080</v>
      </c>
    </row>
    <row r="943" spans="1:7" x14ac:dyDescent="0.2">
      <c r="A943" t="s">
        <v>412</v>
      </c>
      <c r="B943" t="s">
        <v>417</v>
      </c>
      <c r="C943" t="s">
        <v>1080</v>
      </c>
      <c r="E943" t="s">
        <v>412</v>
      </c>
      <c r="F943" t="s">
        <v>417</v>
      </c>
      <c r="G943" t="s">
        <v>1080</v>
      </c>
    </row>
    <row r="947" spans="1:7" x14ac:dyDescent="0.2">
      <c r="A947" t="s">
        <v>412</v>
      </c>
      <c r="B947" t="s">
        <v>418</v>
      </c>
      <c r="C947" t="s">
        <v>1080</v>
      </c>
      <c r="E947" t="s">
        <v>412</v>
      </c>
      <c r="F947" t="s">
        <v>418</v>
      </c>
      <c r="G947" t="s">
        <v>1080</v>
      </c>
    </row>
    <row r="951" spans="1:7" x14ac:dyDescent="0.2">
      <c r="A951" t="s">
        <v>412</v>
      </c>
      <c r="B951" t="s">
        <v>419</v>
      </c>
      <c r="C951" t="s">
        <v>1080</v>
      </c>
      <c r="E951" t="s">
        <v>412</v>
      </c>
      <c r="F951" t="s">
        <v>419</v>
      </c>
      <c r="G951" t="s">
        <v>1080</v>
      </c>
    </row>
    <row r="955" spans="1:7" x14ac:dyDescent="0.2">
      <c r="A955" t="s">
        <v>412</v>
      </c>
      <c r="B955" t="s">
        <v>420</v>
      </c>
      <c r="C955" t="s">
        <v>1080</v>
      </c>
      <c r="E955" t="s">
        <v>412</v>
      </c>
      <c r="F955" t="s">
        <v>420</v>
      </c>
      <c r="G955" t="s">
        <v>1080</v>
      </c>
    </row>
    <row r="959" spans="1:7" x14ac:dyDescent="0.2">
      <c r="A959" t="s">
        <v>412</v>
      </c>
      <c r="B959" t="s">
        <v>421</v>
      </c>
      <c r="C959" t="s">
        <v>1080</v>
      </c>
      <c r="E959" t="s">
        <v>412</v>
      </c>
      <c r="F959" t="s">
        <v>421</v>
      </c>
      <c r="G959" t="s">
        <v>1080</v>
      </c>
    </row>
    <row r="963" spans="1:7" x14ac:dyDescent="0.2">
      <c r="A963" t="s">
        <v>412</v>
      </c>
      <c r="B963" t="s">
        <v>422</v>
      </c>
      <c r="C963" t="s">
        <v>1080</v>
      </c>
      <c r="E963" t="s">
        <v>412</v>
      </c>
      <c r="F963" t="s">
        <v>422</v>
      </c>
      <c r="G963" t="s">
        <v>1080</v>
      </c>
    </row>
    <row r="967" spans="1:7" x14ac:dyDescent="0.2">
      <c r="A967" t="s">
        <v>412</v>
      </c>
      <c r="B967" t="s">
        <v>414</v>
      </c>
      <c r="C967" t="s">
        <v>1080</v>
      </c>
      <c r="E967" t="s">
        <v>412</v>
      </c>
      <c r="F967" t="s">
        <v>414</v>
      </c>
      <c r="G967" t="s">
        <v>1080</v>
      </c>
    </row>
    <row r="971" spans="1:7" x14ac:dyDescent="0.2">
      <c r="A971">
        <v>50</v>
      </c>
      <c r="B971" t="s">
        <v>105</v>
      </c>
      <c r="C971" t="s">
        <v>1058</v>
      </c>
      <c r="E971">
        <v>50</v>
      </c>
      <c r="F971" t="s">
        <v>105</v>
      </c>
      <c r="G971" t="s">
        <v>1058</v>
      </c>
    </row>
    <row r="975" spans="1:7" x14ac:dyDescent="0.2">
      <c r="A975" t="s">
        <v>484</v>
      </c>
      <c r="B975" t="s">
        <v>40</v>
      </c>
      <c r="C975" t="s">
        <v>1082</v>
      </c>
      <c r="E975" t="s">
        <v>484</v>
      </c>
      <c r="F975" t="s">
        <v>40</v>
      </c>
      <c r="G975" t="s">
        <v>1082</v>
      </c>
    </row>
    <row r="979" spans="1:7" x14ac:dyDescent="0.2">
      <c r="A979" t="s">
        <v>484</v>
      </c>
      <c r="B979" t="s">
        <v>41</v>
      </c>
      <c r="C979" t="s">
        <v>1082</v>
      </c>
      <c r="E979" t="s">
        <v>484</v>
      </c>
      <c r="F979" t="s">
        <v>41</v>
      </c>
      <c r="G979" t="s">
        <v>1082</v>
      </c>
    </row>
    <row r="983" spans="1:7" x14ac:dyDescent="0.2">
      <c r="A983" t="s">
        <v>484</v>
      </c>
      <c r="B983" t="s">
        <v>42</v>
      </c>
      <c r="C983" t="s">
        <v>1082</v>
      </c>
      <c r="E983" t="s">
        <v>484</v>
      </c>
      <c r="F983" t="s">
        <v>42</v>
      </c>
      <c r="G983" t="s">
        <v>1082</v>
      </c>
    </row>
    <row r="987" spans="1:7" x14ac:dyDescent="0.2">
      <c r="A987" t="s">
        <v>484</v>
      </c>
      <c r="B987" t="s">
        <v>43</v>
      </c>
      <c r="C987" t="s">
        <v>1082</v>
      </c>
      <c r="E987" t="s">
        <v>484</v>
      </c>
      <c r="F987" t="s">
        <v>43</v>
      </c>
      <c r="G987" t="s">
        <v>1082</v>
      </c>
    </row>
    <row r="991" spans="1:7" x14ac:dyDescent="0.2">
      <c r="A991" t="s">
        <v>484</v>
      </c>
      <c r="B991" t="s">
        <v>107</v>
      </c>
      <c r="C991" t="s">
        <v>1082</v>
      </c>
      <c r="E991" t="s">
        <v>484</v>
      </c>
      <c r="F991" t="s">
        <v>107</v>
      </c>
      <c r="G991" t="s">
        <v>1082</v>
      </c>
    </row>
    <row r="995" spans="1:7" x14ac:dyDescent="0.2">
      <c r="A995" t="s">
        <v>484</v>
      </c>
      <c r="B995" t="s">
        <v>48</v>
      </c>
      <c r="C995" t="s">
        <v>1082</v>
      </c>
      <c r="E995" t="s">
        <v>484</v>
      </c>
      <c r="F995" t="s">
        <v>48</v>
      </c>
      <c r="G995" t="s">
        <v>1082</v>
      </c>
    </row>
    <row r="999" spans="1:7" x14ac:dyDescent="0.2">
      <c r="A999" t="s">
        <v>484</v>
      </c>
      <c r="B999" t="s">
        <v>49</v>
      </c>
      <c r="C999" t="s">
        <v>1082</v>
      </c>
      <c r="E999" t="s">
        <v>484</v>
      </c>
      <c r="F999" t="s">
        <v>49</v>
      </c>
      <c r="G999" t="s">
        <v>1082</v>
      </c>
    </row>
    <row r="1003" spans="1:7" x14ac:dyDescent="0.2">
      <c r="A1003" t="s">
        <v>484</v>
      </c>
      <c r="B1003" t="s">
        <v>487</v>
      </c>
      <c r="C1003" t="s">
        <v>1058</v>
      </c>
      <c r="E1003" t="s">
        <v>484</v>
      </c>
      <c r="F1003" t="s">
        <v>487</v>
      </c>
      <c r="G1003" t="s">
        <v>1058</v>
      </c>
    </row>
    <row r="1007" spans="1:7" x14ac:dyDescent="0.2">
      <c r="A1007" t="s">
        <v>484</v>
      </c>
      <c r="B1007" t="s">
        <v>488</v>
      </c>
      <c r="C1007" t="s">
        <v>1058</v>
      </c>
      <c r="E1007" t="s">
        <v>484</v>
      </c>
      <c r="F1007" t="s">
        <v>488</v>
      </c>
      <c r="G1007" t="s">
        <v>1058</v>
      </c>
    </row>
    <row r="1011" spans="1:7" x14ac:dyDescent="0.2">
      <c r="A1011" t="s">
        <v>484</v>
      </c>
      <c r="B1011" t="s">
        <v>118</v>
      </c>
      <c r="C1011" t="s">
        <v>1083</v>
      </c>
      <c r="E1011" t="s">
        <v>484</v>
      </c>
      <c r="F1011" t="s">
        <v>118</v>
      </c>
      <c r="G1011" t="s">
        <v>1083</v>
      </c>
    </row>
    <row r="1015" spans="1:7" x14ac:dyDescent="0.2">
      <c r="A1015" t="s">
        <v>484</v>
      </c>
      <c r="B1015" t="s">
        <v>485</v>
      </c>
      <c r="C1015" t="s">
        <v>1083</v>
      </c>
      <c r="E1015" t="s">
        <v>484</v>
      </c>
      <c r="F1015" t="s">
        <v>485</v>
      </c>
      <c r="G1015" t="s">
        <v>1083</v>
      </c>
    </row>
    <row r="1019" spans="1:7" x14ac:dyDescent="0.2">
      <c r="A1019" t="s">
        <v>484</v>
      </c>
      <c r="B1019" t="s">
        <v>465</v>
      </c>
      <c r="C1019" t="s">
        <v>1078</v>
      </c>
      <c r="E1019" t="s">
        <v>484</v>
      </c>
      <c r="F1019" t="s">
        <v>465</v>
      </c>
      <c r="G1019" t="s">
        <v>1078</v>
      </c>
    </row>
    <row r="1023" spans="1:7" x14ac:dyDescent="0.2">
      <c r="A1023" t="s">
        <v>484</v>
      </c>
      <c r="B1023" t="s">
        <v>466</v>
      </c>
      <c r="C1023" t="s">
        <v>1078</v>
      </c>
      <c r="E1023" t="s">
        <v>484</v>
      </c>
      <c r="F1023" t="s">
        <v>466</v>
      </c>
      <c r="G1023" t="s">
        <v>1078</v>
      </c>
    </row>
    <row r="1027" spans="1:7" x14ac:dyDescent="0.2">
      <c r="A1027" t="s">
        <v>484</v>
      </c>
      <c r="B1027" t="s">
        <v>477</v>
      </c>
      <c r="C1027" t="s">
        <v>1058</v>
      </c>
      <c r="E1027" t="s">
        <v>484</v>
      </c>
      <c r="F1027" t="s">
        <v>477</v>
      </c>
      <c r="G1027" t="s">
        <v>1058</v>
      </c>
    </row>
    <row r="1031" spans="1:7" x14ac:dyDescent="0.2">
      <c r="A1031" t="s">
        <v>484</v>
      </c>
      <c r="B1031" t="s">
        <v>489</v>
      </c>
      <c r="C1031" t="s">
        <v>1069</v>
      </c>
      <c r="E1031" t="s">
        <v>484</v>
      </c>
      <c r="F1031" t="s">
        <v>489</v>
      </c>
      <c r="G1031" t="s">
        <v>1069</v>
      </c>
    </row>
    <row r="1035" spans="1:7" x14ac:dyDescent="0.2">
      <c r="A1035" t="s">
        <v>484</v>
      </c>
      <c r="B1035" t="s">
        <v>492</v>
      </c>
      <c r="C1035" t="s">
        <v>1058</v>
      </c>
      <c r="E1035" t="s">
        <v>484</v>
      </c>
      <c r="F1035" t="s">
        <v>492</v>
      </c>
      <c r="G1035" t="s">
        <v>1058</v>
      </c>
    </row>
  </sheetData>
  <mergeCells count="8">
    <mergeCell ref="J1:K1"/>
    <mergeCell ref="L1:M1"/>
    <mergeCell ref="P1:Q1"/>
    <mergeCell ref="R1:S1"/>
    <mergeCell ref="J19:K19"/>
    <mergeCell ref="L19:M19"/>
    <mergeCell ref="P19:Q19"/>
    <mergeCell ref="R19:S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B13E9-C5D4-3F4B-BC20-529221F0EE23}">
  <dimension ref="B3:K22"/>
  <sheetViews>
    <sheetView workbookViewId="0">
      <selection activeCell="J20" sqref="J20"/>
    </sheetView>
  </sheetViews>
  <sheetFormatPr baseColWidth="10" defaultRowHeight="15" x14ac:dyDescent="0.2"/>
  <sheetData>
    <row r="3" spans="2:11" x14ac:dyDescent="0.2">
      <c r="B3" t="s">
        <v>1090</v>
      </c>
    </row>
    <row r="5" spans="2:11" x14ac:dyDescent="0.2">
      <c r="B5">
        <v>22</v>
      </c>
      <c r="C5">
        <v>23</v>
      </c>
      <c r="D5">
        <v>24</v>
      </c>
      <c r="E5">
        <v>25</v>
      </c>
      <c r="F5">
        <v>26</v>
      </c>
      <c r="G5">
        <v>27</v>
      </c>
    </row>
    <row r="6" spans="2:11" x14ac:dyDescent="0.2">
      <c r="B6">
        <v>68348</v>
      </c>
      <c r="C6">
        <v>80567</v>
      </c>
      <c r="D6">
        <v>77122</v>
      </c>
      <c r="E6">
        <v>77788</v>
      </c>
      <c r="F6">
        <v>78306</v>
      </c>
      <c r="G6">
        <v>77104</v>
      </c>
      <c r="H6">
        <f>SUM(B6:G6)</f>
        <v>459235</v>
      </c>
    </row>
    <row r="10" spans="2:11" x14ac:dyDescent="0.2">
      <c r="B10">
        <v>1</v>
      </c>
      <c r="C10">
        <v>2</v>
      </c>
      <c r="D10">
        <v>3</v>
      </c>
      <c r="E10">
        <v>4</v>
      </c>
      <c r="F10">
        <v>5</v>
      </c>
    </row>
    <row r="11" spans="2:11" x14ac:dyDescent="0.2">
      <c r="B11">
        <v>268145</v>
      </c>
      <c r="C11">
        <v>26703</v>
      </c>
      <c r="D11">
        <v>68847</v>
      </c>
      <c r="E11">
        <v>8005</v>
      </c>
      <c r="F11">
        <v>82533</v>
      </c>
      <c r="H11">
        <f>SUM(B11:G11)</f>
        <v>454233</v>
      </c>
    </row>
    <row r="12" spans="2:11" x14ac:dyDescent="0.2">
      <c r="H12">
        <f>H6-H11</f>
        <v>5002</v>
      </c>
    </row>
    <row r="13" spans="2:11" x14ac:dyDescent="0.2">
      <c r="B13">
        <v>-99</v>
      </c>
      <c r="C13">
        <v>-88</v>
      </c>
      <c r="D13">
        <v>1</v>
      </c>
      <c r="E13">
        <v>2</v>
      </c>
      <c r="F13">
        <v>3</v>
      </c>
      <c r="G13">
        <v>4</v>
      </c>
      <c r="H13">
        <v>5</v>
      </c>
      <c r="I13">
        <v>6</v>
      </c>
      <c r="J13">
        <v>7</v>
      </c>
      <c r="K13">
        <v>8</v>
      </c>
    </row>
    <row r="14" spans="2:11" x14ac:dyDescent="0.2">
      <c r="B14">
        <v>12987</v>
      </c>
      <c r="C14">
        <v>94422</v>
      </c>
      <c r="D14">
        <v>34871</v>
      </c>
      <c r="E14">
        <v>30141</v>
      </c>
      <c r="F14">
        <v>38914</v>
      </c>
      <c r="G14">
        <v>62984</v>
      </c>
      <c r="H14">
        <v>51380</v>
      </c>
      <c r="I14">
        <v>64390</v>
      </c>
      <c r="J14">
        <v>31649</v>
      </c>
      <c r="K14">
        <v>37497</v>
      </c>
    </row>
    <row r="20" spans="2:10" x14ac:dyDescent="0.2">
      <c r="B20">
        <v>0</v>
      </c>
      <c r="C20">
        <v>1</v>
      </c>
      <c r="D20">
        <v>2</v>
      </c>
      <c r="E20">
        <v>3</v>
      </c>
      <c r="F20">
        <v>4</v>
      </c>
      <c r="G20">
        <v>5</v>
      </c>
      <c r="H20">
        <f>H6-H21</f>
        <v>33775</v>
      </c>
      <c r="J20" s="163">
        <f>H20/(H6*J21)</f>
        <v>0.11016785655578037</v>
      </c>
    </row>
    <row r="21" spans="2:10" x14ac:dyDescent="0.2">
      <c r="B21">
        <v>284030</v>
      </c>
      <c r="C21">
        <v>64472</v>
      </c>
      <c r="D21">
        <v>50077</v>
      </c>
      <c r="E21">
        <v>18123</v>
      </c>
      <c r="F21">
        <v>5772</v>
      </c>
      <c r="G21">
        <v>2986</v>
      </c>
      <c r="H21">
        <f>SUM(B21:G21)</f>
        <v>425460</v>
      </c>
      <c r="I21" s="215">
        <f>H21-H22</f>
        <v>284030</v>
      </c>
      <c r="J21" s="163">
        <f>I21/H21</f>
        <v>0.66758332158134726</v>
      </c>
    </row>
    <row r="22" spans="2:10" x14ac:dyDescent="0.2">
      <c r="H22">
        <f>H21-B21</f>
        <v>141430</v>
      </c>
      <c r="I22" s="163">
        <f>H22/H21</f>
        <v>0.33241667841865274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1BC25-C09C-F145-9A86-551A76DB6B05}">
  <sheetPr filterMode="1"/>
  <dimension ref="A1:G244"/>
  <sheetViews>
    <sheetView workbookViewId="0">
      <selection sqref="A1:C207"/>
    </sheetView>
  </sheetViews>
  <sheetFormatPr baseColWidth="10" defaultRowHeight="15" x14ac:dyDescent="0.2"/>
  <cols>
    <col min="5" max="5" width="27.6640625" customWidth="1"/>
  </cols>
  <sheetData>
    <row r="1" spans="1:7" x14ac:dyDescent="0.2">
      <c r="A1" s="213" t="s">
        <v>1089</v>
      </c>
      <c r="B1">
        <v>459235</v>
      </c>
      <c r="E1" s="213" t="s">
        <v>1072</v>
      </c>
      <c r="F1">
        <v>425460</v>
      </c>
    </row>
    <row r="2" spans="1:7" x14ac:dyDescent="0.2">
      <c r="A2" s="214" t="s">
        <v>120</v>
      </c>
      <c r="B2" s="214" t="s">
        <v>1094</v>
      </c>
      <c r="C2" t="s">
        <v>1160</v>
      </c>
      <c r="E2" s="214" t="s">
        <v>120</v>
      </c>
      <c r="F2" s="214" t="s">
        <v>1094</v>
      </c>
      <c r="G2" t="s">
        <v>1098</v>
      </c>
    </row>
    <row r="3" spans="1:7" hidden="1" x14ac:dyDescent="0.2">
      <c r="A3" t="s">
        <v>1091</v>
      </c>
      <c r="B3" s="164">
        <v>0</v>
      </c>
      <c r="C3" t="e">
        <f>VLOOKUP(A3,'Phase 3.0'!$B$2:$D$206,3,0)</f>
        <v>#N/A</v>
      </c>
      <c r="E3" t="s">
        <v>1091</v>
      </c>
      <c r="F3" s="164">
        <v>0</v>
      </c>
      <c r="G3" t="e">
        <v>#N/A</v>
      </c>
    </row>
    <row r="4" spans="1:7" hidden="1" x14ac:dyDescent="0.2">
      <c r="A4" t="s">
        <v>489</v>
      </c>
      <c r="B4" s="164">
        <v>0</v>
      </c>
      <c r="C4" t="str">
        <f>VLOOKUP(A4,'Phase 3.0'!$B$2:$D$206,3,0)</f>
        <v>Not Relevant</v>
      </c>
      <c r="E4" t="s">
        <v>489</v>
      </c>
      <c r="F4" s="164">
        <v>0</v>
      </c>
      <c r="G4" t="s">
        <v>1137</v>
      </c>
    </row>
    <row r="5" spans="1:7" x14ac:dyDescent="0.2">
      <c r="A5" t="s">
        <v>492</v>
      </c>
      <c r="B5" s="164">
        <v>0</v>
      </c>
      <c r="C5" t="str">
        <f>VLOOKUP(A5,'Phase 3.0'!$B$2:$D$206,3,0)</f>
        <v>Demographics</v>
      </c>
      <c r="E5" t="s">
        <v>492</v>
      </c>
      <c r="F5" s="165">
        <v>0</v>
      </c>
      <c r="G5">
        <v>1</v>
      </c>
    </row>
    <row r="6" spans="1:7" x14ac:dyDescent="0.2">
      <c r="A6" t="s">
        <v>487</v>
      </c>
      <c r="B6" s="164">
        <v>0</v>
      </c>
      <c r="C6" t="str">
        <f>VLOOKUP(A6,'Phase 3.0'!$B$2:$D$206,3,0)</f>
        <v>Demographics</v>
      </c>
      <c r="E6" t="s">
        <v>487</v>
      </c>
      <c r="F6" s="165">
        <v>0</v>
      </c>
      <c r="G6">
        <v>1</v>
      </c>
    </row>
    <row r="7" spans="1:7" x14ac:dyDescent="0.2">
      <c r="A7" t="s">
        <v>488</v>
      </c>
      <c r="B7" s="164">
        <v>306173</v>
      </c>
      <c r="C7" t="str">
        <f>VLOOKUP(A7,'Phase 3.0'!$B$2:$D$206,3,0)</f>
        <v>Demographics</v>
      </c>
      <c r="E7" t="s">
        <v>488</v>
      </c>
      <c r="F7" s="165">
        <v>0.66107272128989802</v>
      </c>
      <c r="G7">
        <v>1</v>
      </c>
    </row>
    <row r="8" spans="1:7" x14ac:dyDescent="0.2">
      <c r="A8" t="s">
        <v>477</v>
      </c>
      <c r="B8" s="164">
        <v>0</v>
      </c>
      <c r="C8" t="str">
        <f>VLOOKUP(A8,'Phase 3.0'!$B$2:$D$206,3,0)</f>
        <v>Demographics</v>
      </c>
      <c r="E8" t="s">
        <v>477</v>
      </c>
      <c r="F8" s="165">
        <v>0</v>
      </c>
      <c r="G8">
        <v>1</v>
      </c>
    </row>
    <row r="9" spans="1:7" hidden="1" x14ac:dyDescent="0.2">
      <c r="A9" t="s">
        <v>485</v>
      </c>
      <c r="B9" s="164">
        <v>0</v>
      </c>
      <c r="C9" t="str">
        <f>VLOOKUP(A9,'Phase 3.0'!$B$2:$D$206,3,0)</f>
        <v>Not Relevant</v>
      </c>
      <c r="E9" t="s">
        <v>485</v>
      </c>
      <c r="F9" s="164">
        <v>0</v>
      </c>
      <c r="G9" t="s">
        <v>1137</v>
      </c>
    </row>
    <row r="10" spans="1:7" hidden="1" x14ac:dyDescent="0.2">
      <c r="A10" t="s">
        <v>118</v>
      </c>
      <c r="B10" s="164">
        <v>0</v>
      </c>
      <c r="C10" t="str">
        <f>VLOOKUP(A10,'Phase 3.0'!$B$2:$D$206,3,0)</f>
        <v>Not Relevant</v>
      </c>
      <c r="E10" t="s">
        <v>118</v>
      </c>
      <c r="F10" s="164">
        <v>0</v>
      </c>
      <c r="G10" t="s">
        <v>1137</v>
      </c>
    </row>
    <row r="11" spans="1:7" x14ac:dyDescent="0.2">
      <c r="A11" t="s">
        <v>108</v>
      </c>
      <c r="B11" s="164">
        <v>0</v>
      </c>
      <c r="C11" t="str">
        <f>VLOOKUP(A11,'Phase 3.0'!$B$2:$D$206,3,0)</f>
        <v>Demographics</v>
      </c>
      <c r="E11" t="s">
        <v>108</v>
      </c>
      <c r="F11" s="165">
        <v>0</v>
      </c>
      <c r="G11">
        <v>1</v>
      </c>
    </row>
    <row r="12" spans="1:7" hidden="1" x14ac:dyDescent="0.2">
      <c r="A12" t="s">
        <v>40</v>
      </c>
      <c r="B12" s="164">
        <v>0</v>
      </c>
      <c r="C12" t="str">
        <f>VLOOKUP(A12,'Phase 3.0'!$B$2:$D$206,3,0)</f>
        <v>Not Relevant</v>
      </c>
      <c r="E12" t="s">
        <v>40</v>
      </c>
      <c r="F12" s="165">
        <v>0</v>
      </c>
      <c r="G12">
        <v>1</v>
      </c>
    </row>
    <row r="13" spans="1:7" x14ac:dyDescent="0.2">
      <c r="A13" t="s">
        <v>39</v>
      </c>
      <c r="B13" s="164">
        <v>0</v>
      </c>
      <c r="C13" t="str">
        <f>VLOOKUP(A13,'Phase 3.0'!$B$2:$D$206,3,0)</f>
        <v>Demographics</v>
      </c>
      <c r="E13" t="s">
        <v>39</v>
      </c>
      <c r="F13" s="165">
        <v>0</v>
      </c>
      <c r="G13">
        <v>1</v>
      </c>
    </row>
    <row r="14" spans="1:7" hidden="1" x14ac:dyDescent="0.2">
      <c r="A14" t="s">
        <v>41</v>
      </c>
      <c r="B14" s="164">
        <v>0</v>
      </c>
      <c r="C14" t="str">
        <f>VLOOKUP(A14,'Phase 3.0'!$B$2:$D$206,3,0)</f>
        <v>Not Relevant</v>
      </c>
      <c r="E14" t="s">
        <v>41</v>
      </c>
      <c r="F14" s="165">
        <v>0</v>
      </c>
      <c r="G14">
        <v>1</v>
      </c>
    </row>
    <row r="15" spans="1:7" x14ac:dyDescent="0.2">
      <c r="A15" t="s">
        <v>110</v>
      </c>
      <c r="B15" s="164">
        <v>0</v>
      </c>
      <c r="C15" t="str">
        <f>VLOOKUP(A15,'Phase 3.0'!$B$2:$D$206,3,0)</f>
        <v>Demographics</v>
      </c>
      <c r="E15" t="s">
        <v>110</v>
      </c>
      <c r="F15" s="165">
        <v>0</v>
      </c>
      <c r="G15">
        <v>1</v>
      </c>
    </row>
    <row r="16" spans="1:7" hidden="1" x14ac:dyDescent="0.2">
      <c r="A16" t="s">
        <v>42</v>
      </c>
      <c r="B16" s="164">
        <v>0</v>
      </c>
      <c r="C16" t="str">
        <f>VLOOKUP(A16,'Phase 3.0'!$B$2:$D$206,3,0)</f>
        <v>Not Relevant</v>
      </c>
      <c r="E16" t="s">
        <v>42</v>
      </c>
      <c r="F16" s="165">
        <v>0</v>
      </c>
      <c r="G16">
        <v>1</v>
      </c>
    </row>
    <row r="17" spans="1:7" x14ac:dyDescent="0.2">
      <c r="A17" t="s">
        <v>111</v>
      </c>
      <c r="B17" s="164">
        <v>0</v>
      </c>
      <c r="C17" t="str">
        <f>VLOOKUP(A17,'Phase 3.0'!$B$2:$D$206,3,0)</f>
        <v>Demographics</v>
      </c>
      <c r="E17" t="s">
        <v>111</v>
      </c>
      <c r="F17" s="165">
        <v>0</v>
      </c>
      <c r="G17">
        <v>1</v>
      </c>
    </row>
    <row r="18" spans="1:7" hidden="1" x14ac:dyDescent="0.2">
      <c r="A18" t="s">
        <v>43</v>
      </c>
      <c r="B18" s="164">
        <v>0</v>
      </c>
      <c r="C18" t="str">
        <f>VLOOKUP(A18,'Phase 3.0'!$B$2:$D$206,3,0)</f>
        <v>Not Relevant</v>
      </c>
      <c r="E18" t="s">
        <v>43</v>
      </c>
      <c r="F18" s="165">
        <v>0</v>
      </c>
      <c r="G18">
        <v>1</v>
      </c>
    </row>
    <row r="19" spans="1:7" x14ac:dyDescent="0.2">
      <c r="A19" t="s">
        <v>106</v>
      </c>
      <c r="B19" s="164">
        <v>0</v>
      </c>
      <c r="C19" t="str">
        <f>VLOOKUP(A19,'Phase 3.0'!$B$2:$D$206,3,0)</f>
        <v>Demographics</v>
      </c>
      <c r="E19" t="s">
        <v>106</v>
      </c>
      <c r="F19" s="165">
        <v>0</v>
      </c>
      <c r="G19">
        <v>1</v>
      </c>
    </row>
    <row r="20" spans="1:7" hidden="1" x14ac:dyDescent="0.2">
      <c r="A20" t="s">
        <v>107</v>
      </c>
      <c r="B20" s="164">
        <v>0</v>
      </c>
      <c r="C20" t="str">
        <f>VLOOKUP(A20,'Phase 3.0'!$B$2:$D$206,3,0)</f>
        <v>Not Relevant</v>
      </c>
      <c r="E20" t="s">
        <v>107</v>
      </c>
      <c r="F20" s="165">
        <v>0</v>
      </c>
      <c r="G20">
        <v>1</v>
      </c>
    </row>
    <row r="21" spans="1:7" x14ac:dyDescent="0.2">
      <c r="A21" t="s">
        <v>47</v>
      </c>
      <c r="B21" s="164">
        <v>5002</v>
      </c>
      <c r="C21" t="str">
        <f>VLOOKUP(A21,'Phase 3.0'!$B$2:$D$206,3,0)</f>
        <v>Demographics</v>
      </c>
      <c r="E21" t="s">
        <v>47</v>
      </c>
      <c r="F21" s="165">
        <v>1.0412259671884548E-2</v>
      </c>
      <c r="G21">
        <v>1</v>
      </c>
    </row>
    <row r="22" spans="1:7" x14ac:dyDescent="0.2">
      <c r="A22" t="s">
        <v>113</v>
      </c>
      <c r="B22" s="164">
        <v>0</v>
      </c>
      <c r="C22" t="str">
        <f>VLOOKUP(A22,'Phase 3.0'!$B$2:$D$206,3,0)</f>
        <v>Demographics</v>
      </c>
      <c r="E22" t="s">
        <v>113</v>
      </c>
      <c r="F22" s="165">
        <v>0</v>
      </c>
      <c r="G22">
        <v>1</v>
      </c>
    </row>
    <row r="23" spans="1:7" hidden="1" x14ac:dyDescent="0.2">
      <c r="A23" t="s">
        <v>48</v>
      </c>
      <c r="B23" s="164">
        <v>0</v>
      </c>
      <c r="C23" t="str">
        <f>VLOOKUP(A23,'Phase 3.0'!$B$2:$D$206,3,0)</f>
        <v>Not Relevant</v>
      </c>
      <c r="E23" t="s">
        <v>48</v>
      </c>
      <c r="F23" s="165">
        <v>0</v>
      </c>
      <c r="G23">
        <v>1</v>
      </c>
    </row>
    <row r="24" spans="1:7" x14ac:dyDescent="0.2">
      <c r="A24" t="s">
        <v>114</v>
      </c>
      <c r="B24" s="164">
        <v>0</v>
      </c>
      <c r="C24" t="str">
        <f>VLOOKUP(A24,'Phase 3.0'!$B$2:$D$206,3,0)</f>
        <v>Demographics</v>
      </c>
      <c r="E24" t="s">
        <v>114</v>
      </c>
      <c r="F24" s="165">
        <v>0</v>
      </c>
      <c r="G24">
        <v>1</v>
      </c>
    </row>
    <row r="25" spans="1:7" hidden="1" x14ac:dyDescent="0.2">
      <c r="A25" t="s">
        <v>49</v>
      </c>
      <c r="B25" s="164">
        <v>0</v>
      </c>
      <c r="C25" t="str">
        <f>VLOOKUP(A25,'Phase 3.0'!$B$2:$D$206,3,0)</f>
        <v>Not Relevant</v>
      </c>
      <c r="E25" t="s">
        <v>49</v>
      </c>
      <c r="F25" s="165">
        <v>0</v>
      </c>
      <c r="G25">
        <v>1</v>
      </c>
    </row>
    <row r="26" spans="1:7" x14ac:dyDescent="0.2">
      <c r="A26" t="s">
        <v>521</v>
      </c>
      <c r="B26" s="164">
        <v>0</v>
      </c>
      <c r="C26" t="str">
        <f>VLOOKUP(A26,'Phase 3.0'!$B$2:$D$206,3,0)</f>
        <v>Demographics</v>
      </c>
      <c r="E26" t="s">
        <v>521</v>
      </c>
      <c r="F26" s="165">
        <v>0</v>
      </c>
      <c r="G26">
        <v>1</v>
      </c>
    </row>
    <row r="27" spans="1:7" x14ac:dyDescent="0.2">
      <c r="A27" t="s">
        <v>498</v>
      </c>
      <c r="B27" s="164">
        <v>2761</v>
      </c>
      <c r="C27" t="str">
        <f>VLOOKUP(A27,'Phase 3.0'!$B$2:$D$206,3,0)</f>
        <v>Vaccination Intention</v>
      </c>
      <c r="E27" t="s">
        <v>699</v>
      </c>
      <c r="F27" s="165">
        <v>2.2568514078879331E-2</v>
      </c>
      <c r="G27">
        <v>1</v>
      </c>
    </row>
    <row r="28" spans="1:7" x14ac:dyDescent="0.2">
      <c r="A28" t="s">
        <v>503</v>
      </c>
      <c r="B28" s="164">
        <v>311785</v>
      </c>
      <c r="C28" t="str">
        <f>VLOOKUP(A28,'Phase 3.0'!$B$2:$D$206,3,0)</f>
        <v>Vaccination Intention</v>
      </c>
      <c r="E28" t="s">
        <v>703</v>
      </c>
      <c r="F28" s="165">
        <v>0.99635218351901467</v>
      </c>
      <c r="G28">
        <v>1</v>
      </c>
    </row>
    <row r="29" spans="1:7" x14ac:dyDescent="0.2">
      <c r="A29" t="s">
        <v>510</v>
      </c>
      <c r="B29" s="164">
        <v>154014</v>
      </c>
      <c r="C29" t="str">
        <f>VLOOKUP(A29,'Phase 3.0'!$B$2:$D$206,3,0)</f>
        <v>Vaccination Intention</v>
      </c>
      <c r="E29" t="s">
        <v>705</v>
      </c>
      <c r="F29" s="165">
        <v>0.99701499553424533</v>
      </c>
      <c r="G29">
        <v>1</v>
      </c>
    </row>
    <row r="30" spans="1:7" x14ac:dyDescent="0.2">
      <c r="A30" t="s">
        <v>522</v>
      </c>
      <c r="B30" s="164">
        <v>396561</v>
      </c>
      <c r="C30" t="str">
        <f>VLOOKUP(A30,'Phase 3.0'!$B$2:$D$206,3,0)</f>
        <v>Vaccination Intention</v>
      </c>
      <c r="E30" t="s">
        <v>707</v>
      </c>
      <c r="F30" s="165">
        <v>0.99624171484980961</v>
      </c>
      <c r="G30">
        <v>1</v>
      </c>
    </row>
    <row r="31" spans="1:7" x14ac:dyDescent="0.2">
      <c r="A31" t="s">
        <v>523</v>
      </c>
      <c r="B31" s="164">
        <v>435813</v>
      </c>
      <c r="C31" t="str">
        <f>VLOOKUP(A31,'Phase 3.0'!$B$2:$D$206,3,0)</f>
        <v>Vaccination Intention</v>
      </c>
      <c r="E31" t="s">
        <v>709</v>
      </c>
      <c r="F31" s="165">
        <v>0.99775772105485827</v>
      </c>
      <c r="G31">
        <v>1</v>
      </c>
    </row>
    <row r="32" spans="1:7" x14ac:dyDescent="0.2">
      <c r="A32" t="s">
        <v>524</v>
      </c>
      <c r="B32" s="164">
        <v>442364</v>
      </c>
      <c r="C32" t="str">
        <f>VLOOKUP(A32,'Phase 3.0'!$B$2:$D$206,3,0)</f>
        <v>Vaccination Intention</v>
      </c>
      <c r="E32" t="s">
        <v>498</v>
      </c>
      <c r="F32" s="165">
        <v>6.9477741738353778E-3</v>
      </c>
      <c r="G32">
        <v>1</v>
      </c>
    </row>
    <row r="33" spans="1:7" x14ac:dyDescent="0.2">
      <c r="A33" t="s">
        <v>525</v>
      </c>
      <c r="B33" s="164">
        <v>447943</v>
      </c>
      <c r="C33" t="str">
        <f>VLOOKUP(A33,'Phase 3.0'!$B$2:$D$206,3,0)</f>
        <v>Vaccination Intention</v>
      </c>
      <c r="E33" t="s">
        <v>503</v>
      </c>
      <c r="F33" s="164">
        <v>0.17921308701170499</v>
      </c>
      <c r="G33">
        <v>0</v>
      </c>
    </row>
    <row r="34" spans="1:7" x14ac:dyDescent="0.2">
      <c r="A34" t="s">
        <v>526</v>
      </c>
      <c r="B34" s="164">
        <v>451011</v>
      </c>
      <c r="C34" t="str">
        <f>VLOOKUP(A34,'Phase 3.0'!$B$2:$D$206,3,0)</f>
        <v>Vaccination Intention</v>
      </c>
      <c r="E34" t="s">
        <v>711</v>
      </c>
      <c r="F34" s="164">
        <v>0.84065482066469233</v>
      </c>
      <c r="G34">
        <v>0</v>
      </c>
    </row>
    <row r="35" spans="1:7" x14ac:dyDescent="0.2">
      <c r="A35" t="s">
        <v>527</v>
      </c>
      <c r="B35" s="164">
        <v>401298</v>
      </c>
      <c r="C35" t="str">
        <f>VLOOKUP(A35,'Phase 3.0'!$B$2:$D$206,3,0)</f>
        <v>Vaccination Intention</v>
      </c>
      <c r="E35" t="s">
        <v>522</v>
      </c>
      <c r="F35" s="164">
        <v>0.92475908428524423</v>
      </c>
      <c r="G35">
        <v>0</v>
      </c>
    </row>
    <row r="36" spans="1:7" x14ac:dyDescent="0.2">
      <c r="A36" t="s">
        <v>528</v>
      </c>
      <c r="B36" s="164">
        <v>423244</v>
      </c>
      <c r="C36" t="str">
        <f>VLOOKUP(A36,'Phase 3.0'!$B$2:$D$206,3,0)</f>
        <v>Vaccination Intention</v>
      </c>
      <c r="E36" t="s">
        <v>523</v>
      </c>
      <c r="F36" s="164">
        <v>0.97499412400695717</v>
      </c>
      <c r="G36">
        <v>0</v>
      </c>
    </row>
    <row r="37" spans="1:7" x14ac:dyDescent="0.2">
      <c r="A37" t="s">
        <v>529</v>
      </c>
      <c r="B37" s="164">
        <v>452080</v>
      </c>
      <c r="C37" t="str">
        <f>VLOOKUP(A37,'Phase 3.0'!$B$2:$D$206,3,0)</f>
        <v>Vaccination Intention</v>
      </c>
      <c r="E37" t="s">
        <v>524</v>
      </c>
      <c r="F37" s="164">
        <v>0.96613312649837824</v>
      </c>
      <c r="G37">
        <v>0</v>
      </c>
    </row>
    <row r="38" spans="1:7" x14ac:dyDescent="0.2">
      <c r="A38" t="s">
        <v>530</v>
      </c>
      <c r="B38" s="164">
        <v>433771</v>
      </c>
      <c r="C38" t="str">
        <f>VLOOKUP(A38,'Phase 3.0'!$B$2:$D$206,3,0)</f>
        <v>Vaccination Intention</v>
      </c>
      <c r="E38" t="s">
        <v>525</v>
      </c>
      <c r="F38" s="164">
        <v>0.98503267052131815</v>
      </c>
      <c r="G38">
        <v>0</v>
      </c>
    </row>
    <row r="39" spans="1:7" x14ac:dyDescent="0.2">
      <c r="A39" t="s">
        <v>531</v>
      </c>
      <c r="B39" s="164">
        <v>437003</v>
      </c>
      <c r="C39" t="str">
        <f>VLOOKUP(A39,'Phase 3.0'!$B$2:$D$206,3,0)</f>
        <v>Vaccination Intention</v>
      </c>
      <c r="E39" t="s">
        <v>526</v>
      </c>
      <c r="F39" s="164">
        <v>0.98972641376392612</v>
      </c>
      <c r="G39">
        <v>0</v>
      </c>
    </row>
    <row r="40" spans="1:7" x14ac:dyDescent="0.2">
      <c r="A40" t="s">
        <v>532</v>
      </c>
      <c r="B40" s="164">
        <v>440122</v>
      </c>
      <c r="C40" t="str">
        <f>VLOOKUP(A40,'Phase 3.0'!$B$2:$D$206,3,0)</f>
        <v>Vaccination Intention</v>
      </c>
      <c r="E40" t="s">
        <v>527</v>
      </c>
      <c r="F40" s="164">
        <v>0.94197809429793633</v>
      </c>
      <c r="G40">
        <v>0</v>
      </c>
    </row>
    <row r="41" spans="1:7" x14ac:dyDescent="0.2">
      <c r="A41" t="s">
        <v>533</v>
      </c>
      <c r="B41" s="164">
        <v>455184</v>
      </c>
      <c r="C41" t="str">
        <f>VLOOKUP(A41,'Phase 3.0'!$B$2:$D$206,3,0)</f>
        <v>Vaccination Intention</v>
      </c>
      <c r="E41" t="s">
        <v>528</v>
      </c>
      <c r="F41" s="164">
        <v>0.98168100408969117</v>
      </c>
      <c r="G41">
        <v>0</v>
      </c>
    </row>
    <row r="42" spans="1:7" x14ac:dyDescent="0.2">
      <c r="A42" t="s">
        <v>534</v>
      </c>
      <c r="B42" s="164">
        <v>450073</v>
      </c>
      <c r="C42" t="str">
        <f>VLOOKUP(A42,'Phase 3.0'!$B$2:$D$206,3,0)</f>
        <v>Vaccination Intention</v>
      </c>
      <c r="E42" t="s">
        <v>529</v>
      </c>
      <c r="F42" s="164">
        <v>0.99664598317115594</v>
      </c>
      <c r="G42">
        <v>0</v>
      </c>
    </row>
    <row r="43" spans="1:7" x14ac:dyDescent="0.2">
      <c r="A43" t="s">
        <v>535</v>
      </c>
      <c r="B43" s="164">
        <v>455396</v>
      </c>
      <c r="C43" t="str">
        <f>VLOOKUP(A43,'Phase 3.0'!$B$2:$D$206,3,0)</f>
        <v>Vaccination Intention</v>
      </c>
      <c r="E43" t="s">
        <v>530</v>
      </c>
      <c r="F43" s="164">
        <v>0.95333051285667281</v>
      </c>
      <c r="G43">
        <v>0</v>
      </c>
    </row>
    <row r="44" spans="1:7" x14ac:dyDescent="0.2">
      <c r="A44" t="s">
        <v>536</v>
      </c>
      <c r="B44" s="164">
        <v>453217</v>
      </c>
      <c r="C44" t="str">
        <f>VLOOKUP(A44,'Phase 3.0'!$B$2:$D$206,3,0)</f>
        <v>Vaccination Intention</v>
      </c>
      <c r="E44" t="s">
        <v>531</v>
      </c>
      <c r="F44" s="164">
        <v>0.96311521647158371</v>
      </c>
      <c r="G44">
        <v>0</v>
      </c>
    </row>
    <row r="45" spans="1:7" x14ac:dyDescent="0.2">
      <c r="A45" t="s">
        <v>537</v>
      </c>
      <c r="B45" s="164">
        <v>456366</v>
      </c>
      <c r="C45" t="str">
        <f>VLOOKUP(A45,'Phase 3.0'!$B$2:$D$206,3,0)</f>
        <v>Vaccination Intention</v>
      </c>
      <c r="E45" t="s">
        <v>532</v>
      </c>
      <c r="F45" s="164">
        <v>0.97057537723875331</v>
      </c>
      <c r="G45">
        <v>0</v>
      </c>
    </row>
    <row r="46" spans="1:7" x14ac:dyDescent="0.2">
      <c r="A46" t="s">
        <v>538</v>
      </c>
      <c r="B46" s="164">
        <v>455970</v>
      </c>
      <c r="C46" t="str">
        <f>VLOOKUP(A46,'Phase 3.0'!$B$2:$D$206,3,0)</f>
        <v>Vaccination Intention</v>
      </c>
      <c r="E46" t="s">
        <v>533</v>
      </c>
      <c r="F46" s="164">
        <v>0.98954308278099001</v>
      </c>
      <c r="G46">
        <v>0</v>
      </c>
    </row>
    <row r="47" spans="1:7" x14ac:dyDescent="0.2">
      <c r="A47" t="s">
        <v>516</v>
      </c>
      <c r="B47" s="164">
        <v>3167</v>
      </c>
      <c r="C47" t="str">
        <f>VLOOKUP(A47,'Phase 3.0'!$B$2:$D$206,3,0)</f>
        <v>Vaccination Intention</v>
      </c>
      <c r="E47" t="s">
        <v>534</v>
      </c>
      <c r="F47" s="164">
        <v>0.98243078080195556</v>
      </c>
      <c r="G47">
        <v>0</v>
      </c>
    </row>
    <row r="48" spans="1:7" x14ac:dyDescent="0.2">
      <c r="A48" t="s">
        <v>51</v>
      </c>
      <c r="B48" s="164">
        <v>3142</v>
      </c>
      <c r="C48" t="str">
        <f>VLOOKUP(A48,'Phase 3.0'!$B$2:$D$206,3,0)</f>
        <v>Employment</v>
      </c>
      <c r="E48" t="s">
        <v>535</v>
      </c>
      <c r="F48" s="164">
        <v>0.99523809523809526</v>
      </c>
      <c r="G48">
        <v>0</v>
      </c>
    </row>
    <row r="49" spans="1:7" x14ac:dyDescent="0.2">
      <c r="A49" t="s">
        <v>52</v>
      </c>
      <c r="B49" s="164">
        <v>3858</v>
      </c>
      <c r="C49" t="str">
        <f>VLOOKUP(A49,'Phase 3.0'!$B$2:$D$206,3,0)</f>
        <v>Employment</v>
      </c>
      <c r="E49" t="s">
        <v>536</v>
      </c>
      <c r="F49" s="164">
        <v>0.98693414186997608</v>
      </c>
      <c r="G49">
        <v>0</v>
      </c>
    </row>
    <row r="50" spans="1:7" x14ac:dyDescent="0.2">
      <c r="A50" t="s">
        <v>53</v>
      </c>
      <c r="B50" s="164">
        <v>3521</v>
      </c>
      <c r="C50" t="str">
        <f>VLOOKUP(A50,'Phase 3.0'!$B$2:$D$206,3,0)</f>
        <v>Employment</v>
      </c>
      <c r="E50" t="s">
        <v>537</v>
      </c>
      <c r="F50" s="164">
        <v>0.99408405020448454</v>
      </c>
      <c r="G50">
        <v>0</v>
      </c>
    </row>
    <row r="51" spans="1:7" x14ac:dyDescent="0.2">
      <c r="A51" t="s">
        <v>54</v>
      </c>
      <c r="B51" s="164">
        <v>201998</v>
      </c>
      <c r="C51" t="str">
        <f>VLOOKUP(A51,'Phase 3.0'!$B$2:$D$206,3,0)</f>
        <v>Employment</v>
      </c>
      <c r="E51" t="s">
        <v>538</v>
      </c>
      <c r="F51" s="164">
        <v>0.9923024491139002</v>
      </c>
      <c r="G51">
        <v>0</v>
      </c>
    </row>
    <row r="52" spans="1:7" x14ac:dyDescent="0.2">
      <c r="A52" t="s">
        <v>55</v>
      </c>
      <c r="B52" s="164">
        <v>267542</v>
      </c>
      <c r="C52" t="str">
        <f>VLOOKUP(A52,'Phase 3.0'!$B$2:$D$206,3,0)</f>
        <v>Employment</v>
      </c>
      <c r="E52" t="s">
        <v>715</v>
      </c>
      <c r="F52" s="165">
        <v>0.16971983265171814</v>
      </c>
      <c r="G52">
        <v>1</v>
      </c>
    </row>
    <row r="53" spans="1:7" x14ac:dyDescent="0.2">
      <c r="A53" t="s">
        <v>269</v>
      </c>
      <c r="B53" s="164">
        <v>23420</v>
      </c>
      <c r="C53" t="str">
        <f>VLOOKUP(A53,'Phase 3.0'!$B$2:$D$206,3,0)</f>
        <v>Employment</v>
      </c>
      <c r="E53" t="s">
        <v>516</v>
      </c>
      <c r="F53" s="164">
        <v>5.5704414045973771E-3</v>
      </c>
      <c r="G53">
        <v>0</v>
      </c>
    </row>
    <row r="54" spans="1:7" x14ac:dyDescent="0.2">
      <c r="A54" t="s">
        <v>284</v>
      </c>
      <c r="B54" s="164">
        <v>4651</v>
      </c>
      <c r="C54" t="str">
        <f>VLOOKUP(A54,'Phase 3.0'!$B$2:$D$206,3,0)</f>
        <v>Employment</v>
      </c>
      <c r="E54" t="s">
        <v>721</v>
      </c>
      <c r="F54" s="165">
        <v>7.0018333098293608E-3</v>
      </c>
      <c r="G54">
        <v>1</v>
      </c>
    </row>
    <row r="55" spans="1:7" x14ac:dyDescent="0.2">
      <c r="A55" t="s">
        <v>286</v>
      </c>
      <c r="B55" s="164">
        <v>388900</v>
      </c>
      <c r="C55" t="str">
        <f>VLOOKUP(A55,'Phase 3.0'!$B$2:$D$206,3,0)</f>
        <v>Employment</v>
      </c>
      <c r="E55" t="s">
        <v>52</v>
      </c>
      <c r="F55" s="165">
        <v>7.4907159309923381E-3</v>
      </c>
      <c r="G55">
        <v>1</v>
      </c>
    </row>
    <row r="56" spans="1:7" x14ac:dyDescent="0.2">
      <c r="A56" t="s">
        <v>349</v>
      </c>
      <c r="B56" s="164">
        <v>7542</v>
      </c>
      <c r="C56" t="str">
        <f>VLOOKUP(A56,'Phase 3.0'!$B$2:$D$206,3,0)</f>
        <v>Social Security Benefits</v>
      </c>
      <c r="E56" t="s">
        <v>53</v>
      </c>
      <c r="F56" s="165">
        <v>6.9195694072298215E-3</v>
      </c>
      <c r="G56">
        <v>1</v>
      </c>
    </row>
    <row r="57" spans="1:7" x14ac:dyDescent="0.2">
      <c r="A57" t="s">
        <v>288</v>
      </c>
      <c r="B57" s="164">
        <v>10327</v>
      </c>
      <c r="C57" t="str">
        <f>VLOOKUP(A57,'Phase 3.0'!$B$2:$D$206,3,0)</f>
        <v>Social Security Benefits</v>
      </c>
      <c r="E57" t="s">
        <v>54</v>
      </c>
      <c r="F57" s="164">
        <v>0.41788182202792273</v>
      </c>
      <c r="G57">
        <v>0</v>
      </c>
    </row>
    <row r="58" spans="1:7" x14ac:dyDescent="0.2">
      <c r="A58" t="s">
        <v>290</v>
      </c>
      <c r="B58" s="164">
        <v>451133</v>
      </c>
      <c r="C58" t="str">
        <f>VLOOKUP(A58,'Phase 3.0'!$B$2:$D$206,3,0)</f>
        <v>Social Security Benefits</v>
      </c>
      <c r="E58" t="s">
        <v>724</v>
      </c>
      <c r="F58" s="165">
        <v>0.60440934517933531</v>
      </c>
      <c r="G58">
        <v>1</v>
      </c>
    </row>
    <row r="59" spans="1:7" x14ac:dyDescent="0.2">
      <c r="A59" t="s">
        <v>291</v>
      </c>
      <c r="B59" s="164">
        <v>455148</v>
      </c>
      <c r="C59" t="str">
        <f>VLOOKUP(A59,'Phase 3.0'!$B$2:$D$206,3,0)</f>
        <v>Social Security Benefits</v>
      </c>
      <c r="E59" t="s">
        <v>726</v>
      </c>
      <c r="F59" s="165">
        <v>1.0600291449254924E-2</v>
      </c>
      <c r="G59">
        <v>1</v>
      </c>
    </row>
    <row r="60" spans="1:7" x14ac:dyDescent="0.2">
      <c r="A60" t="s">
        <v>292</v>
      </c>
      <c r="B60" s="164">
        <v>458256</v>
      </c>
      <c r="C60" t="str">
        <f>VLOOKUP(A60,'Phase 3.0'!$B$2:$D$206,3,0)</f>
        <v>Social Security Benefits</v>
      </c>
      <c r="E60" t="s">
        <v>729</v>
      </c>
      <c r="F60" s="164">
        <v>0.64358576599445305</v>
      </c>
      <c r="G60">
        <v>0</v>
      </c>
    </row>
    <row r="61" spans="1:7" x14ac:dyDescent="0.2">
      <c r="A61" t="s">
        <v>293</v>
      </c>
      <c r="B61" s="164">
        <v>457289</v>
      </c>
      <c r="C61" t="str">
        <f>VLOOKUP(A61,'Phase 3.0'!$B$2:$D$206,3,0)</f>
        <v>Social Security Benefits</v>
      </c>
      <c r="E61" t="s">
        <v>733</v>
      </c>
      <c r="F61" s="165">
        <v>8.5530954731349602E-3</v>
      </c>
      <c r="G61">
        <v>1</v>
      </c>
    </row>
    <row r="62" spans="1:7" x14ac:dyDescent="0.2">
      <c r="A62" t="s">
        <v>294</v>
      </c>
      <c r="B62" s="164">
        <v>451727</v>
      </c>
      <c r="C62" t="str">
        <f>VLOOKUP(A62,'Phase 3.0'!$B$2:$D$206,3,0)</f>
        <v>Social Security Benefits</v>
      </c>
      <c r="E62" t="s">
        <v>737</v>
      </c>
      <c r="F62" s="164">
        <v>0.53125558219339064</v>
      </c>
      <c r="G62" t="s">
        <v>484</v>
      </c>
    </row>
    <row r="63" spans="1:7" x14ac:dyDescent="0.2">
      <c r="A63" t="s">
        <v>297</v>
      </c>
      <c r="B63" s="164">
        <v>163183</v>
      </c>
      <c r="C63" t="str">
        <f>VLOOKUP(A63,'Phase 3.0'!$B$2:$D$206,3,0)</f>
        <v>Social Security Benefits</v>
      </c>
      <c r="E63" t="s">
        <v>743</v>
      </c>
      <c r="F63" s="165">
        <v>2.5083439101208103E-2</v>
      </c>
      <c r="G63">
        <v>1</v>
      </c>
    </row>
    <row r="64" spans="1:7" x14ac:dyDescent="0.2">
      <c r="A64" t="s">
        <v>300</v>
      </c>
      <c r="B64" s="164">
        <v>450236</v>
      </c>
      <c r="C64" t="str">
        <f>VLOOKUP(A64,'Phase 3.0'!$B$2:$D$206,3,0)</f>
        <v>Social Security Benefits</v>
      </c>
      <c r="E64" t="s">
        <v>745</v>
      </c>
      <c r="F64" s="165">
        <v>2.610351149344239E-2</v>
      </c>
      <c r="G64">
        <v>1</v>
      </c>
    </row>
    <row r="65" spans="1:7" x14ac:dyDescent="0.2">
      <c r="A65" t="s">
        <v>301</v>
      </c>
      <c r="B65" s="164">
        <v>454685</v>
      </c>
      <c r="C65" t="str">
        <f>VLOOKUP(A65,'Phase 3.0'!$B$2:$D$206,3,0)</f>
        <v>Social Security Benefits</v>
      </c>
      <c r="E65" t="s">
        <v>748</v>
      </c>
      <c r="F65" s="164">
        <v>0.93865463263291493</v>
      </c>
      <c r="G65">
        <v>0</v>
      </c>
    </row>
    <row r="66" spans="1:7" x14ac:dyDescent="0.2">
      <c r="A66" t="s">
        <v>302</v>
      </c>
      <c r="B66" s="164">
        <v>458335</v>
      </c>
      <c r="C66" t="str">
        <f>VLOOKUP(A66,'Phase 3.0'!$B$2:$D$206,3,0)</f>
        <v>Social Security Benefits</v>
      </c>
      <c r="E66" t="s">
        <v>349</v>
      </c>
      <c r="F66" s="165">
        <v>1.9661072721289898E-2</v>
      </c>
      <c r="G66" s="231">
        <v>1</v>
      </c>
    </row>
    <row r="67" spans="1:7" x14ac:dyDescent="0.2">
      <c r="A67" t="s">
        <v>303</v>
      </c>
      <c r="B67" s="164">
        <v>455676</v>
      </c>
      <c r="C67" t="str">
        <f>VLOOKUP(A67,'Phase 3.0'!$B$2:$D$206,3,0)</f>
        <v>Social Security Benefits</v>
      </c>
      <c r="E67" t="s">
        <v>752</v>
      </c>
      <c r="F67" s="165">
        <v>2.4994124006957177E-2</v>
      </c>
      <c r="G67" s="231">
        <v>1</v>
      </c>
    </row>
    <row r="68" spans="1:7" x14ac:dyDescent="0.2">
      <c r="A68" t="s">
        <v>304</v>
      </c>
      <c r="B68" s="164">
        <v>451167</v>
      </c>
      <c r="C68" t="str">
        <f>VLOOKUP(A68,'Phase 3.0'!$B$2:$D$206,3,0)</f>
        <v>Social Security Benefits</v>
      </c>
      <c r="E68" t="s">
        <v>754</v>
      </c>
      <c r="F68" s="164">
        <v>0.98928923988153994</v>
      </c>
      <c r="G68" s="214">
        <v>0</v>
      </c>
    </row>
    <row r="69" spans="1:7" x14ac:dyDescent="0.2">
      <c r="A69" t="s">
        <v>306</v>
      </c>
      <c r="B69" s="164">
        <v>150802</v>
      </c>
      <c r="C69" t="str">
        <f>VLOOKUP(A69,'Phase 3.0'!$B$2:$D$206,3,0)</f>
        <v>Social Security Benefits</v>
      </c>
      <c r="E69" t="s">
        <v>757</v>
      </c>
      <c r="F69" s="164">
        <v>0.99271141822968079</v>
      </c>
      <c r="G69" s="214">
        <v>0</v>
      </c>
    </row>
    <row r="70" spans="1:7" hidden="1" x14ac:dyDescent="0.2">
      <c r="A70" t="s">
        <v>245</v>
      </c>
      <c r="B70" s="164">
        <v>17577</v>
      </c>
      <c r="C70" t="str">
        <f>VLOOKUP(A70,'Phase 3.0'!$B$2:$D$206,3,0)</f>
        <v>Spending &amp; Economic Impact Payments</v>
      </c>
      <c r="E70" t="s">
        <v>758</v>
      </c>
      <c r="F70" s="164">
        <v>0.99844638743947722</v>
      </c>
      <c r="G70" s="214">
        <v>0</v>
      </c>
    </row>
    <row r="71" spans="1:7" hidden="1" x14ac:dyDescent="0.2">
      <c r="A71" t="s">
        <v>256</v>
      </c>
      <c r="B71" s="164">
        <v>358033</v>
      </c>
      <c r="C71" t="str">
        <f>VLOOKUP(A71,'Phase 3.0'!$B$2:$D$206,3,0)</f>
        <v>Spending &amp; Economic Impact Payments</v>
      </c>
      <c r="E71" t="s">
        <v>759</v>
      </c>
      <c r="F71" s="164">
        <v>0.99675410144314391</v>
      </c>
      <c r="G71" s="214">
        <v>0</v>
      </c>
    </row>
    <row r="72" spans="1:7" hidden="1" x14ac:dyDescent="0.2">
      <c r="A72" t="s">
        <v>257</v>
      </c>
      <c r="B72" s="164">
        <v>439470</v>
      </c>
      <c r="C72" t="str">
        <f>VLOOKUP(A72,'Phase 3.0'!$B$2:$D$206,3,0)</f>
        <v>Spending &amp; Economic Impact Payments</v>
      </c>
      <c r="E72" t="s">
        <v>760</v>
      </c>
      <c r="F72" s="164">
        <v>0.98922107836224327</v>
      </c>
      <c r="G72" s="214">
        <v>0</v>
      </c>
    </row>
    <row r="73" spans="1:7" hidden="1" x14ac:dyDescent="0.2">
      <c r="A73" t="s">
        <v>258</v>
      </c>
      <c r="B73" s="164">
        <v>399498</v>
      </c>
      <c r="C73" t="str">
        <f>VLOOKUP(A73,'Phase 3.0'!$B$2:$D$206,3,0)</f>
        <v>Spending &amp; Economic Impact Payments</v>
      </c>
      <c r="E73" t="s">
        <v>761</v>
      </c>
      <c r="F73" s="164">
        <v>0.34216377567808959</v>
      </c>
      <c r="G73" s="214">
        <v>0</v>
      </c>
    </row>
    <row r="74" spans="1:7" hidden="1" x14ac:dyDescent="0.2">
      <c r="A74" t="s">
        <v>259</v>
      </c>
      <c r="B74" s="164">
        <v>445394</v>
      </c>
      <c r="C74" t="str">
        <f>VLOOKUP(A74,'Phase 3.0'!$B$2:$D$206,3,0)</f>
        <v>Spending &amp; Economic Impact Payments</v>
      </c>
      <c r="E74" t="s">
        <v>300</v>
      </c>
      <c r="F74" s="164">
        <v>0.98687068114511356</v>
      </c>
      <c r="G74" s="214">
        <v>0</v>
      </c>
    </row>
    <row r="75" spans="1:7" hidden="1" x14ac:dyDescent="0.2">
      <c r="A75" t="s">
        <v>260</v>
      </c>
      <c r="B75" s="164">
        <v>453700</v>
      </c>
      <c r="C75" t="str">
        <f>VLOOKUP(A75,'Phase 3.0'!$B$2:$D$206,3,0)</f>
        <v>Spending &amp; Economic Impact Payments</v>
      </c>
      <c r="E75" t="s">
        <v>301</v>
      </c>
      <c r="F75" s="164">
        <v>0.99018239082404924</v>
      </c>
      <c r="G75" s="214">
        <v>0</v>
      </c>
    </row>
    <row r="76" spans="1:7" hidden="1" x14ac:dyDescent="0.2">
      <c r="A76" t="s">
        <v>261</v>
      </c>
      <c r="B76" s="164">
        <v>423866</v>
      </c>
      <c r="C76" t="str">
        <f>VLOOKUP(A76,'Phase 3.0'!$B$2:$D$206,3,0)</f>
        <v>Spending &amp; Economic Impact Payments</v>
      </c>
      <c r="E76" t="s">
        <v>302</v>
      </c>
      <c r="F76" s="164">
        <v>0.99836647393409483</v>
      </c>
      <c r="G76" s="214">
        <v>0</v>
      </c>
    </row>
    <row r="77" spans="1:7" hidden="1" x14ac:dyDescent="0.2">
      <c r="A77" t="s">
        <v>262</v>
      </c>
      <c r="B77" s="164">
        <v>423568</v>
      </c>
      <c r="C77" t="str">
        <f>VLOOKUP(A77,'Phase 3.0'!$B$2:$D$206,3,0)</f>
        <v>Spending &amp; Economic Impact Payments</v>
      </c>
      <c r="E77" t="s">
        <v>303</v>
      </c>
      <c r="F77" s="164">
        <v>0.99380435293564617</v>
      </c>
      <c r="G77" s="214">
        <v>0</v>
      </c>
    </row>
    <row r="78" spans="1:7" hidden="1" x14ac:dyDescent="0.2">
      <c r="A78" t="s">
        <v>263</v>
      </c>
      <c r="B78" s="164">
        <v>384480</v>
      </c>
      <c r="C78" t="str">
        <f>VLOOKUP(A78,'Phase 3.0'!$B$2:$D$206,3,0)</f>
        <v>Spending &amp; Economic Impact Payments</v>
      </c>
      <c r="E78" t="s">
        <v>304</v>
      </c>
      <c r="F78" s="164">
        <v>0.98638649931838485</v>
      </c>
      <c r="G78" s="214">
        <v>0</v>
      </c>
    </row>
    <row r="79" spans="1:7" hidden="1" x14ac:dyDescent="0.2">
      <c r="A79" t="s">
        <v>264</v>
      </c>
      <c r="B79" s="164">
        <v>425358</v>
      </c>
      <c r="C79" t="str">
        <f>VLOOKUP(A79,'Phase 3.0'!$B$2:$D$206,3,0)</f>
        <v>Spending &amp; Economic Impact Payments</v>
      </c>
      <c r="E79" t="s">
        <v>306</v>
      </c>
      <c r="F79" s="164">
        <v>0.3262092793682132</v>
      </c>
      <c r="G79" s="214">
        <v>0</v>
      </c>
    </row>
    <row r="80" spans="1:7" hidden="1" x14ac:dyDescent="0.2">
      <c r="A80" t="s">
        <v>265</v>
      </c>
      <c r="B80" s="164">
        <v>390083</v>
      </c>
      <c r="C80" t="str">
        <f>VLOOKUP(A80,'Phase 3.0'!$B$2:$D$206,3,0)</f>
        <v>Spending &amp; Economic Impact Payments</v>
      </c>
      <c r="E80" t="s">
        <v>766</v>
      </c>
      <c r="F80" s="165">
        <v>3.9270436703802945E-2</v>
      </c>
      <c r="G80">
        <v>1</v>
      </c>
    </row>
    <row r="81" spans="1:7" hidden="1" x14ac:dyDescent="0.2">
      <c r="A81" t="s">
        <v>266</v>
      </c>
      <c r="B81" s="164">
        <v>446624</v>
      </c>
      <c r="C81" t="str">
        <f>VLOOKUP(A81,'Phase 3.0'!$B$2:$D$206,3,0)</f>
        <v>Spending &amp; Economic Impact Payments</v>
      </c>
      <c r="E81" t="s">
        <v>769</v>
      </c>
      <c r="F81" s="164">
        <v>0.88126028298782499</v>
      </c>
      <c r="G81">
        <v>0</v>
      </c>
    </row>
    <row r="82" spans="1:7" hidden="1" x14ac:dyDescent="0.2">
      <c r="A82" t="s">
        <v>267</v>
      </c>
      <c r="B82" s="164">
        <v>415773</v>
      </c>
      <c r="C82" t="str">
        <f>VLOOKUP(A82,'Phase 3.0'!$B$2:$D$206,3,0)</f>
        <v>Spending &amp; Economic Impact Payments</v>
      </c>
      <c r="E82" t="s">
        <v>256</v>
      </c>
      <c r="F82" s="164">
        <v>0.93909415691251819</v>
      </c>
      <c r="G82">
        <v>0</v>
      </c>
    </row>
    <row r="83" spans="1:7" hidden="1" x14ac:dyDescent="0.2">
      <c r="A83" t="s">
        <v>268</v>
      </c>
      <c r="B83" s="164">
        <v>441819</v>
      </c>
      <c r="C83" t="str">
        <f>VLOOKUP(A83,'Phase 3.0'!$B$2:$D$206,3,0)</f>
        <v>Spending &amp; Economic Impact Payments</v>
      </c>
      <c r="E83" t="s">
        <v>257</v>
      </c>
      <c r="F83" s="164">
        <v>0.98179852395054767</v>
      </c>
      <c r="G83">
        <v>0</v>
      </c>
    </row>
    <row r="84" spans="1:7" hidden="1" x14ac:dyDescent="0.2">
      <c r="A84" t="s">
        <v>433</v>
      </c>
      <c r="B84" s="164">
        <v>21561</v>
      </c>
      <c r="C84" t="str">
        <f>VLOOKUP(A84,'Phase 3.0'!$B$2:$D$206,3,0)</f>
        <v>Spending &amp; Economic Impact Payments</v>
      </c>
      <c r="E84" t="s">
        <v>258</v>
      </c>
      <c r="F84" s="164">
        <v>0.96008555445870347</v>
      </c>
      <c r="G84">
        <v>0</v>
      </c>
    </row>
    <row r="85" spans="1:7" hidden="1" x14ac:dyDescent="0.2">
      <c r="A85" t="s">
        <v>312</v>
      </c>
      <c r="B85" s="164">
        <v>246974</v>
      </c>
      <c r="C85" t="str">
        <f>VLOOKUP(A85,'Phase 3.0'!$B$2:$D$206,3,0)</f>
        <v>Spending &amp; Economic Impact Payments</v>
      </c>
      <c r="E85" t="s">
        <v>259</v>
      </c>
      <c r="F85" s="164">
        <v>0.99034456823203121</v>
      </c>
      <c r="G85">
        <v>0</v>
      </c>
    </row>
    <row r="86" spans="1:7" hidden="1" x14ac:dyDescent="0.2">
      <c r="A86" t="s">
        <v>313</v>
      </c>
      <c r="B86" s="164">
        <v>354769</v>
      </c>
      <c r="C86" t="str">
        <f>VLOOKUP(A86,'Phase 3.0'!$B$2:$D$206,3,0)</f>
        <v>Spending &amp; Economic Impact Payments</v>
      </c>
      <c r="E86" t="s">
        <v>260</v>
      </c>
      <c r="F86" s="164">
        <v>0.99616885253607856</v>
      </c>
      <c r="G86">
        <v>0</v>
      </c>
    </row>
    <row r="87" spans="1:7" hidden="1" x14ac:dyDescent="0.2">
      <c r="A87" t="s">
        <v>314</v>
      </c>
      <c r="B87" s="164">
        <v>428568</v>
      </c>
      <c r="C87" t="str">
        <f>VLOOKUP(A87,'Phase 3.0'!$B$2:$D$206,3,0)</f>
        <v>Spending &amp; Economic Impact Payments</v>
      </c>
      <c r="E87" t="s">
        <v>261</v>
      </c>
      <c r="F87" s="164">
        <v>0.97443002867484607</v>
      </c>
      <c r="G87">
        <v>0</v>
      </c>
    </row>
    <row r="88" spans="1:7" hidden="1" x14ac:dyDescent="0.2">
      <c r="A88" t="s">
        <v>315</v>
      </c>
      <c r="B88" s="164">
        <v>328684</v>
      </c>
      <c r="C88" t="str">
        <f>VLOOKUP(A88,'Phase 3.0'!$B$2:$D$206,3,0)</f>
        <v>Spending &amp; Economic Impact Payments</v>
      </c>
      <c r="E88" t="s">
        <v>262</v>
      </c>
      <c r="F88" s="164">
        <v>0.97965496168852539</v>
      </c>
      <c r="G88">
        <v>0</v>
      </c>
    </row>
    <row r="89" spans="1:7" hidden="1" x14ac:dyDescent="0.2">
      <c r="A89" t="s">
        <v>316</v>
      </c>
      <c r="B89" s="164">
        <v>444161</v>
      </c>
      <c r="C89" t="str">
        <f>VLOOKUP(A89,'Phase 3.0'!$B$2:$D$206,3,0)</f>
        <v>Spending &amp; Economic Impact Payments</v>
      </c>
      <c r="E89" t="s">
        <v>263</v>
      </c>
      <c r="F89" s="164">
        <v>0.9550651060029145</v>
      </c>
      <c r="G89">
        <v>0</v>
      </c>
    </row>
    <row r="90" spans="1:7" hidden="1" x14ac:dyDescent="0.2">
      <c r="A90" t="s">
        <v>317</v>
      </c>
      <c r="B90" s="164">
        <v>234524</v>
      </c>
      <c r="C90" t="str">
        <f>VLOOKUP(A90,'Phase 3.0'!$B$2:$D$206,3,0)</f>
        <v>Spending &amp; Economic Impact Payments</v>
      </c>
      <c r="E90" t="s">
        <v>264</v>
      </c>
      <c r="F90" s="164">
        <v>0.97751139942650311</v>
      </c>
      <c r="G90">
        <v>0</v>
      </c>
    </row>
    <row r="91" spans="1:7" hidden="1" x14ac:dyDescent="0.2">
      <c r="A91" t="s">
        <v>318</v>
      </c>
      <c r="B91" s="164">
        <v>431368</v>
      </c>
      <c r="C91" t="str">
        <f>VLOOKUP(A91,'Phase 3.0'!$B$2:$D$206,3,0)</f>
        <v>Spending &amp; Economic Impact Payments</v>
      </c>
      <c r="E91" t="s">
        <v>265</v>
      </c>
      <c r="F91" s="164">
        <v>0.96050392516335259</v>
      </c>
      <c r="G91">
        <v>0</v>
      </c>
    </row>
    <row r="92" spans="1:7" hidden="1" x14ac:dyDescent="0.2">
      <c r="A92" t="s">
        <v>319</v>
      </c>
      <c r="B92" s="164">
        <v>366873</v>
      </c>
      <c r="C92" t="str">
        <f>VLOOKUP(A92,'Phase 3.0'!$B$2:$D$206,3,0)</f>
        <v>Spending &amp; Economic Impact Payments</v>
      </c>
      <c r="E92" t="s">
        <v>266</v>
      </c>
      <c r="F92" s="164">
        <v>0.99318149767310671</v>
      </c>
      <c r="G92">
        <v>0</v>
      </c>
    </row>
    <row r="93" spans="1:7" hidden="1" x14ac:dyDescent="0.2">
      <c r="A93" t="s">
        <v>435</v>
      </c>
      <c r="B93" s="164">
        <v>365100</v>
      </c>
      <c r="C93" t="str">
        <f>VLOOKUP(A93,'Phase 3.0'!$B$2:$D$206,3,0)</f>
        <v>Spending &amp; Economic Impact Payments</v>
      </c>
      <c r="E93" t="s">
        <v>267</v>
      </c>
      <c r="F93" s="164">
        <v>0.9751751045926762</v>
      </c>
      <c r="G93">
        <v>0</v>
      </c>
    </row>
    <row r="94" spans="1:7" hidden="1" x14ac:dyDescent="0.2">
      <c r="A94" t="s">
        <v>436</v>
      </c>
      <c r="B94" s="164">
        <v>429056</v>
      </c>
      <c r="C94" t="str">
        <f>VLOOKUP(A94,'Phase 3.0'!$B$2:$D$206,3,0)</f>
        <v>Spending &amp; Economic Impact Payments</v>
      </c>
      <c r="E94" t="s">
        <v>268</v>
      </c>
      <c r="F94" s="164">
        <v>0.98854886475814407</v>
      </c>
      <c r="G94">
        <v>0</v>
      </c>
    </row>
    <row r="95" spans="1:7" hidden="1" x14ac:dyDescent="0.2">
      <c r="A95" t="s">
        <v>437</v>
      </c>
      <c r="B95" s="164">
        <v>450926</v>
      </c>
      <c r="C95" t="str">
        <f>VLOOKUP(A95,'Phase 3.0'!$B$2:$D$206,3,0)</f>
        <v>Spending &amp; Economic Impact Payments</v>
      </c>
      <c r="E95" t="s">
        <v>433</v>
      </c>
      <c r="F95" s="165">
        <v>5.3859352230526958E-2</v>
      </c>
      <c r="G95">
        <v>1</v>
      </c>
    </row>
    <row r="96" spans="1:7" hidden="1" x14ac:dyDescent="0.2">
      <c r="A96" t="s">
        <v>434</v>
      </c>
      <c r="B96" s="164">
        <v>350475</v>
      </c>
      <c r="C96" t="str">
        <f>VLOOKUP(A96,'Phase 3.0'!$B$2:$D$206,3,0)</f>
        <v>Spending &amp; Economic Impact Payments</v>
      </c>
      <c r="E96" t="s">
        <v>774</v>
      </c>
      <c r="F96" s="165">
        <v>6.1068020495463733E-2</v>
      </c>
      <c r="G96">
        <v>1</v>
      </c>
    </row>
    <row r="97" spans="1:7" hidden="1" x14ac:dyDescent="0.2">
      <c r="A97" t="s">
        <v>440</v>
      </c>
      <c r="B97" s="164">
        <v>393682</v>
      </c>
      <c r="C97" t="str">
        <f>VLOOKUP(A97,'Phase 3.0'!$B$2:$D$206,3,0)</f>
        <v>Spending &amp; Economic Impact Payments</v>
      </c>
      <c r="E97" t="s">
        <v>777</v>
      </c>
      <c r="F97" s="165">
        <v>9.0262304329431678E-2</v>
      </c>
      <c r="G97">
        <v>1</v>
      </c>
    </row>
    <row r="98" spans="1:7" hidden="1" x14ac:dyDescent="0.2">
      <c r="A98" t="s">
        <v>441</v>
      </c>
      <c r="B98" s="164">
        <v>440366</v>
      </c>
      <c r="C98" t="str">
        <f>VLOOKUP(A98,'Phase 3.0'!$B$2:$D$206,3,0)</f>
        <v>Spending &amp; Economic Impact Payments</v>
      </c>
      <c r="E98" t="s">
        <v>779</v>
      </c>
      <c r="F98" s="165">
        <v>8.562262022281765E-2</v>
      </c>
      <c r="G98">
        <v>1</v>
      </c>
    </row>
    <row r="99" spans="1:7" hidden="1" x14ac:dyDescent="0.2">
      <c r="A99" t="s">
        <v>442</v>
      </c>
      <c r="B99" s="164">
        <v>250286</v>
      </c>
      <c r="C99" t="str">
        <f>VLOOKUP(A99,'Phase 3.0'!$B$2:$D$206,3,0)</f>
        <v>Spending &amp; Economic Impact Payments</v>
      </c>
      <c r="E99" t="s">
        <v>782</v>
      </c>
      <c r="F99" s="165">
        <v>5.8586001034174773E-2</v>
      </c>
      <c r="G99">
        <v>1</v>
      </c>
    </row>
    <row r="100" spans="1:7" hidden="1" x14ac:dyDescent="0.2">
      <c r="A100" t="s">
        <v>443</v>
      </c>
      <c r="B100" s="164">
        <v>439455</v>
      </c>
      <c r="C100" t="str">
        <f>VLOOKUP(A100,'Phase 3.0'!$B$2:$D$206,3,0)</f>
        <v>Spending &amp; Economic Impact Payments</v>
      </c>
      <c r="E100" t="s">
        <v>785</v>
      </c>
      <c r="F100" s="165">
        <v>6.1895360315893384E-2</v>
      </c>
      <c r="G100">
        <v>1</v>
      </c>
    </row>
    <row r="101" spans="1:7" hidden="1" x14ac:dyDescent="0.2">
      <c r="A101" t="s">
        <v>444</v>
      </c>
      <c r="B101" s="164">
        <v>392275</v>
      </c>
      <c r="C101" t="str">
        <f>VLOOKUP(A101,'Phase 3.0'!$B$2:$D$206,3,0)</f>
        <v>Spending &amp; Economic Impact Payments</v>
      </c>
      <c r="E101" t="s">
        <v>787</v>
      </c>
      <c r="F101" s="165">
        <v>6.7895924411225494E-2</v>
      </c>
      <c r="G101">
        <v>1</v>
      </c>
    </row>
    <row r="102" spans="1:7" hidden="1" x14ac:dyDescent="0.2">
      <c r="A102" t="s">
        <v>445</v>
      </c>
      <c r="B102" s="164">
        <v>455668</v>
      </c>
      <c r="C102" t="str">
        <f>VLOOKUP(A102,'Phase 3.0'!$B$2:$D$206,3,0)</f>
        <v>Spending &amp; Economic Impact Payments</v>
      </c>
      <c r="E102" t="s">
        <v>790</v>
      </c>
      <c r="F102" s="164">
        <v>0.69867907676397312</v>
      </c>
      <c r="G102">
        <v>0</v>
      </c>
    </row>
    <row r="103" spans="1:7" hidden="1" x14ac:dyDescent="0.2">
      <c r="A103" t="s">
        <v>446</v>
      </c>
      <c r="B103" s="164">
        <v>418148</v>
      </c>
      <c r="C103" t="str">
        <f>VLOOKUP(A103,'Phase 3.0'!$B$2:$D$206,3,0)</f>
        <v>Spending &amp; Economic Impact Payments</v>
      </c>
      <c r="E103" t="s">
        <v>795</v>
      </c>
      <c r="F103" s="164">
        <v>0.80836741409298174</v>
      </c>
      <c r="G103">
        <v>0</v>
      </c>
    </row>
    <row r="104" spans="1:7" hidden="1" x14ac:dyDescent="0.2">
      <c r="A104" t="s">
        <v>447</v>
      </c>
      <c r="B104" s="164">
        <v>451498</v>
      </c>
      <c r="C104" t="str">
        <f>VLOOKUP(A104,'Phase 3.0'!$B$2:$D$206,3,0)</f>
        <v>Spending &amp; Economic Impact Payments</v>
      </c>
      <c r="E104" t="s">
        <v>798</v>
      </c>
      <c r="F104" s="164">
        <v>0.6667771353358718</v>
      </c>
      <c r="G104">
        <v>0</v>
      </c>
    </row>
    <row r="105" spans="1:7" hidden="1" x14ac:dyDescent="0.2">
      <c r="A105" t="s">
        <v>448</v>
      </c>
      <c r="B105" s="164">
        <v>401455</v>
      </c>
      <c r="C105" t="str">
        <f>VLOOKUP(A105,'Phase 3.0'!$B$2:$D$206,3,0)</f>
        <v>Spending &amp; Economic Impact Payments</v>
      </c>
      <c r="E105" t="s">
        <v>801</v>
      </c>
      <c r="F105" s="164">
        <v>0.68291731302590142</v>
      </c>
      <c r="G105">
        <v>0</v>
      </c>
    </row>
    <row r="106" spans="1:7" hidden="1" x14ac:dyDescent="0.2">
      <c r="A106" t="s">
        <v>449</v>
      </c>
      <c r="B106" s="164">
        <v>447298</v>
      </c>
      <c r="C106" t="str">
        <f>VLOOKUP(A106,'Phase 3.0'!$B$2:$D$206,3,0)</f>
        <v>Spending &amp; Economic Impact Payments</v>
      </c>
      <c r="E106" t="s">
        <v>804</v>
      </c>
      <c r="F106" s="164">
        <v>0.75272411037465337</v>
      </c>
      <c r="G106">
        <v>0</v>
      </c>
    </row>
    <row r="107" spans="1:7" hidden="1" x14ac:dyDescent="0.2">
      <c r="A107" t="s">
        <v>450</v>
      </c>
      <c r="B107" s="164">
        <v>351916</v>
      </c>
      <c r="C107" t="str">
        <f>VLOOKUP(A107,'Phase 3.0'!$B$2:$D$206,3,0)</f>
        <v>Spending &amp; Economic Impact Payments</v>
      </c>
      <c r="E107" t="s">
        <v>807</v>
      </c>
      <c r="F107" s="164">
        <v>0.90548582710478076</v>
      </c>
      <c r="G107">
        <v>0</v>
      </c>
    </row>
    <row r="108" spans="1:7" hidden="1" x14ac:dyDescent="0.2">
      <c r="A108" t="s">
        <v>451</v>
      </c>
      <c r="B108" s="164">
        <v>453540</v>
      </c>
      <c r="C108" t="str">
        <f>VLOOKUP(A108,'Phase 3.0'!$B$2:$D$206,3,0)</f>
        <v>Spending &amp; Economic Impact Payments</v>
      </c>
      <c r="E108" t="s">
        <v>811</v>
      </c>
      <c r="F108" s="165">
        <v>7.7165891035585008E-2</v>
      </c>
      <c r="G108">
        <v>1</v>
      </c>
    </row>
    <row r="109" spans="1:7" hidden="1" x14ac:dyDescent="0.2">
      <c r="A109" t="s">
        <v>452</v>
      </c>
      <c r="B109" s="164">
        <v>443248</v>
      </c>
      <c r="C109" t="str">
        <f>VLOOKUP(A109,'Phase 3.0'!$B$2:$D$206,3,0)</f>
        <v>Spending &amp; Economic Impact Payments</v>
      </c>
      <c r="E109" t="s">
        <v>440</v>
      </c>
      <c r="F109" s="164">
        <v>0.897915197668406</v>
      </c>
      <c r="G109">
        <v>0</v>
      </c>
    </row>
    <row r="110" spans="1:7" hidden="1" x14ac:dyDescent="0.2">
      <c r="A110" t="s">
        <v>234</v>
      </c>
      <c r="B110" s="164">
        <v>137127</v>
      </c>
      <c r="C110" t="str">
        <f>VLOOKUP(A110,'Phase 3.0'!$B$2:$D$206,3,0)</f>
        <v>Spending &amp; Economic Impact Payments</v>
      </c>
      <c r="E110" t="s">
        <v>441</v>
      </c>
      <c r="F110" s="164">
        <v>0.9076740469139285</v>
      </c>
      <c r="G110">
        <v>0</v>
      </c>
    </row>
    <row r="111" spans="1:7" hidden="1" x14ac:dyDescent="0.2">
      <c r="A111" t="s">
        <v>235</v>
      </c>
      <c r="B111" s="164">
        <v>356415</v>
      </c>
      <c r="C111" t="str">
        <f>VLOOKUP(A111,'Phase 3.0'!$B$2:$D$206,3,0)</f>
        <v>Spending &amp; Economic Impact Payments</v>
      </c>
      <c r="E111" t="s">
        <v>442</v>
      </c>
      <c r="F111" s="164">
        <v>0.80386405302496122</v>
      </c>
      <c r="G111">
        <v>0</v>
      </c>
    </row>
    <row r="112" spans="1:7" hidden="1" x14ac:dyDescent="0.2">
      <c r="A112" t="s">
        <v>236</v>
      </c>
      <c r="B112" s="164">
        <v>364980</v>
      </c>
      <c r="C112" t="str">
        <f>VLOOKUP(A112,'Phase 3.0'!$B$2:$D$206,3,0)</f>
        <v>Spending &amp; Economic Impact Payments</v>
      </c>
      <c r="E112" t="s">
        <v>443</v>
      </c>
      <c r="F112" s="164">
        <v>0.87538899073943499</v>
      </c>
      <c r="G112">
        <v>0</v>
      </c>
    </row>
    <row r="113" spans="1:7" hidden="1" x14ac:dyDescent="0.2">
      <c r="A113" t="s">
        <v>237</v>
      </c>
      <c r="B113" s="164">
        <v>429613</v>
      </c>
      <c r="C113" t="str">
        <f>VLOOKUP(A113,'Phase 3.0'!$B$2:$D$206,3,0)</f>
        <v>Spending &amp; Economic Impact Payments</v>
      </c>
      <c r="E113" t="s">
        <v>444</v>
      </c>
      <c r="F113" s="164">
        <v>0.89463639355051006</v>
      </c>
      <c r="G113">
        <v>0</v>
      </c>
    </row>
    <row r="114" spans="1:7" hidden="1" x14ac:dyDescent="0.2">
      <c r="A114" t="s">
        <v>238</v>
      </c>
      <c r="B114" s="164">
        <v>429374</v>
      </c>
      <c r="C114" t="str">
        <f>VLOOKUP(A114,'Phase 3.0'!$B$2:$D$206,3,0)</f>
        <v>Spending &amp; Economic Impact Payments</v>
      </c>
      <c r="E114" t="s">
        <v>445</v>
      </c>
      <c r="F114" s="164">
        <v>0.98874864852160016</v>
      </c>
      <c r="G114">
        <v>0</v>
      </c>
    </row>
    <row r="115" spans="1:7" hidden="1" x14ac:dyDescent="0.2">
      <c r="A115" t="s">
        <v>239</v>
      </c>
      <c r="B115" s="164">
        <v>350044</v>
      </c>
      <c r="C115" t="str">
        <f>VLOOKUP(A115,'Phase 3.0'!$B$2:$D$206,3,0)</f>
        <v>Spending &amp; Economic Impact Payments</v>
      </c>
      <c r="E115" t="s">
        <v>446</v>
      </c>
      <c r="F115" s="164">
        <v>0.9463827386828374</v>
      </c>
      <c r="G115">
        <v>0</v>
      </c>
    </row>
    <row r="116" spans="1:7" hidden="1" x14ac:dyDescent="0.2">
      <c r="A116" t="s">
        <v>240</v>
      </c>
      <c r="B116" s="164">
        <v>443632</v>
      </c>
      <c r="C116" t="str">
        <f>VLOOKUP(A116,'Phase 3.0'!$B$2:$D$206,3,0)</f>
        <v>Spending &amp; Economic Impact Payments</v>
      </c>
      <c r="E116" t="s">
        <v>447</v>
      </c>
      <c r="F116" s="164">
        <v>0.98041649038687539</v>
      </c>
      <c r="G116">
        <v>0</v>
      </c>
    </row>
    <row r="117" spans="1:7" hidden="1" x14ac:dyDescent="0.2">
      <c r="A117" t="s">
        <v>455</v>
      </c>
      <c r="B117" s="164">
        <v>441085</v>
      </c>
      <c r="C117" t="str">
        <f>VLOOKUP(A117,'Phase 3.0'!$B$2:$D$206,3,0)</f>
        <v>Spending &amp; Economic Impact Payments</v>
      </c>
      <c r="E117" t="s">
        <v>448</v>
      </c>
      <c r="F117" s="164">
        <v>0.93659803506792649</v>
      </c>
      <c r="G117">
        <v>0</v>
      </c>
    </row>
    <row r="118" spans="1:7" x14ac:dyDescent="0.2">
      <c r="A118" t="s">
        <v>276</v>
      </c>
      <c r="B118" s="164">
        <v>47194</v>
      </c>
      <c r="C118" t="str">
        <f>VLOOKUP(A118,'Phase 3.0'!$B$2:$D$206,3,0)</f>
        <v>COVID-19 prevention behaviors (daily activities, transportation)</v>
      </c>
      <c r="E118" t="s">
        <v>449</v>
      </c>
      <c r="F118" s="164">
        <v>0.97426080007521276</v>
      </c>
      <c r="G118">
        <v>0</v>
      </c>
    </row>
    <row r="119" spans="1:7" x14ac:dyDescent="0.2">
      <c r="A119" t="s">
        <v>278</v>
      </c>
      <c r="B119" s="164">
        <v>46066</v>
      </c>
      <c r="C119" t="str">
        <f>VLOOKUP(A119,'Phase 3.0'!$B$2:$D$206,3,0)</f>
        <v>COVID-19 prevention behaviors (daily activities, transportation)</v>
      </c>
      <c r="E119" t="s">
        <v>450</v>
      </c>
      <c r="F119" s="164">
        <v>0.85124100973064443</v>
      </c>
      <c r="G119">
        <v>0</v>
      </c>
    </row>
    <row r="120" spans="1:7" x14ac:dyDescent="0.2">
      <c r="A120" t="s">
        <v>280</v>
      </c>
      <c r="B120" s="164">
        <v>45783</v>
      </c>
      <c r="C120" t="str">
        <f>VLOOKUP(A120,'Phase 3.0'!$B$2:$D$206,3,0)</f>
        <v>COVID-19 prevention behaviors (daily activities, transportation)</v>
      </c>
      <c r="E120" t="s">
        <v>451</v>
      </c>
      <c r="F120" s="164">
        <v>0.97705072157194561</v>
      </c>
      <c r="G120">
        <v>0</v>
      </c>
    </row>
    <row r="121" spans="1:7" hidden="1" x14ac:dyDescent="0.2">
      <c r="A121" t="s">
        <v>56</v>
      </c>
      <c r="B121" s="164">
        <v>47861</v>
      </c>
      <c r="C121" t="str">
        <f>VLOOKUP(A121,'Phase 3.0'!$B$2:$D$206,3,0)</f>
        <v>Food  Sufficiency &amp; Food Security</v>
      </c>
      <c r="E121" t="s">
        <v>452</v>
      </c>
      <c r="F121" s="164">
        <v>0.94540027264607718</v>
      </c>
      <c r="G121">
        <v>0</v>
      </c>
    </row>
    <row r="122" spans="1:7" hidden="1" x14ac:dyDescent="0.2">
      <c r="A122" t="s">
        <v>242</v>
      </c>
      <c r="B122" s="164">
        <v>416666</v>
      </c>
      <c r="C122" t="str">
        <f>VLOOKUP(A122,'Phase 3.0'!$B$2:$D$206,3,0)</f>
        <v>Food  Sufficiency &amp; Food Security</v>
      </c>
      <c r="E122" t="s">
        <v>234</v>
      </c>
      <c r="F122" s="165">
        <v>0.27678747708362711</v>
      </c>
      <c r="G122">
        <v>1</v>
      </c>
    </row>
    <row r="123" spans="1:7" hidden="1" x14ac:dyDescent="0.2">
      <c r="A123" t="s">
        <v>57</v>
      </c>
      <c r="B123" s="164">
        <v>408130</v>
      </c>
      <c r="C123" t="str">
        <f>VLOOKUP(A123,'Phase 3.0'!$B$2:$D$206,3,0)</f>
        <v>Food  Sufficiency &amp; Food Security</v>
      </c>
      <c r="E123" t="s">
        <v>235</v>
      </c>
      <c r="F123" s="165">
        <v>0.77014760494523571</v>
      </c>
      <c r="G123">
        <v>1</v>
      </c>
    </row>
    <row r="124" spans="1:7" hidden="1" x14ac:dyDescent="0.2">
      <c r="A124" t="s">
        <v>61</v>
      </c>
      <c r="B124" s="164">
        <v>442833</v>
      </c>
      <c r="C124" t="str">
        <f>VLOOKUP(A124,'Phase 3.0'!$B$2:$D$206,3,0)</f>
        <v>Food  Sufficiency &amp; Food Security</v>
      </c>
      <c r="E124" t="s">
        <v>236</v>
      </c>
      <c r="F124" s="165">
        <v>0.8352865134207681</v>
      </c>
      <c r="G124">
        <v>1</v>
      </c>
    </row>
    <row r="125" spans="1:7" hidden="1" x14ac:dyDescent="0.2">
      <c r="A125" t="s">
        <v>60</v>
      </c>
      <c r="B125" s="164">
        <v>420740</v>
      </c>
      <c r="C125" t="str">
        <f>VLOOKUP(A125,'Phase 3.0'!$B$2:$D$206,3,0)</f>
        <v>Food  Sufficiency &amp; Food Security</v>
      </c>
      <c r="E125" t="s">
        <v>237</v>
      </c>
      <c r="F125" s="165">
        <v>0.94711371221736473</v>
      </c>
      <c r="G125">
        <v>1</v>
      </c>
    </row>
    <row r="126" spans="1:7" hidden="1" x14ac:dyDescent="0.2">
      <c r="A126" t="s">
        <v>59</v>
      </c>
      <c r="B126" s="164">
        <v>451967</v>
      </c>
      <c r="C126" t="str">
        <f>VLOOKUP(A126,'Phase 3.0'!$B$2:$D$206,3,0)</f>
        <v>Food  Sufficiency &amp; Food Security</v>
      </c>
      <c r="E126" t="s">
        <v>238</v>
      </c>
      <c r="F126" s="165">
        <v>0.95465378648991683</v>
      </c>
      <c r="G126">
        <v>1</v>
      </c>
    </row>
    <row r="127" spans="1:7" hidden="1" x14ac:dyDescent="0.2">
      <c r="A127" t="s">
        <v>58</v>
      </c>
      <c r="B127" s="164">
        <v>427225</v>
      </c>
      <c r="C127" t="str">
        <f>VLOOKUP(A127,'Phase 3.0'!$B$2:$D$206,3,0)</f>
        <v>Food  Sufficiency &amp; Food Security</v>
      </c>
      <c r="E127" t="s">
        <v>239</v>
      </c>
      <c r="F127" s="165">
        <v>0.83019320265124807</v>
      </c>
      <c r="G127">
        <v>1</v>
      </c>
    </row>
    <row r="128" spans="1:7" hidden="1" x14ac:dyDescent="0.2">
      <c r="A128" t="s">
        <v>62</v>
      </c>
      <c r="B128" s="164">
        <v>49363</v>
      </c>
      <c r="C128" t="str">
        <f>VLOOKUP(A128,'Phase 3.0'!$B$2:$D$206,3,0)</f>
        <v>Food  Sufficiency &amp; Food Security</v>
      </c>
      <c r="E128" t="s">
        <v>240</v>
      </c>
      <c r="F128" s="165">
        <v>0.97596013726319752</v>
      </c>
      <c r="G128">
        <v>1</v>
      </c>
    </row>
    <row r="129" spans="1:7" hidden="1" x14ac:dyDescent="0.2">
      <c r="A129" t="s">
        <v>63</v>
      </c>
      <c r="B129" s="164">
        <v>448050</v>
      </c>
      <c r="C129" t="str">
        <f>VLOOKUP(A129,'Phase 3.0'!$B$2:$D$206,3,0)</f>
        <v>Food  Sufficiency &amp; Food Security</v>
      </c>
      <c r="E129" t="s">
        <v>455</v>
      </c>
      <c r="F129" s="165">
        <v>0.96183895078268222</v>
      </c>
      <c r="G129">
        <v>1</v>
      </c>
    </row>
    <row r="130" spans="1:7" hidden="1" x14ac:dyDescent="0.2">
      <c r="A130" t="s">
        <v>64</v>
      </c>
      <c r="B130" s="164">
        <v>451617</v>
      </c>
      <c r="C130" t="str">
        <f>VLOOKUP(A130,'Phase 3.0'!$B$2:$D$206,3,0)</f>
        <v>Food  Sufficiency &amp; Food Security</v>
      </c>
      <c r="E130" t="s">
        <v>819</v>
      </c>
      <c r="F130" s="165">
        <v>0.97806374277252861</v>
      </c>
      <c r="G130">
        <v>1</v>
      </c>
    </row>
    <row r="131" spans="1:7" hidden="1" x14ac:dyDescent="0.2">
      <c r="A131" t="s">
        <v>65</v>
      </c>
      <c r="B131" s="164">
        <v>458054</v>
      </c>
      <c r="C131" t="str">
        <f>VLOOKUP(A131,'Phase 3.0'!$B$2:$D$206,3,0)</f>
        <v>Food  Sufficiency &amp; Food Security</v>
      </c>
      <c r="E131" t="s">
        <v>822</v>
      </c>
      <c r="F131" s="165">
        <v>0.74217787806139235</v>
      </c>
      <c r="G131">
        <v>1</v>
      </c>
    </row>
    <row r="132" spans="1:7" hidden="1" x14ac:dyDescent="0.2">
      <c r="A132" t="s">
        <v>66</v>
      </c>
      <c r="B132" s="164">
        <v>454872</v>
      </c>
      <c r="C132" t="str">
        <f>VLOOKUP(A132,'Phase 3.0'!$B$2:$D$206,3,0)</f>
        <v>Food  Sufficiency &amp; Food Security</v>
      </c>
      <c r="E132" t="s">
        <v>825</v>
      </c>
      <c r="F132" s="165">
        <v>0.81666901706388384</v>
      </c>
      <c r="G132">
        <v>1</v>
      </c>
    </row>
    <row r="133" spans="1:7" hidden="1" x14ac:dyDescent="0.2">
      <c r="A133" t="s">
        <v>67</v>
      </c>
      <c r="B133" s="164">
        <v>458788</v>
      </c>
      <c r="C133" t="str">
        <f>VLOOKUP(A133,'Phase 3.0'!$B$2:$D$206,3,0)</f>
        <v>Food  Sufficiency &amp; Food Security</v>
      </c>
      <c r="E133" t="s">
        <v>827</v>
      </c>
      <c r="F133" s="165">
        <v>0.48307243924223192</v>
      </c>
      <c r="G133">
        <v>1</v>
      </c>
    </row>
    <row r="134" spans="1:7" hidden="1" x14ac:dyDescent="0.2">
      <c r="A134" t="s">
        <v>68</v>
      </c>
      <c r="B134" s="164">
        <v>454774</v>
      </c>
      <c r="C134" t="str">
        <f>VLOOKUP(A134,'Phase 3.0'!$B$2:$D$206,3,0)</f>
        <v>Food  Sufficiency &amp; Food Security</v>
      </c>
      <c r="E134" t="s">
        <v>831</v>
      </c>
      <c r="F134" s="165">
        <v>0.11133831617543365</v>
      </c>
      <c r="G134">
        <v>1</v>
      </c>
    </row>
    <row r="135" spans="1:7" hidden="1" x14ac:dyDescent="0.2">
      <c r="A135" t="s">
        <v>69</v>
      </c>
      <c r="B135" s="164">
        <v>452339</v>
      </c>
      <c r="C135" t="str">
        <f>VLOOKUP(A135,'Phase 3.0'!$B$2:$D$206,3,0)</f>
        <v>Food  Sufficiency &amp; Food Security</v>
      </c>
      <c r="E135" t="s">
        <v>278</v>
      </c>
      <c r="F135" s="164">
        <v>0.86563954308278102</v>
      </c>
      <c r="G135">
        <v>0</v>
      </c>
    </row>
    <row r="136" spans="1:7" hidden="1" x14ac:dyDescent="0.2">
      <c r="A136" t="s">
        <v>324</v>
      </c>
      <c r="B136" s="164">
        <v>52225</v>
      </c>
      <c r="C136" t="str">
        <f>VLOOKUP(A136,'Phase 3.0'!$B$2:$D$206,3,0)</f>
        <v>Food  Sufficiency &amp; Food Security</v>
      </c>
      <c r="E136" t="s">
        <v>280</v>
      </c>
      <c r="F136" s="165">
        <v>0.11325388990739435</v>
      </c>
      <c r="G136">
        <v>1</v>
      </c>
    </row>
    <row r="137" spans="1:7" hidden="1" x14ac:dyDescent="0.2">
      <c r="A137" t="s">
        <v>116</v>
      </c>
      <c r="B137" s="164">
        <v>85629</v>
      </c>
      <c r="C137" t="str">
        <f>VLOOKUP(A137,'Phase 3.0'!$B$2:$D$206,3,0)</f>
        <v>Food  Sufficiency &amp; Food Security</v>
      </c>
      <c r="E137" t="s">
        <v>56</v>
      </c>
      <c r="F137" s="165">
        <v>0.11674658017204907</v>
      </c>
      <c r="G137">
        <v>1</v>
      </c>
    </row>
    <row r="138" spans="1:7" hidden="1" x14ac:dyDescent="0.2">
      <c r="A138" t="s">
        <v>117</v>
      </c>
      <c r="B138" s="164">
        <v>88506</v>
      </c>
      <c r="C138" t="str">
        <f>VLOOKUP(A138,'Phase 3.0'!$B$2:$D$206,3,0)</f>
        <v>Food  Sufficiency &amp; Food Security</v>
      </c>
      <c r="E138" t="s">
        <v>242</v>
      </c>
      <c r="F138" s="164">
        <v>0.92733511963521831</v>
      </c>
      <c r="G138">
        <v>0</v>
      </c>
    </row>
    <row r="139" spans="1:7" x14ac:dyDescent="0.2">
      <c r="A139" t="s">
        <v>71</v>
      </c>
      <c r="B139" s="164">
        <v>75784</v>
      </c>
      <c r="C139" t="str">
        <f>VLOOKUP(A139,'Phase 3.0'!$B$2:$D$206,3,0)</f>
        <v>Physical and Mental Wellness</v>
      </c>
      <c r="E139" t="s">
        <v>840</v>
      </c>
      <c r="F139" s="164">
        <v>0.90678794716307054</v>
      </c>
      <c r="G139">
        <v>0</v>
      </c>
    </row>
    <row r="140" spans="1:7" x14ac:dyDescent="0.2">
      <c r="A140" t="s">
        <v>72</v>
      </c>
      <c r="B140" s="164">
        <v>76488</v>
      </c>
      <c r="C140" t="str">
        <f>VLOOKUP(A140,'Phase 3.0'!$B$2:$D$206,3,0)</f>
        <v>Physical and Mental Wellness</v>
      </c>
      <c r="E140" t="s">
        <v>842</v>
      </c>
      <c r="F140" s="164">
        <v>0.97929535091430453</v>
      </c>
      <c r="G140">
        <v>0</v>
      </c>
    </row>
    <row r="141" spans="1:7" x14ac:dyDescent="0.2">
      <c r="A141" t="s">
        <v>73</v>
      </c>
      <c r="B141" s="164">
        <v>76675</v>
      </c>
      <c r="C141" t="str">
        <f>VLOOKUP(A141,'Phase 3.0'!$B$2:$D$206,3,0)</f>
        <v>Physical and Mental Wellness</v>
      </c>
      <c r="E141" t="s">
        <v>844</v>
      </c>
      <c r="F141" s="164">
        <v>0.97335589714661774</v>
      </c>
      <c r="G141">
        <v>0</v>
      </c>
    </row>
    <row r="142" spans="1:7" x14ac:dyDescent="0.2">
      <c r="A142" t="s">
        <v>74</v>
      </c>
      <c r="B142" s="164">
        <v>76364</v>
      </c>
      <c r="C142" t="str">
        <f>VLOOKUP(A142,'Phase 3.0'!$B$2:$D$206,3,0)</f>
        <v>Physical and Mental Wellness</v>
      </c>
      <c r="E142" t="s">
        <v>847</v>
      </c>
      <c r="F142" s="164">
        <v>0.93604334132468392</v>
      </c>
      <c r="G142">
        <v>0</v>
      </c>
    </row>
    <row r="143" spans="1:7" hidden="1" x14ac:dyDescent="0.2">
      <c r="A143" t="s">
        <v>75</v>
      </c>
      <c r="B143" s="164">
        <v>91758</v>
      </c>
      <c r="C143" t="str">
        <f>VLOOKUP(A143,'Phase 3.0'!$B$2:$D$206,3,0)</f>
        <v>Health Insurance &amp; Health Access</v>
      </c>
      <c r="E143" t="s">
        <v>62</v>
      </c>
      <c r="F143" s="165">
        <v>0.11967047431015841</v>
      </c>
      <c r="G143">
        <v>1</v>
      </c>
    </row>
    <row r="144" spans="1:7" hidden="1" x14ac:dyDescent="0.2">
      <c r="A144" t="s">
        <v>76</v>
      </c>
      <c r="B144" s="164">
        <v>122118</v>
      </c>
      <c r="C144" t="str">
        <f>VLOOKUP(A144,'Phase 3.0'!$B$2:$D$206,3,0)</f>
        <v>Health Insurance &amp; Health Access</v>
      </c>
      <c r="E144" t="s">
        <v>324</v>
      </c>
      <c r="F144" s="165">
        <v>0.12761246650683966</v>
      </c>
      <c r="G144">
        <v>1</v>
      </c>
    </row>
    <row r="145" spans="1:7" hidden="1" x14ac:dyDescent="0.2">
      <c r="A145" t="s">
        <v>77</v>
      </c>
      <c r="B145" s="164">
        <v>112993</v>
      </c>
      <c r="C145" t="str">
        <f>VLOOKUP(A145,'Phase 3.0'!$B$2:$D$206,3,0)</f>
        <v>Health Insurance &amp; Health Access</v>
      </c>
      <c r="E145" t="s">
        <v>116</v>
      </c>
      <c r="F145" s="165">
        <v>0.20123395853899309</v>
      </c>
      <c r="G145">
        <v>1</v>
      </c>
    </row>
    <row r="146" spans="1:7" hidden="1" x14ac:dyDescent="0.2">
      <c r="A146" t="s">
        <v>78</v>
      </c>
      <c r="B146" s="164">
        <v>131042</v>
      </c>
      <c r="C146" t="str">
        <f>VLOOKUP(A146,'Phase 3.0'!$B$2:$D$206,3,0)</f>
        <v>Health Insurance &amp; Health Access</v>
      </c>
      <c r="E146" t="s">
        <v>117</v>
      </c>
      <c r="F146" s="165">
        <v>0.20524608658863347</v>
      </c>
      <c r="G146">
        <v>1</v>
      </c>
    </row>
    <row r="147" spans="1:7" hidden="1" x14ac:dyDescent="0.2">
      <c r="A147" t="s">
        <v>79</v>
      </c>
      <c r="B147" s="164">
        <v>134173</v>
      </c>
      <c r="C147" t="str">
        <f>VLOOKUP(A147,'Phase 3.0'!$B$2:$D$206,3,0)</f>
        <v>Health Insurance &amp; Health Access</v>
      </c>
      <c r="E147" t="s">
        <v>71</v>
      </c>
      <c r="F147" s="165">
        <v>0.17532788041178959</v>
      </c>
      <c r="G147">
        <v>1</v>
      </c>
    </row>
    <row r="148" spans="1:7" hidden="1" x14ac:dyDescent="0.2">
      <c r="A148" t="s">
        <v>80</v>
      </c>
      <c r="B148" s="164">
        <v>135956</v>
      </c>
      <c r="C148" t="str">
        <f>VLOOKUP(A148,'Phase 3.0'!$B$2:$D$206,3,0)</f>
        <v>Health Insurance &amp; Health Access</v>
      </c>
      <c r="E148" t="s">
        <v>72</v>
      </c>
      <c r="F148" s="165">
        <v>0.17678277628919287</v>
      </c>
      <c r="G148">
        <v>1</v>
      </c>
    </row>
    <row r="149" spans="1:7" hidden="1" x14ac:dyDescent="0.2">
      <c r="A149" t="s">
        <v>81</v>
      </c>
      <c r="B149" s="164">
        <v>139582</v>
      </c>
      <c r="C149" t="str">
        <f>VLOOKUP(A149,'Phase 3.0'!$B$2:$D$206,3,0)</f>
        <v>Health Insurance &amp; Health Access</v>
      </c>
      <c r="E149" t="s">
        <v>73</v>
      </c>
      <c r="F149" s="165">
        <v>0.17718234381610493</v>
      </c>
      <c r="G149">
        <v>1</v>
      </c>
    </row>
    <row r="150" spans="1:7" hidden="1" x14ac:dyDescent="0.2">
      <c r="A150" t="s">
        <v>82</v>
      </c>
      <c r="B150" s="164">
        <v>151636</v>
      </c>
      <c r="C150" t="str">
        <f>VLOOKUP(A150,'Phase 3.0'!$B$2:$D$206,3,0)</f>
        <v>Health Insurance &amp; Health Access</v>
      </c>
      <c r="E150" t="s">
        <v>74</v>
      </c>
      <c r="F150" s="165">
        <v>0.17651953180087435</v>
      </c>
      <c r="G150">
        <v>1</v>
      </c>
    </row>
    <row r="151" spans="1:7" hidden="1" x14ac:dyDescent="0.2">
      <c r="A151" t="s">
        <v>465</v>
      </c>
      <c r="B151" s="164">
        <v>0</v>
      </c>
      <c r="C151" t="str">
        <f>VLOOKUP(A151,'Phase 3.0'!$B$2:$D$206,3,0)</f>
        <v>Health Insurance &amp; Health Access</v>
      </c>
      <c r="E151" t="s">
        <v>75</v>
      </c>
      <c r="F151" s="165">
        <v>0.21499788464250458</v>
      </c>
      <c r="G151">
        <v>1</v>
      </c>
    </row>
    <row r="152" spans="1:7" hidden="1" x14ac:dyDescent="0.2">
      <c r="A152" t="s">
        <v>466</v>
      </c>
      <c r="B152" s="164">
        <v>0</v>
      </c>
      <c r="C152" t="str">
        <f>VLOOKUP(A152,'Phase 3.0'!$B$2:$D$206,3,0)</f>
        <v>Health Insurance &amp; Health Access</v>
      </c>
      <c r="E152" t="s">
        <v>76</v>
      </c>
      <c r="F152" s="165">
        <v>0.25542001598270109</v>
      </c>
      <c r="G152">
        <v>1</v>
      </c>
    </row>
    <row r="153" spans="1:7" hidden="1" x14ac:dyDescent="0.2">
      <c r="A153" t="s">
        <v>83</v>
      </c>
      <c r="B153" s="164">
        <v>83341</v>
      </c>
      <c r="C153" t="str">
        <f>VLOOKUP(A153,'Phase 3.0'!$B$2:$D$206,3,0)</f>
        <v>Health Insurance &amp; Health Access</v>
      </c>
      <c r="E153" t="s">
        <v>77</v>
      </c>
      <c r="F153" s="165">
        <v>0.23683072439242231</v>
      </c>
      <c r="G153">
        <v>1</v>
      </c>
    </row>
    <row r="154" spans="1:7" hidden="1" x14ac:dyDescent="0.2">
      <c r="A154" t="s">
        <v>84</v>
      </c>
      <c r="B154" s="164">
        <v>83214</v>
      </c>
      <c r="C154" t="str">
        <f>VLOOKUP(A154,'Phase 3.0'!$B$2:$D$206,3,0)</f>
        <v>Health Insurance &amp; Health Access</v>
      </c>
      <c r="E154" t="s">
        <v>78</v>
      </c>
      <c r="F154" s="165">
        <v>0.26898415832275657</v>
      </c>
      <c r="G154">
        <v>1</v>
      </c>
    </row>
    <row r="155" spans="1:7" x14ac:dyDescent="0.2">
      <c r="A155" t="s">
        <v>330</v>
      </c>
      <c r="B155" s="164">
        <v>83411</v>
      </c>
      <c r="C155" t="str">
        <f>VLOOKUP(A155,'Phase 3.0'!$B$2:$D$206,3,0)</f>
        <v>Physical and Mental Wellness</v>
      </c>
      <c r="E155" t="s">
        <v>79</v>
      </c>
      <c r="F155" s="165">
        <v>0.27360974004606781</v>
      </c>
      <c r="G155">
        <v>1</v>
      </c>
    </row>
    <row r="156" spans="1:7" x14ac:dyDescent="0.2">
      <c r="A156" t="s">
        <v>333</v>
      </c>
      <c r="B156" s="164">
        <v>83483</v>
      </c>
      <c r="C156" t="str">
        <f>VLOOKUP(A156,'Phase 3.0'!$B$2:$D$206,3,0)</f>
        <v>Physical and Mental Wellness</v>
      </c>
      <c r="E156" t="s">
        <v>80</v>
      </c>
      <c r="F156" s="165">
        <v>0.27586847177172941</v>
      </c>
      <c r="G156">
        <v>1</v>
      </c>
    </row>
    <row r="157" spans="1:7" x14ac:dyDescent="0.2">
      <c r="A157" t="s">
        <v>335</v>
      </c>
      <c r="B157" s="164">
        <v>83148</v>
      </c>
      <c r="C157" t="str">
        <f>VLOOKUP(A157,'Phase 3.0'!$B$2:$D$206,3,0)</f>
        <v>Physical and Mental Wellness</v>
      </c>
      <c r="E157" t="s">
        <v>81</v>
      </c>
      <c r="F157" s="165">
        <v>0.28182907911437033</v>
      </c>
      <c r="G157">
        <v>1</v>
      </c>
    </row>
    <row r="158" spans="1:7" hidden="1" x14ac:dyDescent="0.2">
      <c r="A158" t="s">
        <v>85</v>
      </c>
      <c r="B158" s="164">
        <v>87247</v>
      </c>
      <c r="C158" t="str">
        <f>VLOOKUP(A158,'Phase 3.0'!$B$2:$D$206,3,0)</f>
        <v>Housing</v>
      </c>
      <c r="E158" t="s">
        <v>82</v>
      </c>
      <c r="F158" s="165">
        <v>0.30632961970573025</v>
      </c>
      <c r="G158">
        <v>1</v>
      </c>
    </row>
    <row r="159" spans="1:7" hidden="1" x14ac:dyDescent="0.2">
      <c r="A159" t="s">
        <v>340</v>
      </c>
      <c r="B159" s="164">
        <v>88638</v>
      </c>
      <c r="C159" t="str">
        <f>VLOOKUP(A159,'Phase 3.0'!$B$2:$D$206,3,0)</f>
        <v>Housing</v>
      </c>
      <c r="E159" t="s">
        <v>465</v>
      </c>
      <c r="F159" s="165">
        <v>0</v>
      </c>
      <c r="G159">
        <v>1</v>
      </c>
    </row>
    <row r="160" spans="1:7" hidden="1" x14ac:dyDescent="0.2">
      <c r="A160" t="s">
        <v>363</v>
      </c>
      <c r="B160" s="164">
        <v>378687</v>
      </c>
      <c r="C160" t="str">
        <f>VLOOKUP(A160,'Phase 3.0'!$B$2:$D$206,3,0)</f>
        <v>Housing</v>
      </c>
      <c r="E160" t="s">
        <v>466</v>
      </c>
      <c r="F160" s="165">
        <v>0</v>
      </c>
      <c r="G160">
        <v>1</v>
      </c>
    </row>
    <row r="161" spans="1:7" hidden="1" x14ac:dyDescent="0.2">
      <c r="A161" t="s">
        <v>365</v>
      </c>
      <c r="B161" s="164">
        <v>276813</v>
      </c>
      <c r="C161" t="str">
        <f>VLOOKUP(A161,'Phase 3.0'!$B$2:$D$206,3,0)</f>
        <v>Housing</v>
      </c>
      <c r="E161" t="s">
        <v>83</v>
      </c>
      <c r="F161" s="165">
        <v>0.20216236543975932</v>
      </c>
      <c r="G161">
        <v>1</v>
      </c>
    </row>
    <row r="162" spans="1:7" hidden="1" x14ac:dyDescent="0.2">
      <c r="A162" t="s">
        <v>86</v>
      </c>
      <c r="B162" s="164">
        <v>196673</v>
      </c>
      <c r="C162" t="str">
        <f>VLOOKUP(A162,'Phase 3.0'!$B$2:$D$206,3,0)</f>
        <v>Housing</v>
      </c>
      <c r="E162" t="s">
        <v>84</v>
      </c>
      <c r="F162" s="165">
        <v>0.20164527805199078</v>
      </c>
      <c r="G162">
        <v>1</v>
      </c>
    </row>
    <row r="163" spans="1:7" hidden="1" x14ac:dyDescent="0.2">
      <c r="A163" t="s">
        <v>374</v>
      </c>
      <c r="B163" s="164">
        <v>448806</v>
      </c>
      <c r="C163" t="str">
        <f>VLOOKUP(A163,'Phase 3.0'!$B$2:$D$206,3,0)</f>
        <v>Housing</v>
      </c>
      <c r="E163" t="s">
        <v>872</v>
      </c>
      <c r="F163" s="165">
        <v>0.20190617214309217</v>
      </c>
      <c r="G163">
        <v>1</v>
      </c>
    </row>
    <row r="164" spans="1:7" hidden="1" x14ac:dyDescent="0.2">
      <c r="A164" t="s">
        <v>375</v>
      </c>
      <c r="B164" s="164">
        <v>446477</v>
      </c>
      <c r="C164" t="str">
        <f>VLOOKUP(A164,'Phase 3.0'!$B$2:$D$206,3,0)</f>
        <v>Housing</v>
      </c>
      <c r="E164" t="s">
        <v>876</v>
      </c>
      <c r="F164" s="164">
        <v>0.74827480844262684</v>
      </c>
      <c r="G164">
        <v>0</v>
      </c>
    </row>
    <row r="165" spans="1:7" x14ac:dyDescent="0.2">
      <c r="A165" t="s">
        <v>87</v>
      </c>
      <c r="B165" s="164">
        <v>371544</v>
      </c>
      <c r="C165" t="str">
        <f>VLOOKUP(A165,'Phase 3.0'!$B$2:$D$206,3,0)</f>
        <v>Education Disruptions</v>
      </c>
      <c r="E165" t="s">
        <v>330</v>
      </c>
      <c r="F165" s="165">
        <v>0.20236214920321535</v>
      </c>
      <c r="G165">
        <v>1</v>
      </c>
    </row>
    <row r="166" spans="1:7" x14ac:dyDescent="0.2">
      <c r="A166" t="s">
        <v>88</v>
      </c>
      <c r="B166" s="164">
        <v>449165</v>
      </c>
      <c r="C166" t="str">
        <f>VLOOKUP(A166,'Phase 3.0'!$B$2:$D$206,3,0)</f>
        <v>Education Disruptions</v>
      </c>
      <c r="E166" t="s">
        <v>333</v>
      </c>
      <c r="F166" s="165">
        <v>0.20271000799135053</v>
      </c>
      <c r="G166">
        <v>1</v>
      </c>
    </row>
    <row r="167" spans="1:7" x14ac:dyDescent="0.2">
      <c r="A167" t="s">
        <v>89</v>
      </c>
      <c r="B167" s="164">
        <v>428860</v>
      </c>
      <c r="C167" t="str">
        <f>VLOOKUP(A167,'Phase 3.0'!$B$2:$D$206,3,0)</f>
        <v>Education Disruptions</v>
      </c>
      <c r="E167" t="s">
        <v>335</v>
      </c>
      <c r="F167" s="165">
        <v>0.20214826305645653</v>
      </c>
      <c r="G167">
        <v>1</v>
      </c>
    </row>
    <row r="168" spans="1:7" x14ac:dyDescent="0.2">
      <c r="A168" t="s">
        <v>90</v>
      </c>
      <c r="B168" s="164">
        <v>439318</v>
      </c>
      <c r="C168" t="str">
        <f>VLOOKUP(A168,'Phase 3.0'!$B$2:$D$206,3,0)</f>
        <v>Education Disruptions</v>
      </c>
      <c r="E168" t="s">
        <v>883</v>
      </c>
      <c r="F168" s="164">
        <v>0.74845578902834575</v>
      </c>
      <c r="G168">
        <v>0</v>
      </c>
    </row>
    <row r="169" spans="1:7" x14ac:dyDescent="0.2">
      <c r="A169" t="s">
        <v>91</v>
      </c>
      <c r="B169" s="164">
        <v>397738</v>
      </c>
      <c r="C169" t="str">
        <f>VLOOKUP(A169,'Phase 3.0'!$B$2:$D$206,3,0)</f>
        <v>Education Disruptions</v>
      </c>
      <c r="E169" t="s">
        <v>887</v>
      </c>
      <c r="F169" s="164">
        <v>0.9805481126310347</v>
      </c>
      <c r="G169">
        <v>0</v>
      </c>
    </row>
    <row r="170" spans="1:7" x14ac:dyDescent="0.2">
      <c r="A170" t="s">
        <v>92</v>
      </c>
      <c r="B170" s="164">
        <v>444315</v>
      </c>
      <c r="C170" t="str">
        <f>VLOOKUP(A170,'Phase 3.0'!$B$2:$D$206,3,0)</f>
        <v>Education Disruptions</v>
      </c>
      <c r="E170" t="s">
        <v>892</v>
      </c>
      <c r="F170" s="164">
        <v>0.96844121656559956</v>
      </c>
      <c r="G170">
        <v>0</v>
      </c>
    </row>
    <row r="171" spans="1:7" x14ac:dyDescent="0.2">
      <c r="A171" t="s">
        <v>93</v>
      </c>
      <c r="B171" s="164">
        <v>447581</v>
      </c>
      <c r="C171" t="str">
        <f>VLOOKUP(A171,'Phase 3.0'!$B$2:$D$206,3,0)</f>
        <v>Education Disruptions</v>
      </c>
      <c r="E171" t="s">
        <v>894</v>
      </c>
      <c r="F171" s="164">
        <v>0.96776430216706621</v>
      </c>
      <c r="G171">
        <v>0</v>
      </c>
    </row>
    <row r="172" spans="1:7" x14ac:dyDescent="0.2">
      <c r="A172" t="s">
        <v>94</v>
      </c>
      <c r="B172" s="164">
        <v>449782</v>
      </c>
      <c r="C172" t="str">
        <f>VLOOKUP(A172,'Phase 3.0'!$B$2:$D$206,3,0)</f>
        <v>Education Disruptions</v>
      </c>
      <c r="E172" t="s">
        <v>896</v>
      </c>
      <c r="F172" s="164">
        <v>0.99746157100549993</v>
      </c>
      <c r="G172">
        <v>0</v>
      </c>
    </row>
    <row r="173" spans="1:7" x14ac:dyDescent="0.2">
      <c r="A173" t="s">
        <v>95</v>
      </c>
      <c r="B173" s="164">
        <v>372803</v>
      </c>
      <c r="C173" t="str">
        <f>VLOOKUP(A173,'Phase 3.0'!$B$2:$D$206,3,0)</f>
        <v>Education Disruptions</v>
      </c>
      <c r="E173" t="s">
        <v>898</v>
      </c>
      <c r="F173" s="164">
        <v>0.99596201758097114</v>
      </c>
      <c r="G173">
        <v>0</v>
      </c>
    </row>
    <row r="174" spans="1:7" x14ac:dyDescent="0.2">
      <c r="A174" t="s">
        <v>96</v>
      </c>
      <c r="B174" s="164">
        <v>404917</v>
      </c>
      <c r="C174" t="str">
        <f>VLOOKUP(A174,'Phase 3.0'!$B$2:$D$206,3,0)</f>
        <v>Education Disruptions</v>
      </c>
      <c r="E174" t="s">
        <v>900</v>
      </c>
      <c r="F174" s="164">
        <v>0.9949960043247309</v>
      </c>
      <c r="G174">
        <v>0</v>
      </c>
    </row>
    <row r="175" spans="1:7" x14ac:dyDescent="0.2">
      <c r="A175" t="s">
        <v>97</v>
      </c>
      <c r="B175" s="164">
        <v>410469</v>
      </c>
      <c r="C175" t="str">
        <f>VLOOKUP(A175,'Phase 3.0'!$B$2:$D$206,3,0)</f>
        <v>Education Disruptions</v>
      </c>
      <c r="E175" t="s">
        <v>902</v>
      </c>
      <c r="F175" s="164">
        <v>0.9937737977718234</v>
      </c>
      <c r="G175">
        <v>0</v>
      </c>
    </row>
    <row r="176" spans="1:7" x14ac:dyDescent="0.2">
      <c r="A176" t="s">
        <v>98</v>
      </c>
      <c r="B176" s="164">
        <v>458290</v>
      </c>
      <c r="C176" t="str">
        <f>VLOOKUP(A176,'Phase 3.0'!$B$2:$D$206,3,0)</f>
        <v>Education Disruptions</v>
      </c>
      <c r="E176" t="s">
        <v>905</v>
      </c>
      <c r="F176" s="165">
        <v>0.20980350679264795</v>
      </c>
      <c r="G176">
        <v>1</v>
      </c>
    </row>
    <row r="177" spans="1:7" x14ac:dyDescent="0.2">
      <c r="A177" t="s">
        <v>99</v>
      </c>
      <c r="B177" s="164">
        <v>373437</v>
      </c>
      <c r="C177" t="str">
        <f>VLOOKUP(A177,'Phase 3.0'!$B$2:$D$206,3,0)</f>
        <v>Education Disruptions</v>
      </c>
      <c r="E177" t="s">
        <v>910</v>
      </c>
      <c r="F177" s="165">
        <v>0.21106096930381235</v>
      </c>
      <c r="G177">
        <v>1</v>
      </c>
    </row>
    <row r="178" spans="1:7" x14ac:dyDescent="0.2">
      <c r="A178" t="s">
        <v>100</v>
      </c>
      <c r="B178" s="164">
        <v>456364</v>
      </c>
      <c r="C178" t="str">
        <f>VLOOKUP(A178,'Phase 3.0'!$B$2:$D$206,3,0)</f>
        <v>Education Disruptions</v>
      </c>
      <c r="E178" t="s">
        <v>914</v>
      </c>
      <c r="F178" s="165">
        <v>0.21056033469656371</v>
      </c>
      <c r="G178">
        <v>1</v>
      </c>
    </row>
    <row r="179" spans="1:7" x14ac:dyDescent="0.2">
      <c r="A179" t="s">
        <v>101</v>
      </c>
      <c r="B179" s="164">
        <v>376625</v>
      </c>
      <c r="C179" t="str">
        <f>VLOOKUP(A179,'Phase 3.0'!$B$2:$D$206,3,0)</f>
        <v>Education Disruptions</v>
      </c>
      <c r="E179" t="s">
        <v>918</v>
      </c>
      <c r="F179" s="165">
        <v>0.20978235321769378</v>
      </c>
      <c r="G179">
        <v>1</v>
      </c>
    </row>
    <row r="180" spans="1:7" x14ac:dyDescent="0.2">
      <c r="A180" t="s">
        <v>102</v>
      </c>
      <c r="B180" s="164">
        <v>458333</v>
      </c>
      <c r="C180" t="str">
        <f>VLOOKUP(A180,'Phase 3.0'!$B$2:$D$206,3,0)</f>
        <v>Education Disruptions</v>
      </c>
      <c r="E180" t="s">
        <v>85</v>
      </c>
      <c r="F180" s="165">
        <v>0.21943073379401118</v>
      </c>
      <c r="G180">
        <v>1</v>
      </c>
    </row>
    <row r="181" spans="1:7" x14ac:dyDescent="0.2">
      <c r="A181" t="s">
        <v>103</v>
      </c>
      <c r="B181" s="164">
        <v>373817</v>
      </c>
      <c r="C181" t="str">
        <f>VLOOKUP(A181,'Phase 3.0'!$B$2:$D$206,3,0)</f>
        <v>Education Disruptions</v>
      </c>
      <c r="E181" t="s">
        <v>922</v>
      </c>
      <c r="F181" s="165">
        <v>0.22156489446716496</v>
      </c>
      <c r="G181">
        <v>1</v>
      </c>
    </row>
    <row r="182" spans="1:7" hidden="1" x14ac:dyDescent="0.2">
      <c r="A182" t="s">
        <v>243</v>
      </c>
      <c r="B182" s="164">
        <v>376206</v>
      </c>
      <c r="C182" t="str">
        <f>VLOOKUP(A182,'Phase 3.0'!$B$2:$D$206,3,0)</f>
        <v>Food  Sufficiency &amp; Food Security</v>
      </c>
      <c r="E182" t="s">
        <v>363</v>
      </c>
      <c r="F182" s="164">
        <v>0.82817656183895083</v>
      </c>
      <c r="G182">
        <v>0</v>
      </c>
    </row>
    <row r="183" spans="1:7" hidden="1" x14ac:dyDescent="0.2">
      <c r="A183" t="s">
        <v>104</v>
      </c>
      <c r="B183" s="164">
        <v>377008</v>
      </c>
      <c r="C183" t="str">
        <f>VLOOKUP(A183,'Phase 3.0'!$B$2:$D$206,3,0)</f>
        <v>Food  Sufficiency &amp; Food Security</v>
      </c>
      <c r="E183" t="s">
        <v>365</v>
      </c>
      <c r="F183" s="164">
        <v>0.62599304282423729</v>
      </c>
      <c r="G183">
        <v>0</v>
      </c>
    </row>
    <row r="184" spans="1:7" x14ac:dyDescent="0.2">
      <c r="A184" t="s">
        <v>392</v>
      </c>
      <c r="B184" s="164">
        <v>101559</v>
      </c>
      <c r="C184" t="str">
        <f>VLOOKUP(A184,'Phase 3.0'!$B$2:$D$206,3,0)</f>
        <v>Education Disruptions</v>
      </c>
      <c r="E184" t="s">
        <v>86</v>
      </c>
      <c r="F184" s="164">
        <v>0.4547172472147793</v>
      </c>
      <c r="G184">
        <v>0</v>
      </c>
    </row>
    <row r="185" spans="1:7" x14ac:dyDescent="0.2">
      <c r="A185" t="s">
        <v>395</v>
      </c>
      <c r="B185" s="164">
        <v>445701</v>
      </c>
      <c r="C185" t="str">
        <f>VLOOKUP(A185,'Phase 3.0'!$B$2:$D$206,3,0)</f>
        <v>Education Disruptions</v>
      </c>
      <c r="E185" t="s">
        <v>374</v>
      </c>
      <c r="F185" s="164">
        <v>0.9811639167019226</v>
      </c>
      <c r="G185">
        <v>0</v>
      </c>
    </row>
    <row r="186" spans="1:7" x14ac:dyDescent="0.2">
      <c r="A186" t="s">
        <v>396</v>
      </c>
      <c r="B186" s="164">
        <v>442369</v>
      </c>
      <c r="C186" t="str">
        <f>VLOOKUP(A186,'Phase 3.0'!$B$2:$D$206,3,0)</f>
        <v>Education Disruptions</v>
      </c>
      <c r="E186" t="s">
        <v>375</v>
      </c>
      <c r="F186" s="164">
        <v>0.97991585577962681</v>
      </c>
      <c r="G186">
        <v>0</v>
      </c>
    </row>
    <row r="187" spans="1:7" x14ac:dyDescent="0.2">
      <c r="A187" t="s">
        <v>397</v>
      </c>
      <c r="B187" s="164">
        <v>422834</v>
      </c>
      <c r="C187" t="str">
        <f>VLOOKUP(A187,'Phase 3.0'!$B$2:$D$206,3,0)</f>
        <v>Education Disruptions</v>
      </c>
      <c r="E187" t="s">
        <v>1095</v>
      </c>
      <c r="F187" s="164">
        <v>0.83115921590748831</v>
      </c>
      <c r="G187" t="e">
        <v>#N/A</v>
      </c>
    </row>
    <row r="188" spans="1:7" x14ac:dyDescent="0.2">
      <c r="A188" t="s">
        <v>398</v>
      </c>
      <c r="B188" s="164">
        <v>441433</v>
      </c>
      <c r="C188" t="str">
        <f>VLOOKUP(A188,'Phase 3.0'!$B$2:$D$206,3,0)</f>
        <v>Education Disruptions</v>
      </c>
      <c r="E188" t="s">
        <v>1096</v>
      </c>
      <c r="F188" s="164">
        <v>0.95429182531847878</v>
      </c>
      <c r="G188" t="e">
        <v>#N/A</v>
      </c>
    </row>
    <row r="189" spans="1:7" x14ac:dyDescent="0.2">
      <c r="A189" t="s">
        <v>399</v>
      </c>
      <c r="B189" s="164">
        <v>450654</v>
      </c>
      <c r="C189" t="str">
        <f>VLOOKUP(A189,'Phase 3.0'!$B$2:$D$206,3,0)</f>
        <v>Education Disruptions</v>
      </c>
      <c r="E189" t="s">
        <v>1097</v>
      </c>
      <c r="F189" s="164">
        <v>0.96463827386828371</v>
      </c>
      <c r="G189" t="e">
        <v>#N/A</v>
      </c>
    </row>
    <row r="190" spans="1:7" x14ac:dyDescent="0.2">
      <c r="A190" t="s">
        <v>400</v>
      </c>
      <c r="B190" s="164">
        <v>446860</v>
      </c>
      <c r="C190" t="str">
        <f>VLOOKUP(A190,'Phase 3.0'!$B$2:$D$206,3,0)</f>
        <v>Education Disruptions</v>
      </c>
      <c r="E190" t="s">
        <v>936</v>
      </c>
      <c r="F190" s="164">
        <v>0.8385300615804071</v>
      </c>
      <c r="G190">
        <v>0</v>
      </c>
    </row>
    <row r="191" spans="1:7" x14ac:dyDescent="0.2">
      <c r="A191" t="s">
        <v>404</v>
      </c>
      <c r="B191" s="164">
        <v>431432</v>
      </c>
      <c r="C191" t="str">
        <f>VLOOKUP(A191,'Phase 3.0'!$B$2:$D$206,3,0)</f>
        <v>Education Disruptions</v>
      </c>
      <c r="E191" t="s">
        <v>941</v>
      </c>
      <c r="F191" s="164">
        <v>0.95551403187138628</v>
      </c>
      <c r="G191">
        <v>0</v>
      </c>
    </row>
    <row r="192" spans="1:7" x14ac:dyDescent="0.2">
      <c r="A192" t="s">
        <v>406</v>
      </c>
      <c r="B192" s="164">
        <v>432721</v>
      </c>
      <c r="C192" t="str">
        <f>VLOOKUP(A192,'Phase 3.0'!$B$2:$D$206,3,0)</f>
        <v>Education Disruptions</v>
      </c>
      <c r="E192" t="s">
        <v>945</v>
      </c>
      <c r="F192" s="164">
        <v>0.96567949983547219</v>
      </c>
      <c r="G192">
        <v>0</v>
      </c>
    </row>
    <row r="193" spans="1:7" x14ac:dyDescent="0.2">
      <c r="A193" t="s">
        <v>407</v>
      </c>
      <c r="B193" s="164">
        <v>428471</v>
      </c>
      <c r="C193" t="str">
        <f>VLOOKUP(A193,'Phase 3.0'!$B$2:$D$206,3,0)</f>
        <v>Education Disruptions</v>
      </c>
      <c r="E193" t="s">
        <v>949</v>
      </c>
      <c r="F193" s="164">
        <v>0.94047384007897339</v>
      </c>
      <c r="G193">
        <v>0</v>
      </c>
    </row>
    <row r="194" spans="1:7" x14ac:dyDescent="0.2">
      <c r="A194" t="s">
        <v>408</v>
      </c>
      <c r="B194" s="164">
        <v>449203</v>
      </c>
      <c r="C194" t="str">
        <f>VLOOKUP(A194,'Phase 3.0'!$B$2:$D$206,3,0)</f>
        <v>Education Disruptions</v>
      </c>
      <c r="E194" t="s">
        <v>90</v>
      </c>
      <c r="F194" s="164">
        <v>0.8959173600338457</v>
      </c>
      <c r="G194">
        <v>0</v>
      </c>
    </row>
    <row r="195" spans="1:7" x14ac:dyDescent="0.2">
      <c r="A195" t="s">
        <v>409</v>
      </c>
      <c r="B195" s="164">
        <v>458115</v>
      </c>
      <c r="C195" t="str">
        <f>VLOOKUP(A195,'Phase 3.0'!$B$2:$D$206,3,0)</f>
        <v>Education Disruptions</v>
      </c>
      <c r="E195" t="s">
        <v>91</v>
      </c>
      <c r="F195" s="164">
        <v>0.92678982748084426</v>
      </c>
      <c r="G195">
        <v>0</v>
      </c>
    </row>
    <row r="196" spans="1:7" x14ac:dyDescent="0.2">
      <c r="A196" t="s">
        <v>410</v>
      </c>
      <c r="B196" s="164">
        <v>456498</v>
      </c>
      <c r="C196" t="str">
        <f>VLOOKUP(A196,'Phase 3.0'!$B$2:$D$206,3,0)</f>
        <v>Education Disruptions</v>
      </c>
      <c r="E196" t="s">
        <v>92</v>
      </c>
      <c r="F196" s="164">
        <v>0.97087857847976311</v>
      </c>
      <c r="G196">
        <v>0</v>
      </c>
    </row>
    <row r="197" spans="1:7" x14ac:dyDescent="0.2">
      <c r="A197" t="s">
        <v>405</v>
      </c>
      <c r="B197" s="164">
        <v>456011</v>
      </c>
      <c r="C197" t="str">
        <f>VLOOKUP(A197,'Phase 3.0'!$B$2:$D$206,3,0)</f>
        <v>Education Disruptions</v>
      </c>
      <c r="E197" t="s">
        <v>93</v>
      </c>
      <c r="F197" s="164">
        <v>0.98964650025854373</v>
      </c>
      <c r="G197">
        <v>0</v>
      </c>
    </row>
    <row r="198" spans="1:7" x14ac:dyDescent="0.2">
      <c r="A198" t="s">
        <v>415</v>
      </c>
      <c r="B198" s="164">
        <v>439029</v>
      </c>
      <c r="C198" t="str">
        <f>VLOOKUP(A198,'Phase 3.0'!$B$2:$D$206,3,0)</f>
        <v>Education Disruptions</v>
      </c>
      <c r="E198" t="s">
        <v>94</v>
      </c>
      <c r="F198" s="164">
        <v>0.99211206693931275</v>
      </c>
      <c r="G198">
        <v>0</v>
      </c>
    </row>
    <row r="199" spans="1:7" x14ac:dyDescent="0.2">
      <c r="A199" t="s">
        <v>416</v>
      </c>
      <c r="B199" s="164">
        <v>457932</v>
      </c>
      <c r="C199" t="str">
        <f>VLOOKUP(A199,'Phase 3.0'!$B$2:$D$206,3,0)</f>
        <v>Education Disruptions</v>
      </c>
      <c r="E199" t="s">
        <v>965</v>
      </c>
      <c r="F199" s="164">
        <v>0.994417806609317</v>
      </c>
      <c r="G199">
        <v>0</v>
      </c>
    </row>
    <row r="200" spans="1:7" x14ac:dyDescent="0.2">
      <c r="A200" t="s">
        <v>417</v>
      </c>
      <c r="B200" s="164">
        <v>454242</v>
      </c>
      <c r="C200" t="str">
        <f>VLOOKUP(A200,'Phase 3.0'!$B$2:$D$206,3,0)</f>
        <v>Education Disruptions</v>
      </c>
      <c r="E200" t="s">
        <v>968</v>
      </c>
      <c r="F200" s="164">
        <v>0.99862501762797917</v>
      </c>
      <c r="G200">
        <v>0</v>
      </c>
    </row>
    <row r="201" spans="1:7" x14ac:dyDescent="0.2">
      <c r="A201" t="s">
        <v>418</v>
      </c>
      <c r="B201" s="164">
        <v>430855</v>
      </c>
      <c r="C201" t="str">
        <f>VLOOKUP(A201,'Phase 3.0'!$B$2:$D$206,3,0)</f>
        <v>Education Disruptions</v>
      </c>
      <c r="E201" t="s">
        <v>971</v>
      </c>
      <c r="F201" s="164">
        <v>0.98695999623936448</v>
      </c>
      <c r="G201">
        <v>0</v>
      </c>
    </row>
    <row r="202" spans="1:7" x14ac:dyDescent="0.2">
      <c r="A202" t="s">
        <v>419</v>
      </c>
      <c r="B202" s="164">
        <v>451737</v>
      </c>
      <c r="C202" t="str">
        <f>VLOOKUP(A202,'Phase 3.0'!$B$2:$D$206,3,0)</f>
        <v>Education Disruptions</v>
      </c>
      <c r="E202" t="s">
        <v>975</v>
      </c>
      <c r="F202" s="164">
        <v>0.83413246838715738</v>
      </c>
      <c r="G202">
        <v>0</v>
      </c>
    </row>
    <row r="203" spans="1:7" x14ac:dyDescent="0.2">
      <c r="A203" t="s">
        <v>420</v>
      </c>
      <c r="B203" s="164">
        <v>450942</v>
      </c>
      <c r="C203" t="str">
        <f>VLOOKUP(A203,'Phase 3.0'!$B$2:$D$206,3,0)</f>
        <v>Education Disruptions</v>
      </c>
      <c r="E203" t="s">
        <v>95</v>
      </c>
      <c r="F203" s="164">
        <v>0.83396088939030699</v>
      </c>
      <c r="G203">
        <v>0</v>
      </c>
    </row>
    <row r="204" spans="1:7" x14ac:dyDescent="0.2">
      <c r="A204" t="s">
        <v>421</v>
      </c>
      <c r="B204" s="164">
        <v>443629</v>
      </c>
      <c r="C204" t="str">
        <f>VLOOKUP(A204,'Phase 3.0'!$B$2:$D$206,3,0)</f>
        <v>Education Disruptions</v>
      </c>
      <c r="E204" t="s">
        <v>99</v>
      </c>
      <c r="F204" s="164">
        <v>0.83443096883373291</v>
      </c>
      <c r="G204">
        <v>0</v>
      </c>
    </row>
    <row r="205" spans="1:7" x14ac:dyDescent="0.2">
      <c r="A205" t="s">
        <v>422</v>
      </c>
      <c r="B205" s="164">
        <v>441760</v>
      </c>
      <c r="C205" t="str">
        <f>VLOOKUP(A205,'Phase 3.0'!$B$2:$D$206,3,0)</f>
        <v>Education Disruptions</v>
      </c>
      <c r="E205" t="s">
        <v>979</v>
      </c>
      <c r="F205" s="164">
        <v>0.99714191698397026</v>
      </c>
      <c r="G205">
        <v>0</v>
      </c>
    </row>
    <row r="206" spans="1:7" x14ac:dyDescent="0.2">
      <c r="A206" t="s">
        <v>414</v>
      </c>
      <c r="B206" s="164">
        <v>452799</v>
      </c>
      <c r="C206" t="str">
        <f>VLOOKUP(A206,'Phase 3.0'!$B$2:$D$206,3,0)</f>
        <v>Education Disruptions</v>
      </c>
      <c r="E206" t="s">
        <v>983</v>
      </c>
      <c r="F206" s="164">
        <v>0.84113900249142104</v>
      </c>
      <c r="G206">
        <v>0</v>
      </c>
    </row>
    <row r="207" spans="1:7" x14ac:dyDescent="0.2">
      <c r="A207" t="s">
        <v>105</v>
      </c>
      <c r="B207" s="164">
        <v>107409</v>
      </c>
      <c r="C207" t="str">
        <f>VLOOKUP(A207,'Phase 3.0'!$B$2:$D$206,3,0)</f>
        <v>Demographics</v>
      </c>
      <c r="E207" t="s">
        <v>985</v>
      </c>
      <c r="F207" s="164">
        <v>0.99808207587082221</v>
      </c>
      <c r="G207">
        <v>0</v>
      </c>
    </row>
    <row r="208" spans="1:7" hidden="1" x14ac:dyDescent="0.2">
      <c r="A208" t="s">
        <v>1092</v>
      </c>
      <c r="B208" s="164">
        <v>0</v>
      </c>
      <c r="C208" t="e">
        <f>VLOOKUP(A208,'Phase 3.0'!$B$2:$D$206,3,0)</f>
        <v>#N/A</v>
      </c>
      <c r="E208" t="s">
        <v>987</v>
      </c>
      <c r="F208" s="164">
        <v>0.99873548629718423</v>
      </c>
      <c r="G208">
        <v>0</v>
      </c>
    </row>
    <row r="209" spans="1:7" hidden="1" x14ac:dyDescent="0.2">
      <c r="A209" t="s">
        <v>1093</v>
      </c>
      <c r="B209" s="164">
        <v>0</v>
      </c>
      <c r="C209" t="e">
        <f>VLOOKUP(A209,'Phase 3.0'!$B$2:$D$206,3,0)</f>
        <v>#N/A</v>
      </c>
      <c r="E209" t="s">
        <v>103</v>
      </c>
      <c r="F209" s="164">
        <v>0.83579654961688521</v>
      </c>
      <c r="G209">
        <v>0</v>
      </c>
    </row>
    <row r="210" spans="1:7" hidden="1" x14ac:dyDescent="0.2">
      <c r="E210" t="s">
        <v>992</v>
      </c>
      <c r="F210" s="164">
        <v>0.83557091148404083</v>
      </c>
      <c r="G210">
        <v>0</v>
      </c>
    </row>
    <row r="211" spans="1:7" hidden="1" x14ac:dyDescent="0.2">
      <c r="E211" t="s">
        <v>996</v>
      </c>
      <c r="F211" s="164">
        <v>0.98896488506557612</v>
      </c>
      <c r="G211">
        <v>0</v>
      </c>
    </row>
    <row r="212" spans="1:7" hidden="1" x14ac:dyDescent="0.2">
      <c r="E212" t="s">
        <v>1001</v>
      </c>
      <c r="F212" s="164">
        <v>0.99197574390071919</v>
      </c>
      <c r="G212">
        <v>0</v>
      </c>
    </row>
    <row r="213" spans="1:7" hidden="1" x14ac:dyDescent="0.2">
      <c r="E213" t="s">
        <v>1004</v>
      </c>
      <c r="F213" s="164">
        <v>0.97661354768955955</v>
      </c>
      <c r="G213">
        <v>0</v>
      </c>
    </row>
    <row r="214" spans="1:7" hidden="1" x14ac:dyDescent="0.2">
      <c r="E214" t="s">
        <v>1007</v>
      </c>
      <c r="F214" s="164">
        <v>0.9989094156912518</v>
      </c>
      <c r="G214">
        <v>0</v>
      </c>
    </row>
    <row r="215" spans="1:7" hidden="1" x14ac:dyDescent="0.2">
      <c r="E215" t="s">
        <v>1010</v>
      </c>
      <c r="F215" s="164">
        <v>0.75343157993700938</v>
      </c>
      <c r="G215">
        <v>0</v>
      </c>
    </row>
    <row r="216" spans="1:7" hidden="1" x14ac:dyDescent="0.2">
      <c r="E216" t="s">
        <v>1015</v>
      </c>
      <c r="F216" s="164">
        <v>0.99536736708503737</v>
      </c>
      <c r="G216">
        <v>0</v>
      </c>
    </row>
    <row r="217" spans="1:7" hidden="1" x14ac:dyDescent="0.2">
      <c r="E217" t="s">
        <v>1020</v>
      </c>
      <c r="F217" s="164">
        <v>0.99365157711653274</v>
      </c>
      <c r="G217">
        <v>0</v>
      </c>
    </row>
    <row r="218" spans="1:7" hidden="1" x14ac:dyDescent="0.2">
      <c r="E218" t="s">
        <v>1023</v>
      </c>
      <c r="F218" s="164">
        <v>0.99318854886475816</v>
      </c>
      <c r="G218">
        <v>0</v>
      </c>
    </row>
    <row r="219" spans="1:7" hidden="1" x14ac:dyDescent="0.2">
      <c r="E219" t="s">
        <v>1026</v>
      </c>
      <c r="F219" s="164">
        <v>0.99731349598082075</v>
      </c>
      <c r="G219">
        <v>0</v>
      </c>
    </row>
    <row r="220" spans="1:7" hidden="1" x14ac:dyDescent="0.2">
      <c r="E220" t="s">
        <v>1029</v>
      </c>
      <c r="F220" s="164">
        <v>0.99887180933577779</v>
      </c>
      <c r="G220">
        <v>0</v>
      </c>
    </row>
    <row r="221" spans="1:7" hidden="1" x14ac:dyDescent="0.2">
      <c r="E221" t="s">
        <v>1032</v>
      </c>
      <c r="F221" s="164">
        <v>0.99688102289286884</v>
      </c>
      <c r="G221">
        <v>0</v>
      </c>
    </row>
    <row r="222" spans="1:7" hidden="1" x14ac:dyDescent="0.2">
      <c r="E222" t="s">
        <v>1035</v>
      </c>
      <c r="F222" s="164">
        <v>0.99196869270906785</v>
      </c>
      <c r="G222">
        <v>0</v>
      </c>
    </row>
    <row r="223" spans="1:7" hidden="1" x14ac:dyDescent="0.2">
      <c r="E223" t="s">
        <v>1038</v>
      </c>
      <c r="F223" s="164">
        <v>0.99840878108400322</v>
      </c>
      <c r="G223">
        <v>0</v>
      </c>
    </row>
    <row r="224" spans="1:7" hidden="1" x14ac:dyDescent="0.2">
      <c r="E224" t="s">
        <v>1041</v>
      </c>
      <c r="F224" s="164">
        <v>0.99722183048935265</v>
      </c>
      <c r="G224">
        <v>0</v>
      </c>
    </row>
    <row r="225" spans="5:7" hidden="1" x14ac:dyDescent="0.2">
      <c r="E225" t="s">
        <v>392</v>
      </c>
      <c r="F225" s="165">
        <v>0.25304846519061719</v>
      </c>
      <c r="G225">
        <v>1</v>
      </c>
    </row>
    <row r="226" spans="5:7" hidden="1" x14ac:dyDescent="0.2">
      <c r="E226" t="s">
        <v>404</v>
      </c>
      <c r="F226" s="164">
        <v>0.94419451887368966</v>
      </c>
      <c r="G226">
        <v>0</v>
      </c>
    </row>
    <row r="227" spans="5:7" hidden="1" x14ac:dyDescent="0.2">
      <c r="E227" t="s">
        <v>406</v>
      </c>
      <c r="F227" s="164">
        <v>0.98219809147745973</v>
      </c>
      <c r="G227">
        <v>0</v>
      </c>
    </row>
    <row r="228" spans="5:7" hidden="1" x14ac:dyDescent="0.2">
      <c r="E228" t="s">
        <v>407</v>
      </c>
      <c r="F228" s="164">
        <v>0.9453180087434776</v>
      </c>
      <c r="G228">
        <v>0</v>
      </c>
    </row>
    <row r="229" spans="5:7" hidden="1" x14ac:dyDescent="0.2">
      <c r="E229" t="s">
        <v>408</v>
      </c>
      <c r="F229" s="164">
        <v>0.98589056550557042</v>
      </c>
      <c r="G229">
        <v>0</v>
      </c>
    </row>
    <row r="230" spans="5:7" hidden="1" x14ac:dyDescent="0.2">
      <c r="E230" t="s">
        <v>409</v>
      </c>
      <c r="F230" s="164">
        <v>0.99726178724204395</v>
      </c>
      <c r="G230">
        <v>0</v>
      </c>
    </row>
    <row r="231" spans="5:7" hidden="1" x14ac:dyDescent="0.2">
      <c r="E231" t="s">
        <v>410</v>
      </c>
      <c r="F231" s="164">
        <v>0.99608423823626191</v>
      </c>
      <c r="G231">
        <v>0</v>
      </c>
    </row>
    <row r="232" spans="5:7" hidden="1" x14ac:dyDescent="0.2">
      <c r="E232" t="s">
        <v>405</v>
      </c>
      <c r="F232" s="164">
        <v>0.99371503784139514</v>
      </c>
      <c r="G232">
        <v>0</v>
      </c>
    </row>
    <row r="233" spans="5:7" hidden="1" x14ac:dyDescent="0.2">
      <c r="E233" t="s">
        <v>415</v>
      </c>
      <c r="F233" s="164">
        <v>0.98155173224274905</v>
      </c>
      <c r="G233">
        <v>0</v>
      </c>
    </row>
    <row r="234" spans="5:7" hidden="1" x14ac:dyDescent="0.2">
      <c r="E234" t="s">
        <v>416</v>
      </c>
      <c r="F234" s="164">
        <v>0.99863676961406478</v>
      </c>
      <c r="G234">
        <v>0</v>
      </c>
    </row>
    <row r="235" spans="5:7" hidden="1" x14ac:dyDescent="0.2">
      <c r="E235" t="s">
        <v>417</v>
      </c>
      <c r="F235" s="164">
        <v>0.99556715084849334</v>
      </c>
      <c r="G235">
        <v>0</v>
      </c>
    </row>
    <row r="236" spans="5:7" hidden="1" x14ac:dyDescent="0.2">
      <c r="E236" t="s">
        <v>418</v>
      </c>
      <c r="F236" s="164">
        <v>0.95089315094250926</v>
      </c>
      <c r="G236">
        <v>0</v>
      </c>
    </row>
    <row r="237" spans="5:7" hidden="1" x14ac:dyDescent="0.2">
      <c r="E237" t="s">
        <v>419</v>
      </c>
      <c r="F237" s="164">
        <v>0.99245052413857937</v>
      </c>
      <c r="G237">
        <v>0</v>
      </c>
    </row>
    <row r="238" spans="5:7" hidden="1" x14ac:dyDescent="0.2">
      <c r="E238" t="s">
        <v>420</v>
      </c>
      <c r="F238" s="164">
        <v>0.9877967376486626</v>
      </c>
      <c r="G238">
        <v>0</v>
      </c>
    </row>
    <row r="239" spans="5:7" hidden="1" x14ac:dyDescent="0.2">
      <c r="E239" t="s">
        <v>421</v>
      </c>
      <c r="F239" s="164">
        <v>0.98659803506792643</v>
      </c>
      <c r="G239">
        <v>0</v>
      </c>
    </row>
    <row r="240" spans="5:7" hidden="1" x14ac:dyDescent="0.2">
      <c r="E240" t="s">
        <v>422</v>
      </c>
      <c r="F240" s="164">
        <v>0.98642410567385885</v>
      </c>
      <c r="G240">
        <v>0</v>
      </c>
    </row>
    <row r="241" spans="5:7" hidden="1" x14ac:dyDescent="0.2">
      <c r="E241" t="s">
        <v>414</v>
      </c>
      <c r="F241" s="164">
        <v>0.99273492220185211</v>
      </c>
      <c r="G241">
        <v>0</v>
      </c>
    </row>
    <row r="242" spans="5:7" hidden="1" x14ac:dyDescent="0.2">
      <c r="E242" t="s">
        <v>105</v>
      </c>
      <c r="F242" s="165">
        <v>0.26763267992290696</v>
      </c>
      <c r="G242">
        <v>1</v>
      </c>
    </row>
    <row r="243" spans="5:7" hidden="1" x14ac:dyDescent="0.2">
      <c r="E243" t="s">
        <v>1092</v>
      </c>
      <c r="F243" s="164">
        <v>0</v>
      </c>
      <c r="G243" t="e">
        <v>#N/A</v>
      </c>
    </row>
    <row r="244" spans="5:7" hidden="1" x14ac:dyDescent="0.2">
      <c r="E244" t="s">
        <v>1093</v>
      </c>
      <c r="F244" s="164">
        <v>0</v>
      </c>
      <c r="G244" t="e">
        <v>#N/A</v>
      </c>
    </row>
  </sheetData>
  <autoFilter ref="A2:G244" xr:uid="{7121BC25-C09C-F145-9A86-551A76DB6B05}">
    <filterColumn colId="2">
      <filters>
        <filter val="COVID-19 prevention behaviors (daily activities, transportation)"/>
        <filter val="Demographics"/>
        <filter val="Education Disruptions"/>
        <filter val="Employment"/>
        <filter val="Physical and Mental Wellness"/>
        <filter val="Social Security Benefits"/>
        <filter val="Vaccination Intention"/>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55246-F743-4A47-91CA-8F3EC30D992D}">
  <dimension ref="A3:C10"/>
  <sheetViews>
    <sheetView workbookViewId="0">
      <selection activeCell="B5" sqref="B5"/>
    </sheetView>
  </sheetViews>
  <sheetFormatPr baseColWidth="10" defaultRowHeight="15" x14ac:dyDescent="0.2"/>
  <cols>
    <col min="1" max="1" width="23.5" bestFit="1" customWidth="1"/>
    <col min="2" max="2" width="14.5" bestFit="1" customWidth="1"/>
    <col min="3" max="3" width="12.6640625" bestFit="1" customWidth="1"/>
    <col min="4" max="4" width="10" bestFit="1" customWidth="1"/>
    <col min="5" max="6" width="7" bestFit="1" customWidth="1"/>
    <col min="8" max="8" width="6" bestFit="1" customWidth="1"/>
    <col min="9" max="9" width="6.33203125" bestFit="1" customWidth="1"/>
    <col min="10" max="10" width="6.1640625" bestFit="1" customWidth="1"/>
    <col min="11" max="11" width="8.1640625" bestFit="1" customWidth="1"/>
    <col min="12" max="14" width="8" bestFit="1" customWidth="1"/>
    <col min="15" max="15" width="8.1640625" bestFit="1" customWidth="1"/>
    <col min="16" max="16" width="6.1640625" bestFit="1" customWidth="1"/>
    <col min="17" max="17" width="9.5" bestFit="1" customWidth="1"/>
    <col min="18" max="18" width="10.5" bestFit="1" customWidth="1"/>
    <col min="19" max="19" width="9.6640625" bestFit="1" customWidth="1"/>
    <col min="20" max="20" width="8.33203125" bestFit="1" customWidth="1"/>
    <col min="21" max="21" width="9.6640625" bestFit="1" customWidth="1"/>
    <col min="22" max="22" width="7.5" bestFit="1" customWidth="1"/>
    <col min="23" max="23" width="8" bestFit="1" customWidth="1"/>
    <col min="24" max="26" width="7.6640625" bestFit="1" customWidth="1"/>
    <col min="27" max="27" width="11.5" bestFit="1" customWidth="1"/>
    <col min="28" max="28" width="9.83203125" bestFit="1" customWidth="1"/>
    <col min="30" max="30" width="8.6640625" bestFit="1" customWidth="1"/>
    <col min="31" max="31" width="3.6640625" bestFit="1" customWidth="1"/>
    <col min="32" max="32" width="9.5" bestFit="1" customWidth="1"/>
    <col min="33" max="33" width="9.1640625" bestFit="1" customWidth="1"/>
    <col min="34" max="40" width="8.5" bestFit="1" customWidth="1"/>
    <col min="41" max="46" width="9" bestFit="1" customWidth="1"/>
    <col min="47" max="55" width="11.1640625" bestFit="1" customWidth="1"/>
    <col min="56" max="56" width="10.6640625" bestFit="1" customWidth="1"/>
    <col min="57" max="57" width="7" bestFit="1" customWidth="1"/>
    <col min="58" max="58" width="9.5" bestFit="1" customWidth="1"/>
    <col min="59" max="59" width="6.1640625" bestFit="1" customWidth="1"/>
    <col min="60" max="60" width="10.1640625" bestFit="1" customWidth="1"/>
    <col min="61" max="61" width="8" bestFit="1" customWidth="1"/>
    <col min="62" max="62" width="9.83203125" bestFit="1" customWidth="1"/>
    <col min="63" max="63" width="8.83203125" bestFit="1" customWidth="1"/>
    <col min="64" max="64" width="9.5" bestFit="1" customWidth="1"/>
    <col min="65" max="69" width="9.6640625" bestFit="1" customWidth="1"/>
    <col min="70" max="70" width="9" bestFit="1" customWidth="1"/>
    <col min="71" max="75" width="8.83203125" bestFit="1" customWidth="1"/>
    <col min="76" max="76" width="11.33203125" bestFit="1" customWidth="1"/>
    <col min="77" max="81" width="7.1640625" bestFit="1" customWidth="1"/>
    <col min="82" max="82" width="15.1640625" bestFit="1" customWidth="1"/>
    <col min="83" max="83" width="13.83203125" bestFit="1" customWidth="1"/>
    <col min="84" max="84" width="14" bestFit="1" customWidth="1"/>
    <col min="85" max="85" width="8.6640625" bestFit="1" customWidth="1"/>
    <col min="86" max="86" width="9.1640625" bestFit="1" customWidth="1"/>
    <col min="87" max="87" width="8.6640625" bestFit="1" customWidth="1"/>
    <col min="88" max="88" width="7.6640625" bestFit="1" customWidth="1"/>
    <col min="89" max="89" width="5.5" bestFit="1" customWidth="1"/>
    <col min="90" max="90" width="9.1640625" bestFit="1" customWidth="1"/>
    <col min="91" max="92" width="10.1640625" bestFit="1" customWidth="1"/>
    <col min="93" max="100" width="9.1640625" bestFit="1" customWidth="1"/>
    <col min="101" max="106" width="10.1640625" bestFit="1" customWidth="1"/>
    <col min="107" max="107" width="7" bestFit="1" customWidth="1"/>
    <col min="108" max="108" width="8.5" bestFit="1" customWidth="1"/>
    <col min="109" max="109" width="10" bestFit="1" customWidth="1"/>
  </cols>
  <sheetData>
    <row r="3" spans="1:3" x14ac:dyDescent="0.2">
      <c r="A3" s="161" t="s">
        <v>1085</v>
      </c>
      <c r="B3" t="s">
        <v>1088</v>
      </c>
      <c r="C3" t="s">
        <v>1162</v>
      </c>
    </row>
    <row r="4" spans="1:3" x14ac:dyDescent="0.2">
      <c r="A4" s="162" t="s">
        <v>1058</v>
      </c>
      <c r="B4" s="160">
        <v>14</v>
      </c>
      <c r="C4" s="160">
        <v>14</v>
      </c>
    </row>
    <row r="5" spans="1:3" x14ac:dyDescent="0.2">
      <c r="A5" s="235" t="s">
        <v>1080</v>
      </c>
      <c r="B5" s="160">
        <v>40</v>
      </c>
      <c r="C5" s="160">
        <v>1</v>
      </c>
    </row>
    <row r="6" spans="1:3" x14ac:dyDescent="0.2">
      <c r="A6" s="162" t="s">
        <v>1061</v>
      </c>
      <c r="B6" s="160">
        <v>8</v>
      </c>
      <c r="C6" s="160">
        <v>6</v>
      </c>
    </row>
    <row r="7" spans="1:3" x14ac:dyDescent="0.2">
      <c r="A7" s="162" t="s">
        <v>1077</v>
      </c>
      <c r="B7" s="160">
        <v>7</v>
      </c>
      <c r="C7" s="160">
        <v>7</v>
      </c>
    </row>
    <row r="8" spans="1:3" x14ac:dyDescent="0.2">
      <c r="A8" s="162" t="s">
        <v>1064</v>
      </c>
      <c r="B8" s="160">
        <v>14</v>
      </c>
      <c r="C8" s="160">
        <v>2</v>
      </c>
    </row>
    <row r="9" spans="1:3" x14ac:dyDescent="0.2">
      <c r="A9" s="162" t="s">
        <v>1073</v>
      </c>
      <c r="B9" s="160">
        <v>21</v>
      </c>
      <c r="C9" s="160">
        <v>1</v>
      </c>
    </row>
    <row r="10" spans="1:3" x14ac:dyDescent="0.2">
      <c r="A10" s="162" t="s">
        <v>1086</v>
      </c>
      <c r="B10" s="160">
        <v>104</v>
      </c>
      <c r="C10" s="160">
        <v>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614A8-756A-9C45-A8FD-FB36FD11CFF1}">
  <sheetPr filterMode="1"/>
  <dimension ref="A2:D107"/>
  <sheetViews>
    <sheetView workbookViewId="0">
      <selection activeCell="A3" sqref="A3:C106"/>
    </sheetView>
  </sheetViews>
  <sheetFormatPr baseColWidth="10" defaultRowHeight="15" x14ac:dyDescent="0.2"/>
  <cols>
    <col min="1" max="1" width="19.33203125" customWidth="1"/>
  </cols>
  <sheetData>
    <row r="2" spans="1:4" x14ac:dyDescent="0.2">
      <c r="A2" t="s">
        <v>1089</v>
      </c>
      <c r="B2">
        <v>459235</v>
      </c>
    </row>
    <row r="3" spans="1:4" x14ac:dyDescent="0.2">
      <c r="A3" t="s">
        <v>120</v>
      </c>
      <c r="B3" t="s">
        <v>1094</v>
      </c>
      <c r="C3" t="s">
        <v>1161</v>
      </c>
      <c r="D3" t="s">
        <v>1098</v>
      </c>
    </row>
    <row r="4" spans="1:4" hidden="1" x14ac:dyDescent="0.2">
      <c r="A4" t="s">
        <v>492</v>
      </c>
      <c r="B4">
        <v>0</v>
      </c>
      <c r="C4" t="s">
        <v>1058</v>
      </c>
      <c r="D4">
        <f>VLOOKUP(A4,[1]p3!$E$1:$F$205,2,0)</f>
        <v>1</v>
      </c>
    </row>
    <row r="5" spans="1:4" hidden="1" x14ac:dyDescent="0.2">
      <c r="A5" t="s">
        <v>487</v>
      </c>
      <c r="B5">
        <v>0</v>
      </c>
      <c r="C5" t="s">
        <v>1058</v>
      </c>
      <c r="D5">
        <f>VLOOKUP(A5,[1]p3!$E$1:$F$205,2,0)</f>
        <v>1</v>
      </c>
    </row>
    <row r="6" spans="1:4" hidden="1" x14ac:dyDescent="0.2">
      <c r="A6" t="s">
        <v>488</v>
      </c>
      <c r="B6">
        <v>306173</v>
      </c>
      <c r="C6" t="s">
        <v>1058</v>
      </c>
      <c r="D6">
        <f>VLOOKUP(A6,[1]p3!$E$1:$F$205,2,0)</f>
        <v>1</v>
      </c>
    </row>
    <row r="7" spans="1:4" hidden="1" x14ac:dyDescent="0.2">
      <c r="A7" t="s">
        <v>477</v>
      </c>
      <c r="B7">
        <v>0</v>
      </c>
      <c r="C7" t="s">
        <v>1058</v>
      </c>
      <c r="D7">
        <f>VLOOKUP(A7,[1]p3!$E$1:$F$205,2,0)</f>
        <v>1</v>
      </c>
    </row>
    <row r="8" spans="1:4" hidden="1" x14ac:dyDescent="0.2">
      <c r="A8" t="s">
        <v>108</v>
      </c>
      <c r="B8">
        <v>0</v>
      </c>
      <c r="C8" t="s">
        <v>1058</v>
      </c>
      <c r="D8">
        <f>VLOOKUP(A8,[1]p3!$E$1:$F$205,2,0)</f>
        <v>1</v>
      </c>
    </row>
    <row r="9" spans="1:4" hidden="1" x14ac:dyDescent="0.2">
      <c r="A9" t="s">
        <v>39</v>
      </c>
      <c r="B9">
        <v>0</v>
      </c>
      <c r="C9" t="s">
        <v>1058</v>
      </c>
      <c r="D9">
        <f>VLOOKUP(A9,[1]p3!$E$1:$F$205,2,0)</f>
        <v>1</v>
      </c>
    </row>
    <row r="10" spans="1:4" hidden="1" x14ac:dyDescent="0.2">
      <c r="A10" t="s">
        <v>110</v>
      </c>
      <c r="B10">
        <v>0</v>
      </c>
      <c r="C10" t="s">
        <v>1058</v>
      </c>
      <c r="D10">
        <f>VLOOKUP(A10,[1]p3!$E$1:$F$205,2,0)</f>
        <v>1</v>
      </c>
    </row>
    <row r="11" spans="1:4" hidden="1" x14ac:dyDescent="0.2">
      <c r="A11" t="s">
        <v>111</v>
      </c>
      <c r="B11">
        <v>0</v>
      </c>
      <c r="C11" t="s">
        <v>1058</v>
      </c>
      <c r="D11">
        <f>VLOOKUP(A11,[1]p3!$E$1:$F$205,2,0)</f>
        <v>1</v>
      </c>
    </row>
    <row r="12" spans="1:4" hidden="1" x14ac:dyDescent="0.2">
      <c r="A12" t="s">
        <v>106</v>
      </c>
      <c r="B12">
        <v>0</v>
      </c>
      <c r="C12" t="s">
        <v>1058</v>
      </c>
      <c r="D12">
        <f>VLOOKUP(A12,[1]p3!$E$1:$F$205,2,0)</f>
        <v>1</v>
      </c>
    </row>
    <row r="13" spans="1:4" hidden="1" x14ac:dyDescent="0.2">
      <c r="A13" t="s">
        <v>47</v>
      </c>
      <c r="B13">
        <v>5002</v>
      </c>
      <c r="C13" t="s">
        <v>1058</v>
      </c>
      <c r="D13">
        <f>VLOOKUP(A13,[1]p3!$E$1:$F$205,2,0)</f>
        <v>1</v>
      </c>
    </row>
    <row r="14" spans="1:4" hidden="1" x14ac:dyDescent="0.2">
      <c r="A14" t="s">
        <v>113</v>
      </c>
      <c r="B14">
        <v>0</v>
      </c>
      <c r="C14" t="s">
        <v>1058</v>
      </c>
      <c r="D14">
        <f>VLOOKUP(A14,[1]p3!$E$1:$F$205,2,0)</f>
        <v>1</v>
      </c>
    </row>
    <row r="15" spans="1:4" hidden="1" x14ac:dyDescent="0.2">
      <c r="A15" t="s">
        <v>114</v>
      </c>
      <c r="B15">
        <v>0</v>
      </c>
      <c r="C15" t="s">
        <v>1058</v>
      </c>
      <c r="D15">
        <f>VLOOKUP(A15,[1]p3!$E$1:$F$205,2,0)</f>
        <v>1</v>
      </c>
    </row>
    <row r="16" spans="1:4" hidden="1" x14ac:dyDescent="0.2">
      <c r="A16" t="s">
        <v>521</v>
      </c>
      <c r="B16">
        <v>0</v>
      </c>
      <c r="C16" t="s">
        <v>1058</v>
      </c>
      <c r="D16">
        <f>VLOOKUP(A16,[1]p3!$E$1:$F$205,2,0)</f>
        <v>1</v>
      </c>
    </row>
    <row r="17" spans="1:4" hidden="1" x14ac:dyDescent="0.2">
      <c r="A17" t="s">
        <v>498</v>
      </c>
      <c r="B17">
        <v>2761</v>
      </c>
      <c r="C17" t="s">
        <v>1073</v>
      </c>
      <c r="D17">
        <f>VLOOKUP(A17,[1]p3!$E$1:$F$205,2,0)</f>
        <v>1</v>
      </c>
    </row>
    <row r="18" spans="1:4" hidden="1" x14ac:dyDescent="0.2">
      <c r="A18" t="s">
        <v>503</v>
      </c>
      <c r="B18">
        <v>311785</v>
      </c>
      <c r="C18" t="s">
        <v>1073</v>
      </c>
      <c r="D18">
        <f>VLOOKUP(A18,[1]p3!$E$1:$F$205,2,0)</f>
        <v>0</v>
      </c>
    </row>
    <row r="19" spans="1:4" hidden="1" x14ac:dyDescent="0.2">
      <c r="A19" t="s">
        <v>510</v>
      </c>
      <c r="B19">
        <v>154014</v>
      </c>
      <c r="C19" t="s">
        <v>1073</v>
      </c>
      <c r="D19">
        <f>VLOOKUP(A19,[1]p3!$E$1:$F$205,2,0)</f>
        <v>0</v>
      </c>
    </row>
    <row r="20" spans="1:4" hidden="1" x14ac:dyDescent="0.2">
      <c r="A20" t="s">
        <v>522</v>
      </c>
      <c r="B20">
        <v>396561</v>
      </c>
      <c r="C20" t="s">
        <v>1073</v>
      </c>
      <c r="D20">
        <f>VLOOKUP(A20,[1]p3!$E$1:$F$205,2,0)</f>
        <v>0</v>
      </c>
    </row>
    <row r="21" spans="1:4" hidden="1" x14ac:dyDescent="0.2">
      <c r="A21" t="s">
        <v>523</v>
      </c>
      <c r="B21">
        <v>435813</v>
      </c>
      <c r="C21" t="s">
        <v>1073</v>
      </c>
      <c r="D21">
        <f>VLOOKUP(A21,[1]p3!$E$1:$F$205,2,0)</f>
        <v>0</v>
      </c>
    </row>
    <row r="22" spans="1:4" hidden="1" x14ac:dyDescent="0.2">
      <c r="A22" t="s">
        <v>524</v>
      </c>
      <c r="B22">
        <v>442364</v>
      </c>
      <c r="C22" t="s">
        <v>1073</v>
      </c>
      <c r="D22">
        <f>VLOOKUP(A22,[1]p3!$E$1:$F$205,2,0)</f>
        <v>0</v>
      </c>
    </row>
    <row r="23" spans="1:4" hidden="1" x14ac:dyDescent="0.2">
      <c r="A23" t="s">
        <v>525</v>
      </c>
      <c r="B23">
        <v>447943</v>
      </c>
      <c r="C23" t="s">
        <v>1073</v>
      </c>
      <c r="D23">
        <f>VLOOKUP(A23,[1]p3!$E$1:$F$205,2,0)</f>
        <v>0</v>
      </c>
    </row>
    <row r="24" spans="1:4" hidden="1" x14ac:dyDescent="0.2">
      <c r="A24" t="s">
        <v>526</v>
      </c>
      <c r="B24">
        <v>451011</v>
      </c>
      <c r="C24" t="s">
        <v>1073</v>
      </c>
      <c r="D24">
        <f>VLOOKUP(A24,[1]p3!$E$1:$F$205,2,0)</f>
        <v>0</v>
      </c>
    </row>
    <row r="25" spans="1:4" hidden="1" x14ac:dyDescent="0.2">
      <c r="A25" t="s">
        <v>527</v>
      </c>
      <c r="B25">
        <v>401298</v>
      </c>
      <c r="C25" t="s">
        <v>1073</v>
      </c>
      <c r="D25">
        <f>VLOOKUP(A25,[1]p3!$E$1:$F$205,2,0)</f>
        <v>0</v>
      </c>
    </row>
    <row r="26" spans="1:4" hidden="1" x14ac:dyDescent="0.2">
      <c r="A26" t="s">
        <v>528</v>
      </c>
      <c r="B26">
        <v>423244</v>
      </c>
      <c r="C26" t="s">
        <v>1073</v>
      </c>
      <c r="D26">
        <f>VLOOKUP(A26,[1]p3!$E$1:$F$205,2,0)</f>
        <v>0</v>
      </c>
    </row>
    <row r="27" spans="1:4" hidden="1" x14ac:dyDescent="0.2">
      <c r="A27" t="s">
        <v>529</v>
      </c>
      <c r="B27">
        <v>452080</v>
      </c>
      <c r="C27" t="s">
        <v>1073</v>
      </c>
      <c r="D27">
        <f>VLOOKUP(A27,[1]p3!$E$1:$F$205,2,0)</f>
        <v>0</v>
      </c>
    </row>
    <row r="28" spans="1:4" hidden="1" x14ac:dyDescent="0.2">
      <c r="A28" t="s">
        <v>530</v>
      </c>
      <c r="B28">
        <v>433771</v>
      </c>
      <c r="C28" t="s">
        <v>1073</v>
      </c>
      <c r="D28">
        <f>VLOOKUP(A28,[1]p3!$E$1:$F$205,2,0)</f>
        <v>0</v>
      </c>
    </row>
    <row r="29" spans="1:4" hidden="1" x14ac:dyDescent="0.2">
      <c r="A29" t="s">
        <v>531</v>
      </c>
      <c r="B29">
        <v>437003</v>
      </c>
      <c r="C29" t="s">
        <v>1073</v>
      </c>
      <c r="D29">
        <f>VLOOKUP(A29,[1]p3!$E$1:$F$205,2,0)</f>
        <v>0</v>
      </c>
    </row>
    <row r="30" spans="1:4" hidden="1" x14ac:dyDescent="0.2">
      <c r="A30" t="s">
        <v>532</v>
      </c>
      <c r="B30">
        <v>440122</v>
      </c>
      <c r="C30" t="s">
        <v>1073</v>
      </c>
      <c r="D30">
        <f>VLOOKUP(A30,[1]p3!$E$1:$F$205,2,0)</f>
        <v>0</v>
      </c>
    </row>
    <row r="31" spans="1:4" hidden="1" x14ac:dyDescent="0.2">
      <c r="A31" t="s">
        <v>533</v>
      </c>
      <c r="B31">
        <v>455184</v>
      </c>
      <c r="C31" t="s">
        <v>1073</v>
      </c>
      <c r="D31">
        <f>VLOOKUP(A31,[1]p3!$E$1:$F$205,2,0)</f>
        <v>0</v>
      </c>
    </row>
    <row r="32" spans="1:4" hidden="1" x14ac:dyDescent="0.2">
      <c r="A32" t="s">
        <v>534</v>
      </c>
      <c r="B32">
        <v>450073</v>
      </c>
      <c r="C32" t="s">
        <v>1073</v>
      </c>
      <c r="D32">
        <f>VLOOKUP(A32,[1]p3!$E$1:$F$205,2,0)</f>
        <v>0</v>
      </c>
    </row>
    <row r="33" spans="1:4" hidden="1" x14ac:dyDescent="0.2">
      <c r="A33" t="s">
        <v>535</v>
      </c>
      <c r="B33">
        <v>455396</v>
      </c>
      <c r="C33" t="s">
        <v>1073</v>
      </c>
      <c r="D33">
        <f>VLOOKUP(A33,[1]p3!$E$1:$F$205,2,0)</f>
        <v>0</v>
      </c>
    </row>
    <row r="34" spans="1:4" hidden="1" x14ac:dyDescent="0.2">
      <c r="A34" t="s">
        <v>536</v>
      </c>
      <c r="B34">
        <v>453217</v>
      </c>
      <c r="C34" t="s">
        <v>1073</v>
      </c>
      <c r="D34">
        <f>VLOOKUP(A34,[1]p3!$E$1:$F$205,2,0)</f>
        <v>0</v>
      </c>
    </row>
    <row r="35" spans="1:4" hidden="1" x14ac:dyDescent="0.2">
      <c r="A35" t="s">
        <v>537</v>
      </c>
      <c r="B35">
        <v>456366</v>
      </c>
      <c r="C35" t="s">
        <v>1073</v>
      </c>
      <c r="D35">
        <f>VLOOKUP(A35,[1]p3!$E$1:$F$205,2,0)</f>
        <v>0</v>
      </c>
    </row>
    <row r="36" spans="1:4" hidden="1" x14ac:dyDescent="0.2">
      <c r="A36" t="s">
        <v>538</v>
      </c>
      <c r="B36">
        <v>455970</v>
      </c>
      <c r="C36" t="s">
        <v>1073</v>
      </c>
      <c r="D36">
        <f>VLOOKUP(A36,[1]p3!$E$1:$F$205,2,0)</f>
        <v>0</v>
      </c>
    </row>
    <row r="37" spans="1:4" hidden="1" x14ac:dyDescent="0.2">
      <c r="A37" t="s">
        <v>516</v>
      </c>
      <c r="B37">
        <v>3167</v>
      </c>
      <c r="C37" t="s">
        <v>1073</v>
      </c>
      <c r="D37">
        <f>VLOOKUP(A37,[1]p3!$E$1:$F$205,2,0)</f>
        <v>0</v>
      </c>
    </row>
    <row r="38" spans="1:4" hidden="1" x14ac:dyDescent="0.2">
      <c r="A38" t="s">
        <v>51</v>
      </c>
      <c r="B38">
        <v>3142</v>
      </c>
      <c r="C38" t="s">
        <v>1061</v>
      </c>
      <c r="D38">
        <f>VLOOKUP(A38,[1]p3!$E$1:$F$205,2,0)</f>
        <v>1</v>
      </c>
    </row>
    <row r="39" spans="1:4" hidden="1" x14ac:dyDescent="0.2">
      <c r="A39" t="s">
        <v>52</v>
      </c>
      <c r="B39">
        <v>3858</v>
      </c>
      <c r="C39" t="s">
        <v>1061</v>
      </c>
      <c r="D39">
        <f>VLOOKUP(A39,[1]p3!$E$1:$F$205,2,0)</f>
        <v>1</v>
      </c>
    </row>
    <row r="40" spans="1:4" hidden="1" x14ac:dyDescent="0.2">
      <c r="A40" t="s">
        <v>53</v>
      </c>
      <c r="B40">
        <v>3521</v>
      </c>
      <c r="C40" t="s">
        <v>1061</v>
      </c>
      <c r="D40">
        <f>VLOOKUP(A40,[1]p3!$E$1:$F$205,2,0)</f>
        <v>1</v>
      </c>
    </row>
    <row r="41" spans="1:4" hidden="1" x14ac:dyDescent="0.2">
      <c r="A41" t="s">
        <v>54</v>
      </c>
      <c r="B41">
        <v>201998</v>
      </c>
      <c r="C41" t="s">
        <v>1061</v>
      </c>
      <c r="D41">
        <f>VLOOKUP(A41,[1]p3!$E$1:$F$205,2,0)</f>
        <v>0</v>
      </c>
    </row>
    <row r="42" spans="1:4" hidden="1" x14ac:dyDescent="0.2">
      <c r="A42" t="s">
        <v>55</v>
      </c>
      <c r="B42">
        <v>267542</v>
      </c>
      <c r="C42" t="s">
        <v>1061</v>
      </c>
      <c r="D42">
        <f>VLOOKUP(A42,[1]p3!$E$1:$F$205,2,0)</f>
        <v>1</v>
      </c>
    </row>
    <row r="43" spans="1:4" hidden="1" x14ac:dyDescent="0.2">
      <c r="A43" t="s">
        <v>269</v>
      </c>
      <c r="B43">
        <v>23420</v>
      </c>
      <c r="C43" t="s">
        <v>1061</v>
      </c>
      <c r="D43">
        <f>VLOOKUP(A43,[1]p3!$E$1:$F$205,2,0)</f>
        <v>1</v>
      </c>
    </row>
    <row r="44" spans="1:4" hidden="1" x14ac:dyDescent="0.2">
      <c r="A44" t="s">
        <v>284</v>
      </c>
      <c r="B44">
        <v>4651</v>
      </c>
      <c r="C44" t="s">
        <v>1061</v>
      </c>
      <c r="D44">
        <f>VLOOKUP(A44,[1]p3!$E$1:$F$205,2,0)</f>
        <v>1</v>
      </c>
    </row>
    <row r="45" spans="1:4" hidden="1" x14ac:dyDescent="0.2">
      <c r="A45" t="s">
        <v>286</v>
      </c>
      <c r="B45">
        <v>388900</v>
      </c>
      <c r="C45" t="s">
        <v>1061</v>
      </c>
      <c r="D45">
        <f>VLOOKUP(A45,[1]p3!$E$1:$F$205,2,0)</f>
        <v>0</v>
      </c>
    </row>
    <row r="46" spans="1:4" hidden="1" x14ac:dyDescent="0.2">
      <c r="A46" t="s">
        <v>349</v>
      </c>
      <c r="B46">
        <v>7542</v>
      </c>
      <c r="C46" t="s">
        <v>1064</v>
      </c>
      <c r="D46">
        <f>VLOOKUP(A46,[1]p3!$E$1:$F$205,2,0)</f>
        <v>1</v>
      </c>
    </row>
    <row r="47" spans="1:4" hidden="1" x14ac:dyDescent="0.2">
      <c r="A47" t="s">
        <v>288</v>
      </c>
      <c r="B47">
        <v>10327</v>
      </c>
      <c r="C47" t="s">
        <v>1064</v>
      </c>
      <c r="D47">
        <f>VLOOKUP(A47,[1]p3!$E$1:$F$205,2,0)</f>
        <v>1</v>
      </c>
    </row>
    <row r="48" spans="1:4" hidden="1" x14ac:dyDescent="0.2">
      <c r="A48" t="s">
        <v>290</v>
      </c>
      <c r="B48">
        <v>451133</v>
      </c>
      <c r="C48" t="s">
        <v>1064</v>
      </c>
      <c r="D48">
        <f>VLOOKUP(A48,[1]p3!$E$1:$F$205,2,0)</f>
        <v>0</v>
      </c>
    </row>
    <row r="49" spans="1:4" hidden="1" x14ac:dyDescent="0.2">
      <c r="A49" t="s">
        <v>291</v>
      </c>
      <c r="B49">
        <v>455148</v>
      </c>
      <c r="C49" t="s">
        <v>1064</v>
      </c>
      <c r="D49">
        <f>VLOOKUP(A49,[1]p3!$E$1:$F$205,2,0)</f>
        <v>0</v>
      </c>
    </row>
    <row r="50" spans="1:4" hidden="1" x14ac:dyDescent="0.2">
      <c r="A50" t="s">
        <v>292</v>
      </c>
      <c r="B50">
        <v>458256</v>
      </c>
      <c r="C50" t="s">
        <v>1064</v>
      </c>
      <c r="D50">
        <f>VLOOKUP(A50,[1]p3!$E$1:$F$205,2,0)</f>
        <v>0</v>
      </c>
    </row>
    <row r="51" spans="1:4" hidden="1" x14ac:dyDescent="0.2">
      <c r="A51" t="s">
        <v>293</v>
      </c>
      <c r="B51">
        <v>457289</v>
      </c>
      <c r="C51" t="s">
        <v>1064</v>
      </c>
      <c r="D51">
        <f>VLOOKUP(A51,[1]p3!$E$1:$F$205,2,0)</f>
        <v>0</v>
      </c>
    </row>
    <row r="52" spans="1:4" hidden="1" x14ac:dyDescent="0.2">
      <c r="A52" t="s">
        <v>294</v>
      </c>
      <c r="B52">
        <v>451727</v>
      </c>
      <c r="C52" t="s">
        <v>1064</v>
      </c>
      <c r="D52">
        <f>VLOOKUP(A52,[1]p3!$E$1:$F$205,2,0)</f>
        <v>0</v>
      </c>
    </row>
    <row r="53" spans="1:4" hidden="1" x14ac:dyDescent="0.2">
      <c r="A53" t="s">
        <v>297</v>
      </c>
      <c r="B53">
        <v>163183</v>
      </c>
      <c r="C53" t="s">
        <v>1064</v>
      </c>
      <c r="D53">
        <f>VLOOKUP(A53,[1]p3!$E$1:$F$205,2,0)</f>
        <v>0</v>
      </c>
    </row>
    <row r="54" spans="1:4" hidden="1" x14ac:dyDescent="0.2">
      <c r="A54" t="s">
        <v>300</v>
      </c>
      <c r="B54">
        <v>450236</v>
      </c>
      <c r="C54" t="s">
        <v>1064</v>
      </c>
      <c r="D54">
        <f>VLOOKUP(A54,[1]p3!$E$1:$F$205,2,0)</f>
        <v>0</v>
      </c>
    </row>
    <row r="55" spans="1:4" hidden="1" x14ac:dyDescent="0.2">
      <c r="A55" t="s">
        <v>301</v>
      </c>
      <c r="B55">
        <v>454685</v>
      </c>
      <c r="C55" t="s">
        <v>1064</v>
      </c>
      <c r="D55">
        <f>VLOOKUP(A55,[1]p3!$E$1:$F$205,2,0)</f>
        <v>0</v>
      </c>
    </row>
    <row r="56" spans="1:4" hidden="1" x14ac:dyDescent="0.2">
      <c r="A56" t="s">
        <v>302</v>
      </c>
      <c r="B56">
        <v>458335</v>
      </c>
      <c r="C56" t="s">
        <v>1064</v>
      </c>
      <c r="D56">
        <f>VLOOKUP(A56,[1]p3!$E$1:$F$205,2,0)</f>
        <v>0</v>
      </c>
    </row>
    <row r="57" spans="1:4" hidden="1" x14ac:dyDescent="0.2">
      <c r="A57" t="s">
        <v>303</v>
      </c>
      <c r="B57">
        <v>455676</v>
      </c>
      <c r="C57" t="s">
        <v>1064</v>
      </c>
      <c r="D57">
        <f>VLOOKUP(A57,[1]p3!$E$1:$F$205,2,0)</f>
        <v>0</v>
      </c>
    </row>
    <row r="58" spans="1:4" hidden="1" x14ac:dyDescent="0.2">
      <c r="A58" t="s">
        <v>304</v>
      </c>
      <c r="B58">
        <v>451167</v>
      </c>
      <c r="C58" t="s">
        <v>1064</v>
      </c>
      <c r="D58">
        <f>VLOOKUP(A58,[1]p3!$E$1:$F$205,2,0)</f>
        <v>0</v>
      </c>
    </row>
    <row r="59" spans="1:4" hidden="1" x14ac:dyDescent="0.2">
      <c r="A59" t="s">
        <v>306</v>
      </c>
      <c r="B59">
        <v>150802</v>
      </c>
      <c r="C59" t="s">
        <v>1064</v>
      </c>
      <c r="D59">
        <f>VLOOKUP(A59,[1]p3!$E$1:$F$205,2,0)</f>
        <v>0</v>
      </c>
    </row>
    <row r="60" spans="1:4" hidden="1" x14ac:dyDescent="0.2">
      <c r="A60" t="s">
        <v>71</v>
      </c>
      <c r="B60">
        <v>75784</v>
      </c>
      <c r="C60" t="s">
        <v>1077</v>
      </c>
      <c r="D60">
        <f>VLOOKUP(A60,[1]p3!$E$1:$F$205,2,0)</f>
        <v>1</v>
      </c>
    </row>
    <row r="61" spans="1:4" hidden="1" x14ac:dyDescent="0.2">
      <c r="A61" t="s">
        <v>72</v>
      </c>
      <c r="B61">
        <v>76488</v>
      </c>
      <c r="C61" t="s">
        <v>1077</v>
      </c>
      <c r="D61">
        <f>VLOOKUP(A61,[1]p3!$E$1:$F$205,2,0)</f>
        <v>1</v>
      </c>
    </row>
    <row r="62" spans="1:4" hidden="1" x14ac:dyDescent="0.2">
      <c r="A62" t="s">
        <v>73</v>
      </c>
      <c r="B62">
        <v>76675</v>
      </c>
      <c r="C62" t="s">
        <v>1077</v>
      </c>
      <c r="D62">
        <f>VLOOKUP(A62,[1]p3!$E$1:$F$205,2,0)</f>
        <v>1</v>
      </c>
    </row>
    <row r="63" spans="1:4" hidden="1" x14ac:dyDescent="0.2">
      <c r="A63" t="s">
        <v>74</v>
      </c>
      <c r="B63">
        <v>76364</v>
      </c>
      <c r="C63" t="s">
        <v>1077</v>
      </c>
      <c r="D63">
        <f>VLOOKUP(A63,[1]p3!$E$1:$F$205,2,0)</f>
        <v>1</v>
      </c>
    </row>
    <row r="64" spans="1:4" hidden="1" x14ac:dyDescent="0.2">
      <c r="A64" t="s">
        <v>330</v>
      </c>
      <c r="B64">
        <v>83411</v>
      </c>
      <c r="C64" t="s">
        <v>1077</v>
      </c>
      <c r="D64">
        <f>VLOOKUP(A64,[1]p3!$E$1:$F$205,2,0)</f>
        <v>1</v>
      </c>
    </row>
    <row r="65" spans="1:4" hidden="1" x14ac:dyDescent="0.2">
      <c r="A65" t="s">
        <v>333</v>
      </c>
      <c r="B65">
        <v>83483</v>
      </c>
      <c r="C65" t="s">
        <v>1077</v>
      </c>
      <c r="D65">
        <f>VLOOKUP(A65,[1]p3!$E$1:$F$205,2,0)</f>
        <v>1</v>
      </c>
    </row>
    <row r="66" spans="1:4" hidden="1" x14ac:dyDescent="0.2">
      <c r="A66" t="s">
        <v>335</v>
      </c>
      <c r="B66">
        <v>83148</v>
      </c>
      <c r="C66" t="s">
        <v>1077</v>
      </c>
      <c r="D66">
        <f>VLOOKUP(A66,[1]p3!$E$1:$F$205,2,0)</f>
        <v>1</v>
      </c>
    </row>
    <row r="67" spans="1:4" x14ac:dyDescent="0.2">
      <c r="A67" t="s">
        <v>87</v>
      </c>
      <c r="B67">
        <v>371544</v>
      </c>
      <c r="C67" t="s">
        <v>1080</v>
      </c>
      <c r="D67">
        <f>VLOOKUP(A67,[1]p3!$E$1:$F$205,2,0)</f>
        <v>0</v>
      </c>
    </row>
    <row r="68" spans="1:4" x14ac:dyDescent="0.2">
      <c r="A68" t="s">
        <v>88</v>
      </c>
      <c r="B68">
        <v>449165</v>
      </c>
      <c r="C68" t="s">
        <v>1080</v>
      </c>
      <c r="D68">
        <f>VLOOKUP(A68,[1]p3!$E$1:$F$205,2,0)</f>
        <v>0</v>
      </c>
    </row>
    <row r="69" spans="1:4" x14ac:dyDescent="0.2">
      <c r="A69" t="s">
        <v>89</v>
      </c>
      <c r="B69">
        <v>428860</v>
      </c>
      <c r="C69" t="s">
        <v>1080</v>
      </c>
      <c r="D69">
        <f>VLOOKUP(A69,[1]p3!$E$1:$F$205,2,0)</f>
        <v>0</v>
      </c>
    </row>
    <row r="70" spans="1:4" x14ac:dyDescent="0.2">
      <c r="A70" t="s">
        <v>90</v>
      </c>
      <c r="B70">
        <v>439318</v>
      </c>
      <c r="C70" t="s">
        <v>1080</v>
      </c>
      <c r="D70">
        <f>VLOOKUP(A70,[1]p3!$E$1:$F$205,2,0)</f>
        <v>0</v>
      </c>
    </row>
    <row r="71" spans="1:4" x14ac:dyDescent="0.2">
      <c r="A71" t="s">
        <v>91</v>
      </c>
      <c r="B71">
        <v>397738</v>
      </c>
      <c r="C71" t="s">
        <v>1080</v>
      </c>
      <c r="D71">
        <f>VLOOKUP(A71,[1]p3!$E$1:$F$205,2,0)</f>
        <v>0</v>
      </c>
    </row>
    <row r="72" spans="1:4" x14ac:dyDescent="0.2">
      <c r="A72" t="s">
        <v>92</v>
      </c>
      <c r="B72">
        <v>444315</v>
      </c>
      <c r="C72" t="s">
        <v>1080</v>
      </c>
      <c r="D72">
        <f>VLOOKUP(A72,[1]p3!$E$1:$F$205,2,0)</f>
        <v>0</v>
      </c>
    </row>
    <row r="73" spans="1:4" x14ac:dyDescent="0.2">
      <c r="A73" t="s">
        <v>93</v>
      </c>
      <c r="B73">
        <v>447581</v>
      </c>
      <c r="C73" t="s">
        <v>1080</v>
      </c>
      <c r="D73">
        <f>VLOOKUP(A73,[1]p3!$E$1:$F$205,2,0)</f>
        <v>0</v>
      </c>
    </row>
    <row r="74" spans="1:4" x14ac:dyDescent="0.2">
      <c r="A74" t="s">
        <v>94</v>
      </c>
      <c r="B74">
        <v>449782</v>
      </c>
      <c r="C74" t="s">
        <v>1080</v>
      </c>
      <c r="D74">
        <f>VLOOKUP(A74,[1]p3!$E$1:$F$205,2,0)</f>
        <v>0</v>
      </c>
    </row>
    <row r="75" spans="1:4" x14ac:dyDescent="0.2">
      <c r="A75" t="s">
        <v>95</v>
      </c>
      <c r="B75">
        <v>372803</v>
      </c>
      <c r="C75" t="s">
        <v>1080</v>
      </c>
      <c r="D75">
        <f>VLOOKUP(A75,[1]p3!$E$1:$F$205,2,0)</f>
        <v>0</v>
      </c>
    </row>
    <row r="76" spans="1:4" x14ac:dyDescent="0.2">
      <c r="A76" t="s">
        <v>96</v>
      </c>
      <c r="B76">
        <v>404917</v>
      </c>
      <c r="C76" t="s">
        <v>1080</v>
      </c>
      <c r="D76">
        <f>VLOOKUP(A76,[1]p3!$E$1:$F$205,2,0)</f>
        <v>0</v>
      </c>
    </row>
    <row r="77" spans="1:4" x14ac:dyDescent="0.2">
      <c r="A77" t="s">
        <v>97</v>
      </c>
      <c r="B77">
        <v>410469</v>
      </c>
      <c r="C77" t="s">
        <v>1080</v>
      </c>
      <c r="D77">
        <f>VLOOKUP(A77,[1]p3!$E$1:$F$205,2,0)</f>
        <v>0</v>
      </c>
    </row>
    <row r="78" spans="1:4" x14ac:dyDescent="0.2">
      <c r="A78" t="s">
        <v>98</v>
      </c>
      <c r="B78">
        <v>458290</v>
      </c>
      <c r="C78" t="s">
        <v>1080</v>
      </c>
      <c r="D78">
        <f>VLOOKUP(A78,[1]p3!$E$1:$F$205,2,0)</f>
        <v>0</v>
      </c>
    </row>
    <row r="79" spans="1:4" x14ac:dyDescent="0.2">
      <c r="A79" t="s">
        <v>99</v>
      </c>
      <c r="B79">
        <v>373437</v>
      </c>
      <c r="C79" t="s">
        <v>1080</v>
      </c>
      <c r="D79">
        <f>VLOOKUP(A79,[1]p3!$E$1:$F$205,2,0)</f>
        <v>0</v>
      </c>
    </row>
    <row r="80" spans="1:4" x14ac:dyDescent="0.2">
      <c r="A80" t="s">
        <v>100</v>
      </c>
      <c r="B80">
        <v>456364</v>
      </c>
      <c r="C80" t="s">
        <v>1080</v>
      </c>
      <c r="D80">
        <f>VLOOKUP(A80,[1]p3!$E$1:$F$205,2,0)</f>
        <v>0</v>
      </c>
    </row>
    <row r="81" spans="1:4" x14ac:dyDescent="0.2">
      <c r="A81" t="s">
        <v>101</v>
      </c>
      <c r="B81">
        <v>376625</v>
      </c>
      <c r="C81" t="s">
        <v>1080</v>
      </c>
      <c r="D81">
        <f>VLOOKUP(A81,[1]p3!$E$1:$F$205,2,0)</f>
        <v>0</v>
      </c>
    </row>
    <row r="82" spans="1:4" x14ac:dyDescent="0.2">
      <c r="A82" t="s">
        <v>102</v>
      </c>
      <c r="B82">
        <v>458333</v>
      </c>
      <c r="C82" t="s">
        <v>1080</v>
      </c>
      <c r="D82">
        <f>VLOOKUP(A82,[1]p3!$E$1:$F$205,2,0)</f>
        <v>0</v>
      </c>
    </row>
    <row r="83" spans="1:4" x14ac:dyDescent="0.2">
      <c r="A83" t="s">
        <v>103</v>
      </c>
      <c r="B83">
        <v>373817</v>
      </c>
      <c r="C83" t="s">
        <v>1080</v>
      </c>
      <c r="D83">
        <f>VLOOKUP(A83,[1]p3!$E$1:$F$205,2,0)</f>
        <v>0</v>
      </c>
    </row>
    <row r="84" spans="1:4" x14ac:dyDescent="0.2">
      <c r="A84" t="s">
        <v>392</v>
      </c>
      <c r="B84">
        <v>101559</v>
      </c>
      <c r="C84" t="s">
        <v>1080</v>
      </c>
      <c r="D84">
        <f>VLOOKUP(A84,[1]p3!$E$1:$F$205,2,0)</f>
        <v>1</v>
      </c>
    </row>
    <row r="85" spans="1:4" x14ac:dyDescent="0.2">
      <c r="A85" t="s">
        <v>395</v>
      </c>
      <c r="B85">
        <v>445701</v>
      </c>
      <c r="C85" t="s">
        <v>1080</v>
      </c>
      <c r="D85">
        <f>VLOOKUP(A85,[1]p3!$E$1:$F$205,2,0)</f>
        <v>0</v>
      </c>
    </row>
    <row r="86" spans="1:4" x14ac:dyDescent="0.2">
      <c r="A86" t="s">
        <v>396</v>
      </c>
      <c r="B86">
        <v>442369</v>
      </c>
      <c r="C86" t="s">
        <v>1080</v>
      </c>
      <c r="D86">
        <f>VLOOKUP(A86,[1]p3!$E$1:$F$205,2,0)</f>
        <v>0</v>
      </c>
    </row>
    <row r="87" spans="1:4" x14ac:dyDescent="0.2">
      <c r="A87" t="s">
        <v>397</v>
      </c>
      <c r="B87">
        <v>422834</v>
      </c>
      <c r="C87" t="s">
        <v>1080</v>
      </c>
      <c r="D87">
        <f>VLOOKUP(A87,[1]p3!$E$1:$F$205,2,0)</f>
        <v>0</v>
      </c>
    </row>
    <row r="88" spans="1:4" x14ac:dyDescent="0.2">
      <c r="A88" t="s">
        <v>398</v>
      </c>
      <c r="B88">
        <v>441433</v>
      </c>
      <c r="C88" t="s">
        <v>1080</v>
      </c>
      <c r="D88">
        <f>VLOOKUP(A88,[1]p3!$E$1:$F$205,2,0)</f>
        <v>0</v>
      </c>
    </row>
    <row r="89" spans="1:4" x14ac:dyDescent="0.2">
      <c r="A89" t="s">
        <v>399</v>
      </c>
      <c r="B89">
        <v>450654</v>
      </c>
      <c r="C89" t="s">
        <v>1080</v>
      </c>
      <c r="D89">
        <f>VLOOKUP(A89,[1]p3!$E$1:$F$205,2,0)</f>
        <v>0</v>
      </c>
    </row>
    <row r="90" spans="1:4" x14ac:dyDescent="0.2">
      <c r="A90" t="s">
        <v>400</v>
      </c>
      <c r="B90">
        <v>446860</v>
      </c>
      <c r="C90" t="s">
        <v>1080</v>
      </c>
      <c r="D90">
        <f>VLOOKUP(A90,[1]p3!$E$1:$F$205,2,0)</f>
        <v>0</v>
      </c>
    </row>
    <row r="91" spans="1:4" x14ac:dyDescent="0.2">
      <c r="A91" t="s">
        <v>404</v>
      </c>
      <c r="B91">
        <v>431432</v>
      </c>
      <c r="C91" t="s">
        <v>1080</v>
      </c>
      <c r="D91">
        <f>VLOOKUP(A91,[1]p3!$E$1:$F$205,2,0)</f>
        <v>0</v>
      </c>
    </row>
    <row r="92" spans="1:4" x14ac:dyDescent="0.2">
      <c r="A92" t="s">
        <v>406</v>
      </c>
      <c r="B92">
        <v>432721</v>
      </c>
      <c r="C92" t="s">
        <v>1080</v>
      </c>
      <c r="D92">
        <f>VLOOKUP(A92,[1]p3!$E$1:$F$205,2,0)</f>
        <v>0</v>
      </c>
    </row>
    <row r="93" spans="1:4" x14ac:dyDescent="0.2">
      <c r="A93" t="s">
        <v>407</v>
      </c>
      <c r="B93">
        <v>428471</v>
      </c>
      <c r="C93" t="s">
        <v>1080</v>
      </c>
      <c r="D93">
        <f>VLOOKUP(A93,[1]p3!$E$1:$F$205,2,0)</f>
        <v>0</v>
      </c>
    </row>
    <row r="94" spans="1:4" x14ac:dyDescent="0.2">
      <c r="A94" t="s">
        <v>408</v>
      </c>
      <c r="B94">
        <v>449203</v>
      </c>
      <c r="C94" t="s">
        <v>1080</v>
      </c>
      <c r="D94">
        <f>VLOOKUP(A94,[1]p3!$E$1:$F$205,2,0)</f>
        <v>0</v>
      </c>
    </row>
    <row r="95" spans="1:4" x14ac:dyDescent="0.2">
      <c r="A95" t="s">
        <v>409</v>
      </c>
      <c r="B95">
        <v>458115</v>
      </c>
      <c r="C95" t="s">
        <v>1080</v>
      </c>
      <c r="D95">
        <f>VLOOKUP(A95,[1]p3!$E$1:$F$205,2,0)</f>
        <v>0</v>
      </c>
    </row>
    <row r="96" spans="1:4" x14ac:dyDescent="0.2">
      <c r="A96" t="s">
        <v>410</v>
      </c>
      <c r="B96">
        <v>456498</v>
      </c>
      <c r="C96" t="s">
        <v>1080</v>
      </c>
      <c r="D96">
        <f>VLOOKUP(A96,[1]p3!$E$1:$F$205,2,0)</f>
        <v>0</v>
      </c>
    </row>
    <row r="97" spans="1:4" x14ac:dyDescent="0.2">
      <c r="A97" t="s">
        <v>405</v>
      </c>
      <c r="B97">
        <v>456011</v>
      </c>
      <c r="C97" t="s">
        <v>1080</v>
      </c>
      <c r="D97">
        <f>VLOOKUP(A97,[1]p3!$E$1:$F$205,2,0)</f>
        <v>0</v>
      </c>
    </row>
    <row r="98" spans="1:4" x14ac:dyDescent="0.2">
      <c r="A98" t="s">
        <v>415</v>
      </c>
      <c r="B98">
        <v>439029</v>
      </c>
      <c r="C98" t="s">
        <v>1080</v>
      </c>
      <c r="D98">
        <f>VLOOKUP(A98,[1]p3!$E$1:$F$205,2,0)</f>
        <v>0</v>
      </c>
    </row>
    <row r="99" spans="1:4" x14ac:dyDescent="0.2">
      <c r="A99" t="s">
        <v>416</v>
      </c>
      <c r="B99">
        <v>457932</v>
      </c>
      <c r="C99" t="s">
        <v>1080</v>
      </c>
      <c r="D99">
        <f>VLOOKUP(A99,[1]p3!$E$1:$F$205,2,0)</f>
        <v>0</v>
      </c>
    </row>
    <row r="100" spans="1:4" x14ac:dyDescent="0.2">
      <c r="A100" t="s">
        <v>417</v>
      </c>
      <c r="B100">
        <v>454242</v>
      </c>
      <c r="C100" t="s">
        <v>1080</v>
      </c>
      <c r="D100">
        <f>VLOOKUP(A100,[1]p3!$E$1:$F$205,2,0)</f>
        <v>0</v>
      </c>
    </row>
    <row r="101" spans="1:4" x14ac:dyDescent="0.2">
      <c r="A101" t="s">
        <v>418</v>
      </c>
      <c r="B101">
        <v>430855</v>
      </c>
      <c r="C101" t="s">
        <v>1080</v>
      </c>
      <c r="D101">
        <f>VLOOKUP(A101,[1]p3!$E$1:$F$205,2,0)</f>
        <v>0</v>
      </c>
    </row>
    <row r="102" spans="1:4" x14ac:dyDescent="0.2">
      <c r="A102" t="s">
        <v>419</v>
      </c>
      <c r="B102">
        <v>451737</v>
      </c>
      <c r="C102" t="s">
        <v>1080</v>
      </c>
      <c r="D102">
        <f>VLOOKUP(A102,[1]p3!$E$1:$F$205,2,0)</f>
        <v>0</v>
      </c>
    </row>
    <row r="103" spans="1:4" x14ac:dyDescent="0.2">
      <c r="A103" t="s">
        <v>420</v>
      </c>
      <c r="B103">
        <v>450942</v>
      </c>
      <c r="C103" t="s">
        <v>1080</v>
      </c>
      <c r="D103">
        <f>VLOOKUP(A103,[1]p3!$E$1:$F$205,2,0)</f>
        <v>0</v>
      </c>
    </row>
    <row r="104" spans="1:4" x14ac:dyDescent="0.2">
      <c r="A104" t="s">
        <v>421</v>
      </c>
      <c r="B104">
        <v>443629</v>
      </c>
      <c r="C104" t="s">
        <v>1080</v>
      </c>
      <c r="D104">
        <f>VLOOKUP(A104,[1]p3!$E$1:$F$205,2,0)</f>
        <v>0</v>
      </c>
    </row>
    <row r="105" spans="1:4" x14ac:dyDescent="0.2">
      <c r="A105" t="s">
        <v>422</v>
      </c>
      <c r="B105">
        <v>441760</v>
      </c>
      <c r="C105" t="s">
        <v>1080</v>
      </c>
      <c r="D105">
        <f>VLOOKUP(A105,[1]p3!$E$1:$F$205,2,0)</f>
        <v>0</v>
      </c>
    </row>
    <row r="106" spans="1:4" x14ac:dyDescent="0.2">
      <c r="A106" t="s">
        <v>414</v>
      </c>
      <c r="B106">
        <v>452799</v>
      </c>
      <c r="C106" t="s">
        <v>1080</v>
      </c>
      <c r="D106">
        <f>VLOOKUP(A106,[1]p3!$E$1:$F$205,2,0)</f>
        <v>0</v>
      </c>
    </row>
    <row r="107" spans="1:4" hidden="1" x14ac:dyDescent="0.2">
      <c r="A107" t="s">
        <v>105</v>
      </c>
      <c r="B107">
        <v>107409</v>
      </c>
      <c r="C107" t="s">
        <v>1058</v>
      </c>
      <c r="D107">
        <f>VLOOKUP(A107,[1]p3!$E$1:$F$205,2,0)</f>
        <v>1</v>
      </c>
    </row>
  </sheetData>
  <autoFilter ref="A3:F107" xr:uid="{E5E614A8-756A-9C45-A8FD-FB36FD11CFF1}">
    <filterColumn colId="2">
      <filters>
        <filter val="Education Disruptions"/>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DE1D4-ECC1-DD46-BF3D-7C23E2609C29}">
  <dimension ref="A1:F43"/>
  <sheetViews>
    <sheetView workbookViewId="0">
      <selection activeCell="E19" sqref="E19:F20"/>
    </sheetView>
  </sheetViews>
  <sheetFormatPr baseColWidth="10" defaultRowHeight="15" x14ac:dyDescent="0.2"/>
  <cols>
    <col min="1" max="1" width="18" customWidth="1"/>
    <col min="3" max="3" width="18.1640625" bestFit="1" customWidth="1"/>
  </cols>
  <sheetData>
    <row r="1" spans="1:6" x14ac:dyDescent="0.2">
      <c r="A1" t="s">
        <v>120</v>
      </c>
      <c r="B1" t="s">
        <v>1094</v>
      </c>
      <c r="C1" t="s">
        <v>1161</v>
      </c>
    </row>
    <row r="2" spans="1:6" x14ac:dyDescent="0.2">
      <c r="A2" t="s">
        <v>87</v>
      </c>
      <c r="B2">
        <v>371544</v>
      </c>
      <c r="C2" t="s">
        <v>1080</v>
      </c>
      <c r="E2" s="225" t="s">
        <v>87</v>
      </c>
      <c r="F2" t="str">
        <f>VLOOKUP(E2,$A$2:$A$41,1,0)</f>
        <v>ENROLL1</v>
      </c>
    </row>
    <row r="3" spans="1:6" x14ac:dyDescent="0.2">
      <c r="A3" t="s">
        <v>88</v>
      </c>
      <c r="B3">
        <v>449165</v>
      </c>
      <c r="C3" t="s">
        <v>1080</v>
      </c>
      <c r="E3" s="225" t="s">
        <v>88</v>
      </c>
      <c r="F3" t="str">
        <f t="shared" ref="F3:F43" si="0">VLOOKUP(E3,$A$2:$A$41,1,0)</f>
        <v>ENROLL2</v>
      </c>
    </row>
    <row r="4" spans="1:6" x14ac:dyDescent="0.2">
      <c r="A4" t="s">
        <v>89</v>
      </c>
      <c r="B4">
        <v>428860</v>
      </c>
      <c r="C4" t="s">
        <v>1080</v>
      </c>
      <c r="E4" s="225" t="s">
        <v>89</v>
      </c>
      <c r="F4" t="str">
        <f t="shared" si="0"/>
        <v>ENROLL3</v>
      </c>
    </row>
    <row r="5" spans="1:6" x14ac:dyDescent="0.2">
      <c r="A5" t="s">
        <v>90</v>
      </c>
      <c r="B5">
        <v>439318</v>
      </c>
      <c r="C5" t="s">
        <v>1080</v>
      </c>
      <c r="E5" s="225" t="s">
        <v>90</v>
      </c>
      <c r="F5" t="str">
        <f t="shared" si="0"/>
        <v>TEACH1</v>
      </c>
    </row>
    <row r="6" spans="1:6" x14ac:dyDescent="0.2">
      <c r="A6" t="s">
        <v>91</v>
      </c>
      <c r="B6">
        <v>397738</v>
      </c>
      <c r="C6" t="s">
        <v>1080</v>
      </c>
      <c r="E6" s="225" t="s">
        <v>91</v>
      </c>
      <c r="F6" t="str">
        <f t="shared" si="0"/>
        <v>TEACH2</v>
      </c>
    </row>
    <row r="7" spans="1:6" x14ac:dyDescent="0.2">
      <c r="A7" t="s">
        <v>92</v>
      </c>
      <c r="B7">
        <v>444315</v>
      </c>
      <c r="C7" t="s">
        <v>1080</v>
      </c>
      <c r="E7" s="225" t="s">
        <v>92</v>
      </c>
      <c r="F7" t="str">
        <f t="shared" si="0"/>
        <v>TEACH3</v>
      </c>
    </row>
    <row r="8" spans="1:6" x14ac:dyDescent="0.2">
      <c r="A8" t="s">
        <v>93</v>
      </c>
      <c r="B8">
        <v>447581</v>
      </c>
      <c r="C8" t="s">
        <v>1080</v>
      </c>
      <c r="E8" s="225" t="s">
        <v>93</v>
      </c>
      <c r="F8" t="str">
        <f t="shared" si="0"/>
        <v>TEACH4</v>
      </c>
    </row>
    <row r="9" spans="1:6" x14ac:dyDescent="0.2">
      <c r="A9" t="s">
        <v>94</v>
      </c>
      <c r="B9">
        <v>449782</v>
      </c>
      <c r="C9" t="s">
        <v>1080</v>
      </c>
      <c r="E9" s="225" t="s">
        <v>94</v>
      </c>
      <c r="F9" t="str">
        <f t="shared" si="0"/>
        <v>TEACH5</v>
      </c>
    </row>
    <row r="10" spans="1:6" x14ac:dyDescent="0.2">
      <c r="A10" t="s">
        <v>95</v>
      </c>
      <c r="B10">
        <v>372803</v>
      </c>
      <c r="C10" t="s">
        <v>1080</v>
      </c>
      <c r="E10" s="221" t="s">
        <v>95</v>
      </c>
      <c r="F10" t="str">
        <f t="shared" si="0"/>
        <v>COMPAVAIL</v>
      </c>
    </row>
    <row r="11" spans="1:6" x14ac:dyDescent="0.2">
      <c r="A11" t="s">
        <v>96</v>
      </c>
      <c r="B11">
        <v>404917</v>
      </c>
      <c r="C11" t="s">
        <v>1080</v>
      </c>
      <c r="E11" s="226" t="s">
        <v>96</v>
      </c>
      <c r="F11" t="str">
        <f t="shared" si="0"/>
        <v>COMP1</v>
      </c>
    </row>
    <row r="12" spans="1:6" x14ac:dyDescent="0.2">
      <c r="A12" t="s">
        <v>97</v>
      </c>
      <c r="B12">
        <v>410469</v>
      </c>
      <c r="C12" t="s">
        <v>1080</v>
      </c>
      <c r="E12" s="226" t="s">
        <v>97</v>
      </c>
      <c r="F12" t="str">
        <f t="shared" si="0"/>
        <v>COMP2</v>
      </c>
    </row>
    <row r="13" spans="1:6" x14ac:dyDescent="0.2">
      <c r="A13" t="s">
        <v>98</v>
      </c>
      <c r="B13">
        <v>458290</v>
      </c>
      <c r="C13" t="s">
        <v>1080</v>
      </c>
      <c r="E13" s="226" t="s">
        <v>98</v>
      </c>
      <c r="F13" t="str">
        <f t="shared" si="0"/>
        <v>COMP3</v>
      </c>
    </row>
    <row r="14" spans="1:6" x14ac:dyDescent="0.2">
      <c r="A14" t="s">
        <v>99</v>
      </c>
      <c r="B14">
        <v>373437</v>
      </c>
      <c r="C14" t="s">
        <v>1080</v>
      </c>
      <c r="E14" s="221" t="s">
        <v>99</v>
      </c>
      <c r="F14" t="str">
        <f t="shared" si="0"/>
        <v>INTRNTAVAIL</v>
      </c>
    </row>
    <row r="15" spans="1:6" x14ac:dyDescent="0.2">
      <c r="A15" t="s">
        <v>100</v>
      </c>
      <c r="B15">
        <v>456364</v>
      </c>
      <c r="C15" t="s">
        <v>1080</v>
      </c>
      <c r="E15" s="221" t="s">
        <v>100</v>
      </c>
      <c r="F15" t="str">
        <f t="shared" si="0"/>
        <v>INTRNT1</v>
      </c>
    </row>
    <row r="16" spans="1:6" x14ac:dyDescent="0.2">
      <c r="A16" t="s">
        <v>101</v>
      </c>
      <c r="B16">
        <v>376625</v>
      </c>
      <c r="C16" t="s">
        <v>1080</v>
      </c>
      <c r="E16" s="221" t="s">
        <v>101</v>
      </c>
      <c r="F16" t="str">
        <f t="shared" si="0"/>
        <v>INTRNT2</v>
      </c>
    </row>
    <row r="17" spans="1:6" x14ac:dyDescent="0.2">
      <c r="A17" t="s">
        <v>102</v>
      </c>
      <c r="B17">
        <v>458333</v>
      </c>
      <c r="C17" t="s">
        <v>1080</v>
      </c>
      <c r="E17" s="221" t="s">
        <v>102</v>
      </c>
      <c r="F17" t="str">
        <f t="shared" si="0"/>
        <v>INTRNT3</v>
      </c>
    </row>
    <row r="18" spans="1:6" x14ac:dyDescent="0.2">
      <c r="A18" t="s">
        <v>103</v>
      </c>
      <c r="B18">
        <v>373817</v>
      </c>
      <c r="C18" t="s">
        <v>1080</v>
      </c>
      <c r="E18" s="221" t="s">
        <v>103</v>
      </c>
      <c r="F18" t="str">
        <f t="shared" si="0"/>
        <v>SCHLHRS</v>
      </c>
    </row>
    <row r="19" spans="1:6" x14ac:dyDescent="0.2">
      <c r="A19" t="s">
        <v>392</v>
      </c>
      <c r="B19">
        <v>101559</v>
      </c>
      <c r="C19" t="s">
        <v>1080</v>
      </c>
      <c r="E19" s="226" t="s">
        <v>243</v>
      </c>
      <c r="F19" t="e">
        <f t="shared" si="0"/>
        <v>#N/A</v>
      </c>
    </row>
    <row r="20" spans="1:6" x14ac:dyDescent="0.2">
      <c r="A20" t="s">
        <v>395</v>
      </c>
      <c r="B20">
        <v>445701</v>
      </c>
      <c r="C20" t="s">
        <v>1080</v>
      </c>
      <c r="E20" s="226" t="s">
        <v>104</v>
      </c>
      <c r="F20" t="e">
        <f t="shared" si="0"/>
        <v>#N/A</v>
      </c>
    </row>
    <row r="21" spans="1:6" x14ac:dyDescent="0.2">
      <c r="A21" t="s">
        <v>396</v>
      </c>
      <c r="B21">
        <v>442369</v>
      </c>
      <c r="C21" t="s">
        <v>1080</v>
      </c>
      <c r="E21" s="221" t="s">
        <v>392</v>
      </c>
      <c r="F21" t="str">
        <f t="shared" si="0"/>
        <v>TNUM_PS</v>
      </c>
    </row>
    <row r="22" spans="1:6" x14ac:dyDescent="0.2">
      <c r="A22" t="s">
        <v>397</v>
      </c>
      <c r="B22">
        <v>422834</v>
      </c>
      <c r="C22" t="s">
        <v>1080</v>
      </c>
      <c r="E22" s="226" t="s">
        <v>395</v>
      </c>
      <c r="F22" t="str">
        <f t="shared" si="0"/>
        <v>PSPLANS1</v>
      </c>
    </row>
    <row r="23" spans="1:6" x14ac:dyDescent="0.2">
      <c r="A23" t="s">
        <v>398</v>
      </c>
      <c r="B23">
        <v>441433</v>
      </c>
      <c r="C23" t="s">
        <v>1080</v>
      </c>
      <c r="E23" s="226" t="s">
        <v>396</v>
      </c>
      <c r="F23" t="str">
        <f t="shared" si="0"/>
        <v>PSPLANS2</v>
      </c>
    </row>
    <row r="24" spans="1:6" x14ac:dyDescent="0.2">
      <c r="A24" t="s">
        <v>399</v>
      </c>
      <c r="B24">
        <v>450654</v>
      </c>
      <c r="C24" t="s">
        <v>1080</v>
      </c>
      <c r="E24" s="226" t="s">
        <v>397</v>
      </c>
      <c r="F24" t="str">
        <f t="shared" si="0"/>
        <v>PSPLANS3</v>
      </c>
    </row>
    <row r="25" spans="1:6" x14ac:dyDescent="0.2">
      <c r="A25" t="s">
        <v>400</v>
      </c>
      <c r="B25">
        <v>446860</v>
      </c>
      <c r="C25" t="s">
        <v>1080</v>
      </c>
      <c r="E25" s="226" t="s">
        <v>398</v>
      </c>
      <c r="F25" t="str">
        <f t="shared" si="0"/>
        <v>PSPLANS4</v>
      </c>
    </row>
    <row r="26" spans="1:6" x14ac:dyDescent="0.2">
      <c r="A26" t="s">
        <v>404</v>
      </c>
      <c r="B26">
        <v>431432</v>
      </c>
      <c r="C26" t="s">
        <v>1080</v>
      </c>
      <c r="E26" s="226" t="s">
        <v>399</v>
      </c>
      <c r="F26" t="str">
        <f t="shared" si="0"/>
        <v>PSPLANS5</v>
      </c>
    </row>
    <row r="27" spans="1:6" x14ac:dyDescent="0.2">
      <c r="A27" t="s">
        <v>406</v>
      </c>
      <c r="B27">
        <v>432721</v>
      </c>
      <c r="C27" t="s">
        <v>1080</v>
      </c>
      <c r="E27" s="226" t="s">
        <v>400</v>
      </c>
      <c r="F27" t="str">
        <f t="shared" si="0"/>
        <v>PSPLANS6</v>
      </c>
    </row>
    <row r="28" spans="1:6" x14ac:dyDescent="0.2">
      <c r="A28" t="s">
        <v>407</v>
      </c>
      <c r="B28">
        <v>428471</v>
      </c>
      <c r="C28" t="s">
        <v>1080</v>
      </c>
      <c r="E28" s="221" t="s">
        <v>404</v>
      </c>
      <c r="F28" t="str">
        <f t="shared" si="0"/>
        <v>PSCHNG1</v>
      </c>
    </row>
    <row r="29" spans="1:6" x14ac:dyDescent="0.2">
      <c r="A29" t="s">
        <v>408</v>
      </c>
      <c r="B29">
        <v>449203</v>
      </c>
      <c r="C29" t="s">
        <v>1080</v>
      </c>
      <c r="E29" s="221" t="s">
        <v>406</v>
      </c>
      <c r="F29" t="str">
        <f t="shared" si="0"/>
        <v>PSCHNG2</v>
      </c>
    </row>
    <row r="30" spans="1:6" x14ac:dyDescent="0.2">
      <c r="A30" t="s">
        <v>409</v>
      </c>
      <c r="B30">
        <v>458115</v>
      </c>
      <c r="C30" t="s">
        <v>1080</v>
      </c>
      <c r="E30" s="221" t="s">
        <v>407</v>
      </c>
      <c r="F30" t="str">
        <f t="shared" si="0"/>
        <v>PSCHNG3</v>
      </c>
    </row>
    <row r="31" spans="1:6" x14ac:dyDescent="0.2">
      <c r="A31" t="s">
        <v>410</v>
      </c>
      <c r="B31">
        <v>456498</v>
      </c>
      <c r="C31" t="s">
        <v>1080</v>
      </c>
      <c r="E31" s="221" t="s">
        <v>408</v>
      </c>
      <c r="F31" t="str">
        <f t="shared" si="0"/>
        <v>PSCHNG4</v>
      </c>
    </row>
    <row r="32" spans="1:6" x14ac:dyDescent="0.2">
      <c r="A32" t="s">
        <v>405</v>
      </c>
      <c r="B32">
        <v>456011</v>
      </c>
      <c r="C32" t="s">
        <v>1080</v>
      </c>
      <c r="E32" s="221" t="s">
        <v>409</v>
      </c>
      <c r="F32" t="str">
        <f t="shared" si="0"/>
        <v>PSCHNG5</v>
      </c>
    </row>
    <row r="33" spans="1:6" x14ac:dyDescent="0.2">
      <c r="A33" t="s">
        <v>415</v>
      </c>
      <c r="B33">
        <v>439029</v>
      </c>
      <c r="C33" t="s">
        <v>1080</v>
      </c>
      <c r="E33" s="221" t="s">
        <v>410</v>
      </c>
      <c r="F33" t="str">
        <f t="shared" si="0"/>
        <v>PSCHNG6</v>
      </c>
    </row>
    <row r="34" spans="1:6" x14ac:dyDescent="0.2">
      <c r="A34" t="s">
        <v>416</v>
      </c>
      <c r="B34">
        <v>457932</v>
      </c>
      <c r="C34" t="s">
        <v>1080</v>
      </c>
      <c r="E34" s="221" t="s">
        <v>405</v>
      </c>
      <c r="F34" t="str">
        <f t="shared" si="0"/>
        <v>PSCHNG7</v>
      </c>
    </row>
    <row r="35" spans="1:6" x14ac:dyDescent="0.2">
      <c r="A35" t="s">
        <v>417</v>
      </c>
      <c r="B35">
        <v>454242</v>
      </c>
      <c r="C35" t="s">
        <v>1080</v>
      </c>
      <c r="E35" s="221" t="s">
        <v>415</v>
      </c>
      <c r="F35" t="str">
        <f t="shared" si="0"/>
        <v>PSWHYCHG1</v>
      </c>
    </row>
    <row r="36" spans="1:6" x14ac:dyDescent="0.2">
      <c r="A36" t="s">
        <v>418</v>
      </c>
      <c r="B36">
        <v>430855</v>
      </c>
      <c r="C36" t="s">
        <v>1080</v>
      </c>
      <c r="E36" s="221" t="s">
        <v>416</v>
      </c>
      <c r="F36" t="str">
        <f t="shared" si="0"/>
        <v>PSWHYCHG2</v>
      </c>
    </row>
    <row r="37" spans="1:6" x14ac:dyDescent="0.2">
      <c r="A37" t="s">
        <v>419</v>
      </c>
      <c r="B37">
        <v>451737</v>
      </c>
      <c r="C37" t="s">
        <v>1080</v>
      </c>
      <c r="E37" s="221" t="s">
        <v>417</v>
      </c>
      <c r="F37" t="str">
        <f t="shared" si="0"/>
        <v>PSWHYCHG3</v>
      </c>
    </row>
    <row r="38" spans="1:6" x14ac:dyDescent="0.2">
      <c r="A38" t="s">
        <v>420</v>
      </c>
      <c r="B38">
        <v>450942</v>
      </c>
      <c r="C38" t="s">
        <v>1080</v>
      </c>
      <c r="E38" s="221" t="s">
        <v>418</v>
      </c>
      <c r="F38" t="str">
        <f t="shared" si="0"/>
        <v>PSWHYCHG4</v>
      </c>
    </row>
    <row r="39" spans="1:6" x14ac:dyDescent="0.2">
      <c r="A39" t="s">
        <v>421</v>
      </c>
      <c r="B39">
        <v>443629</v>
      </c>
      <c r="C39" t="s">
        <v>1080</v>
      </c>
      <c r="E39" s="221" t="s">
        <v>419</v>
      </c>
      <c r="F39" t="str">
        <f t="shared" si="0"/>
        <v>PSWHYCHG5</v>
      </c>
    </row>
    <row r="40" spans="1:6" x14ac:dyDescent="0.2">
      <c r="A40" t="s">
        <v>422</v>
      </c>
      <c r="B40">
        <v>441760</v>
      </c>
      <c r="C40" t="s">
        <v>1080</v>
      </c>
      <c r="E40" s="221" t="s">
        <v>420</v>
      </c>
      <c r="F40" t="str">
        <f t="shared" si="0"/>
        <v>PSWHYCHG6</v>
      </c>
    </row>
    <row r="41" spans="1:6" x14ac:dyDescent="0.2">
      <c r="A41" t="s">
        <v>414</v>
      </c>
      <c r="B41">
        <v>452799</v>
      </c>
      <c r="C41" t="s">
        <v>1080</v>
      </c>
      <c r="E41" s="221" t="s">
        <v>421</v>
      </c>
      <c r="F41" t="str">
        <f t="shared" si="0"/>
        <v>PSWHYCHG7</v>
      </c>
    </row>
    <row r="42" spans="1:6" x14ac:dyDescent="0.2">
      <c r="E42" s="221" t="s">
        <v>422</v>
      </c>
      <c r="F42" t="str">
        <f t="shared" si="0"/>
        <v>PSWHYCHG8</v>
      </c>
    </row>
    <row r="43" spans="1:6" x14ac:dyDescent="0.2">
      <c r="E43" s="221" t="s">
        <v>414</v>
      </c>
      <c r="F43" t="str">
        <f t="shared" si="0"/>
        <v>PSWHYCHG9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AF12A-EB9C-3142-9137-818CD510A48F}">
  <dimension ref="A2:H16"/>
  <sheetViews>
    <sheetView workbookViewId="0">
      <selection activeCell="F3" sqref="F3:H16"/>
    </sheetView>
  </sheetViews>
  <sheetFormatPr baseColWidth="10" defaultRowHeight="15" x14ac:dyDescent="0.2"/>
  <cols>
    <col min="1" max="1" width="50.1640625" bestFit="1" customWidth="1"/>
    <col min="2" max="2" width="15.1640625" bestFit="1" customWidth="1"/>
    <col min="3" max="3" width="14.5" bestFit="1" customWidth="1"/>
    <col min="6" max="6" width="30" customWidth="1"/>
  </cols>
  <sheetData>
    <row r="2" spans="1:8" ht="16" thickBot="1" x14ac:dyDescent="0.25"/>
    <row r="3" spans="1:8" ht="33" thickBot="1" x14ac:dyDescent="0.25">
      <c r="A3" s="161" t="s">
        <v>1085</v>
      </c>
      <c r="B3" t="s">
        <v>1087</v>
      </c>
      <c r="C3" t="s">
        <v>1088</v>
      </c>
      <c r="F3" s="172" t="s">
        <v>1085</v>
      </c>
      <c r="G3" s="188" t="s">
        <v>1087</v>
      </c>
      <c r="H3" s="189" t="s">
        <v>1088</v>
      </c>
    </row>
    <row r="4" spans="1:8" ht="32" x14ac:dyDescent="0.2">
      <c r="A4" s="162" t="s">
        <v>1074</v>
      </c>
      <c r="B4" s="160">
        <v>3</v>
      </c>
      <c r="C4" s="160">
        <v>3</v>
      </c>
      <c r="F4" s="185" t="s">
        <v>1074</v>
      </c>
      <c r="G4" s="181">
        <v>3.4090909090909088E-2</v>
      </c>
      <c r="H4" s="182">
        <v>1.4705882352941176E-2</v>
      </c>
    </row>
    <row r="5" spans="1:8" ht="16" x14ac:dyDescent="0.2">
      <c r="A5" s="162" t="s">
        <v>1058</v>
      </c>
      <c r="B5" s="160">
        <v>12</v>
      </c>
      <c r="C5" s="160">
        <v>14</v>
      </c>
      <c r="F5" s="186" t="s">
        <v>1058</v>
      </c>
      <c r="G5" s="176">
        <v>0.13636363636363635</v>
      </c>
      <c r="H5" s="177">
        <v>6.8627450980392163E-2</v>
      </c>
    </row>
    <row r="6" spans="1:8" ht="16" x14ac:dyDescent="0.2">
      <c r="A6" s="162" t="s">
        <v>1080</v>
      </c>
      <c r="B6" s="160">
        <v>9</v>
      </c>
      <c r="C6" s="160">
        <v>40</v>
      </c>
      <c r="F6" s="186" t="s">
        <v>1080</v>
      </c>
      <c r="G6" s="176">
        <v>0.10227272727272728</v>
      </c>
      <c r="H6" s="177">
        <v>0.19607843137254902</v>
      </c>
    </row>
    <row r="7" spans="1:8" ht="16" x14ac:dyDescent="0.2">
      <c r="A7" s="162" t="s">
        <v>1061</v>
      </c>
      <c r="B7" s="160">
        <v>8</v>
      </c>
      <c r="C7" s="160">
        <v>8</v>
      </c>
      <c r="F7" s="186" t="s">
        <v>1061</v>
      </c>
      <c r="G7" s="176">
        <v>9.0909090909090912E-2</v>
      </c>
      <c r="H7" s="177">
        <v>3.9215686274509803E-2</v>
      </c>
    </row>
    <row r="8" spans="1:8" ht="16" x14ac:dyDescent="0.2">
      <c r="A8" s="162" t="s">
        <v>1076</v>
      </c>
      <c r="B8" s="160">
        <v>10</v>
      </c>
      <c r="C8" s="160">
        <v>20</v>
      </c>
      <c r="F8" s="186" t="s">
        <v>1076</v>
      </c>
      <c r="G8" s="176">
        <v>0.11363636363636363</v>
      </c>
      <c r="H8" s="177">
        <v>9.8039215686274508E-2</v>
      </c>
    </row>
    <row r="9" spans="1:8" ht="16" x14ac:dyDescent="0.2">
      <c r="A9" s="162" t="s">
        <v>1078</v>
      </c>
      <c r="B9" s="160">
        <v>5</v>
      </c>
      <c r="C9" s="160">
        <v>12</v>
      </c>
      <c r="F9" s="186" t="s">
        <v>1078</v>
      </c>
      <c r="G9" s="176">
        <v>5.6818181818181816E-2</v>
      </c>
      <c r="H9" s="177">
        <v>5.8823529411764705E-2</v>
      </c>
    </row>
    <row r="10" spans="1:8" ht="16" x14ac:dyDescent="0.2">
      <c r="A10" s="162" t="s">
        <v>1079</v>
      </c>
      <c r="B10" s="160">
        <v>7</v>
      </c>
      <c r="C10" s="160">
        <v>7</v>
      </c>
      <c r="F10" s="186" t="s">
        <v>1079</v>
      </c>
      <c r="G10" s="176">
        <v>7.9545454545454544E-2</v>
      </c>
      <c r="H10" s="177">
        <v>3.4313725490196081E-2</v>
      </c>
    </row>
    <row r="11" spans="1:8" ht="16" x14ac:dyDescent="0.2">
      <c r="A11" s="162" t="s">
        <v>1082</v>
      </c>
      <c r="B11" s="160">
        <v>10</v>
      </c>
      <c r="C11" s="160">
        <v>10</v>
      </c>
      <c r="F11" s="186" t="s">
        <v>1082</v>
      </c>
      <c r="G11" s="176">
        <v>0.11363636363636363</v>
      </c>
      <c r="H11" s="177">
        <v>4.9019607843137254E-2</v>
      </c>
    </row>
    <row r="12" spans="1:8" ht="16" x14ac:dyDescent="0.2">
      <c r="A12" s="162" t="s">
        <v>1077</v>
      </c>
      <c r="B12" s="160">
        <v>7</v>
      </c>
      <c r="C12" s="160">
        <v>7</v>
      </c>
      <c r="F12" s="186" t="s">
        <v>1077</v>
      </c>
      <c r="G12" s="176">
        <v>7.9545454545454544E-2</v>
      </c>
      <c r="H12" s="177">
        <v>3.4313725490196081E-2</v>
      </c>
    </row>
    <row r="13" spans="1:8" ht="16" x14ac:dyDescent="0.2">
      <c r="A13" s="162" t="s">
        <v>1064</v>
      </c>
      <c r="B13" s="160">
        <v>5</v>
      </c>
      <c r="C13" s="160">
        <v>14</v>
      </c>
      <c r="F13" s="186" t="s">
        <v>1064</v>
      </c>
      <c r="G13" s="176">
        <v>5.6818181818181816E-2</v>
      </c>
      <c r="H13" s="177">
        <v>6.8627450980392163E-2</v>
      </c>
    </row>
    <row r="14" spans="1:8" ht="32" x14ac:dyDescent="0.2">
      <c r="A14" s="162" t="s">
        <v>1075</v>
      </c>
      <c r="B14" s="160">
        <v>6</v>
      </c>
      <c r="C14" s="160">
        <v>48</v>
      </c>
      <c r="F14" s="186" t="s">
        <v>1075</v>
      </c>
      <c r="G14" s="176">
        <v>6.8181818181818177E-2</v>
      </c>
      <c r="H14" s="177">
        <v>0.23529411764705882</v>
      </c>
    </row>
    <row r="15" spans="1:8" ht="17" thickBot="1" x14ac:dyDescent="0.25">
      <c r="A15" s="162" t="s">
        <v>1073</v>
      </c>
      <c r="B15" s="160">
        <v>6</v>
      </c>
      <c r="C15" s="160">
        <v>21</v>
      </c>
      <c r="F15" s="187" t="s">
        <v>1073</v>
      </c>
      <c r="G15" s="183">
        <v>6.8181818181818177E-2</v>
      </c>
      <c r="H15" s="184">
        <v>0.10294117647058823</v>
      </c>
    </row>
    <row r="16" spans="1:8" ht="17" thickBot="1" x14ac:dyDescent="0.25">
      <c r="A16" s="162" t="s">
        <v>1086</v>
      </c>
      <c r="B16" s="160">
        <v>88</v>
      </c>
      <c r="C16" s="160">
        <v>204</v>
      </c>
      <c r="F16" s="171" t="s">
        <v>1086</v>
      </c>
      <c r="G16" s="179">
        <v>88</v>
      </c>
      <c r="H16" s="180">
        <v>204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AD909-C914-5C48-9606-2A26BF57B728}">
  <dimension ref="A1:F206"/>
  <sheetViews>
    <sheetView topLeftCell="A105" workbookViewId="0">
      <selection activeCell="D17" sqref="D17"/>
    </sheetView>
  </sheetViews>
  <sheetFormatPr baseColWidth="10" defaultRowHeight="15" x14ac:dyDescent="0.2"/>
  <cols>
    <col min="1" max="1" width="14.33203125" bestFit="1" customWidth="1"/>
    <col min="2" max="2" width="14.83203125" bestFit="1" customWidth="1"/>
    <col min="3" max="3" width="14.83203125" customWidth="1"/>
    <col min="4" max="4" width="50.1640625" bestFit="1" customWidth="1"/>
  </cols>
  <sheetData>
    <row r="1" spans="1:6" x14ac:dyDescent="0.2">
      <c r="A1" t="s">
        <v>1071</v>
      </c>
    </row>
    <row r="2" spans="1:6" x14ac:dyDescent="0.2">
      <c r="A2" t="s">
        <v>221</v>
      </c>
      <c r="B2" t="s">
        <v>120</v>
      </c>
      <c r="C2" t="s">
        <v>1084</v>
      </c>
      <c r="D2" t="s">
        <v>1070</v>
      </c>
      <c r="E2" t="s">
        <v>1098</v>
      </c>
      <c r="F2" t="s">
        <v>1099</v>
      </c>
    </row>
    <row r="3" spans="1:6" x14ac:dyDescent="0.2">
      <c r="A3">
        <v>1</v>
      </c>
      <c r="B3" t="s">
        <v>108</v>
      </c>
      <c r="C3" t="s">
        <v>1084</v>
      </c>
      <c r="D3" t="s">
        <v>1058</v>
      </c>
      <c r="E3">
        <f>VLOOKUP(A3,'Primary Secondary Ph 3.0'!$A$1:$E$254,2,0)</f>
        <v>1</v>
      </c>
      <c r="F3">
        <f>VLOOKUP(A3,'Primary Secondary Ph 3.0'!$A$1:$E$254,3,0)</f>
        <v>0</v>
      </c>
    </row>
    <row r="4" spans="1:6" x14ac:dyDescent="0.2">
      <c r="A4">
        <v>2</v>
      </c>
      <c r="B4" t="s">
        <v>39</v>
      </c>
      <c r="C4" t="s">
        <v>1084</v>
      </c>
      <c r="D4" t="s">
        <v>1058</v>
      </c>
      <c r="E4">
        <f>VLOOKUP(A4,'Primary Secondary Ph 3.0'!$A$1:$E$254,2,0)</f>
        <v>1</v>
      </c>
      <c r="F4">
        <f>VLOOKUP(A4,'Primary Secondary Ph 3.0'!$A$1:$E$254,3,0)</f>
        <v>0</v>
      </c>
    </row>
    <row r="5" spans="1:6" x14ac:dyDescent="0.2">
      <c r="A5" t="s">
        <v>222</v>
      </c>
      <c r="B5" t="s">
        <v>110</v>
      </c>
      <c r="C5" t="s">
        <v>1084</v>
      </c>
      <c r="D5" t="s">
        <v>1058</v>
      </c>
      <c r="E5">
        <f>VLOOKUP(A5,'Primary Secondary Ph 3.0'!$A$1:$E$254,2,0)</f>
        <v>1</v>
      </c>
      <c r="F5">
        <f>VLOOKUP(A5,'Primary Secondary Ph 3.0'!$A$1:$E$254,3,0)</f>
        <v>0</v>
      </c>
    </row>
    <row r="6" spans="1:6" x14ac:dyDescent="0.2">
      <c r="A6" t="s">
        <v>223</v>
      </c>
      <c r="B6" t="s">
        <v>111</v>
      </c>
      <c r="C6" t="s">
        <v>1084</v>
      </c>
      <c r="D6" t="s">
        <v>1058</v>
      </c>
      <c r="E6">
        <f>VLOOKUP(A6,'Primary Secondary Ph 3.0'!$A$1:$E$254,2,0)</f>
        <v>1</v>
      </c>
      <c r="F6">
        <f>VLOOKUP(A6,'Primary Secondary Ph 3.0'!$A$1:$E$254,3,0)</f>
        <v>0</v>
      </c>
    </row>
    <row r="7" spans="1:6" x14ac:dyDescent="0.2">
      <c r="A7">
        <v>5</v>
      </c>
      <c r="B7" t="s">
        <v>106</v>
      </c>
      <c r="C7" t="s">
        <v>1084</v>
      </c>
      <c r="D7" t="s">
        <v>1058</v>
      </c>
      <c r="E7">
        <f>VLOOKUP(A7,'Primary Secondary Ph 3.0'!$A$1:$E$254,2,0)</f>
        <v>1</v>
      </c>
      <c r="F7">
        <f>VLOOKUP(A7,'Primary Secondary Ph 3.0'!$A$1:$E$254,3,0)</f>
        <v>0</v>
      </c>
    </row>
    <row r="8" spans="1:6" x14ac:dyDescent="0.2">
      <c r="A8">
        <v>6</v>
      </c>
      <c r="B8" t="s">
        <v>47</v>
      </c>
      <c r="C8" t="s">
        <v>1084</v>
      </c>
      <c r="D8" t="s">
        <v>1058</v>
      </c>
      <c r="E8">
        <f>VLOOKUP(A8,'Primary Secondary Ph 3.0'!$A$1:$E$254,2,0)</f>
        <v>1</v>
      </c>
      <c r="F8">
        <f>VLOOKUP(A8,'Primary Secondary Ph 3.0'!$A$1:$E$254,3,0)</f>
        <v>0</v>
      </c>
    </row>
    <row r="9" spans="1:6" x14ac:dyDescent="0.2">
      <c r="A9">
        <v>7</v>
      </c>
      <c r="B9" t="s">
        <v>113</v>
      </c>
      <c r="C9" t="s">
        <v>1084</v>
      </c>
      <c r="D9" t="s">
        <v>1058</v>
      </c>
      <c r="E9">
        <f>VLOOKUP(A9,'Primary Secondary Ph 3.0'!$A$1:$E$254,2,0)</f>
        <v>1</v>
      </c>
      <c r="F9">
        <f>VLOOKUP(A9,'Primary Secondary Ph 3.0'!$A$1:$E$254,3,0)</f>
        <v>0</v>
      </c>
    </row>
    <row r="10" spans="1:6" x14ac:dyDescent="0.2">
      <c r="A10">
        <v>8</v>
      </c>
      <c r="B10" t="s">
        <v>114</v>
      </c>
      <c r="D10" t="s">
        <v>1058</v>
      </c>
      <c r="E10">
        <f>VLOOKUP(A10,'Primary Secondary Ph 3.0'!$A$1:$E$254,2,0)</f>
        <v>1</v>
      </c>
      <c r="F10">
        <f>VLOOKUP(A10,'Primary Secondary Ph 3.0'!$A$1:$E$254,3,0)</f>
        <v>0</v>
      </c>
    </row>
    <row r="11" spans="1:6" x14ac:dyDescent="0.2">
      <c r="A11" t="s">
        <v>230</v>
      </c>
      <c r="B11" t="s">
        <v>521</v>
      </c>
      <c r="D11" t="s">
        <v>1058</v>
      </c>
      <c r="E11">
        <f>VLOOKUP(A11,'Primary Secondary Ph 3.0'!$A$1:$E$254,2,0)</f>
        <v>1</v>
      </c>
      <c r="F11">
        <f>VLOOKUP(A11,'Primary Secondary Ph 3.0'!$A$1:$E$254,3,0)</f>
        <v>0</v>
      </c>
    </row>
    <row r="12" spans="1:6" x14ac:dyDescent="0.2">
      <c r="A12" t="s">
        <v>497</v>
      </c>
      <c r="B12" t="s">
        <v>498</v>
      </c>
      <c r="C12" t="s">
        <v>1084</v>
      </c>
      <c r="D12" t="s">
        <v>1073</v>
      </c>
      <c r="E12">
        <f>VLOOKUP(A12,'Primary Secondary Ph 3.0'!$A$1:$E$254,2,0)</f>
        <v>1</v>
      </c>
      <c r="F12">
        <f>VLOOKUP(A12,'Primary Secondary Ph 3.0'!$A$1:$E$254,3,0)</f>
        <v>0</v>
      </c>
    </row>
    <row r="13" spans="1:6" x14ac:dyDescent="0.2">
      <c r="A13" t="s">
        <v>502</v>
      </c>
      <c r="B13" t="s">
        <v>503</v>
      </c>
      <c r="C13" t="s">
        <v>1084</v>
      </c>
      <c r="D13" t="s">
        <v>1073</v>
      </c>
      <c r="E13">
        <f>VLOOKUP(A13,'Primary Secondary Ph 3.0'!$A$1:$E$254,2,0)</f>
        <v>0</v>
      </c>
      <c r="F13">
        <f>VLOOKUP(A13,'Primary Secondary Ph 3.0'!$A$1:$E$254,3,0)</f>
        <v>1</v>
      </c>
    </row>
    <row r="14" spans="1:6" x14ac:dyDescent="0.2">
      <c r="A14" t="s">
        <v>506</v>
      </c>
      <c r="B14" t="s">
        <v>510</v>
      </c>
      <c r="C14" t="s">
        <v>1084</v>
      </c>
      <c r="D14" t="s">
        <v>1073</v>
      </c>
      <c r="E14">
        <f>VLOOKUP(A14,'Primary Secondary Ph 3.0'!$A$1:$E$254,2,0)</f>
        <v>0</v>
      </c>
      <c r="F14">
        <f>VLOOKUP(A14,'Primary Secondary Ph 3.0'!$A$1:$E$254,3,0)</f>
        <v>1</v>
      </c>
    </row>
    <row r="15" spans="1:6" x14ac:dyDescent="0.2">
      <c r="A15" t="s">
        <v>507</v>
      </c>
      <c r="B15" t="s">
        <v>522</v>
      </c>
      <c r="C15" t="s">
        <v>1084</v>
      </c>
      <c r="D15" t="s">
        <v>1073</v>
      </c>
      <c r="E15">
        <f>VLOOKUP(A15,'Primary Secondary Ph 3.0'!$A$1:$E$254,2,0)</f>
        <v>0</v>
      </c>
      <c r="F15">
        <f>VLOOKUP(A15,'Primary Secondary Ph 3.0'!$A$1:$E$254,3,0)</f>
        <v>1</v>
      </c>
    </row>
    <row r="16" spans="1:6" x14ac:dyDescent="0.2">
      <c r="A16" t="s">
        <v>507</v>
      </c>
      <c r="B16" t="s">
        <v>523</v>
      </c>
      <c r="D16" t="s">
        <v>1073</v>
      </c>
      <c r="E16">
        <f>VLOOKUP(A16,'Primary Secondary Ph 3.0'!$A$1:$E$254,2,0)</f>
        <v>0</v>
      </c>
      <c r="F16">
        <f>VLOOKUP(A16,'Primary Secondary Ph 3.0'!$A$1:$E$254,3,0)</f>
        <v>1</v>
      </c>
    </row>
    <row r="17" spans="1:6" x14ac:dyDescent="0.2">
      <c r="A17" t="s">
        <v>507</v>
      </c>
      <c r="B17" t="s">
        <v>524</v>
      </c>
      <c r="D17" t="s">
        <v>1073</v>
      </c>
      <c r="E17">
        <f>VLOOKUP(A17,'Primary Secondary Ph 3.0'!$A$1:$E$254,2,0)</f>
        <v>0</v>
      </c>
      <c r="F17">
        <f>VLOOKUP(A17,'Primary Secondary Ph 3.0'!$A$1:$E$254,3,0)</f>
        <v>1</v>
      </c>
    </row>
    <row r="18" spans="1:6" x14ac:dyDescent="0.2">
      <c r="A18" t="s">
        <v>507</v>
      </c>
      <c r="B18" t="s">
        <v>525</v>
      </c>
      <c r="D18" t="s">
        <v>1073</v>
      </c>
      <c r="E18">
        <f>VLOOKUP(A18,'Primary Secondary Ph 3.0'!$A$1:$E$254,2,0)</f>
        <v>0</v>
      </c>
      <c r="F18">
        <f>VLOOKUP(A18,'Primary Secondary Ph 3.0'!$A$1:$E$254,3,0)</f>
        <v>1</v>
      </c>
    </row>
    <row r="19" spans="1:6" x14ac:dyDescent="0.2">
      <c r="A19" t="s">
        <v>507</v>
      </c>
      <c r="B19" t="s">
        <v>526</v>
      </c>
      <c r="D19" t="s">
        <v>1073</v>
      </c>
      <c r="E19">
        <f>VLOOKUP(A19,'Primary Secondary Ph 3.0'!$A$1:$E$254,2,0)</f>
        <v>0</v>
      </c>
      <c r="F19">
        <f>VLOOKUP(A19,'Primary Secondary Ph 3.0'!$A$1:$E$254,3,0)</f>
        <v>1</v>
      </c>
    </row>
    <row r="20" spans="1:6" x14ac:dyDescent="0.2">
      <c r="A20" t="s">
        <v>507</v>
      </c>
      <c r="B20" t="s">
        <v>527</v>
      </c>
      <c r="D20" t="s">
        <v>1073</v>
      </c>
      <c r="E20">
        <f>VLOOKUP(A20,'Primary Secondary Ph 3.0'!$A$1:$E$254,2,0)</f>
        <v>0</v>
      </c>
      <c r="F20">
        <f>VLOOKUP(A20,'Primary Secondary Ph 3.0'!$A$1:$E$254,3,0)</f>
        <v>1</v>
      </c>
    </row>
    <row r="21" spans="1:6" x14ac:dyDescent="0.2">
      <c r="A21" t="s">
        <v>507</v>
      </c>
      <c r="B21" t="s">
        <v>528</v>
      </c>
      <c r="D21" t="s">
        <v>1073</v>
      </c>
      <c r="E21">
        <f>VLOOKUP(A21,'Primary Secondary Ph 3.0'!$A$1:$E$254,2,0)</f>
        <v>0</v>
      </c>
      <c r="F21">
        <f>VLOOKUP(A21,'Primary Secondary Ph 3.0'!$A$1:$E$254,3,0)</f>
        <v>1</v>
      </c>
    </row>
    <row r="22" spans="1:6" x14ac:dyDescent="0.2">
      <c r="A22" t="s">
        <v>507</v>
      </c>
      <c r="B22" t="s">
        <v>529</v>
      </c>
      <c r="D22" t="s">
        <v>1073</v>
      </c>
      <c r="E22">
        <f>VLOOKUP(A22,'Primary Secondary Ph 3.0'!$A$1:$E$254,2,0)</f>
        <v>0</v>
      </c>
      <c r="F22">
        <f>VLOOKUP(A22,'Primary Secondary Ph 3.0'!$A$1:$E$254,3,0)</f>
        <v>1</v>
      </c>
    </row>
    <row r="23" spans="1:6" x14ac:dyDescent="0.2">
      <c r="A23" t="s">
        <v>507</v>
      </c>
      <c r="B23" t="s">
        <v>530</v>
      </c>
      <c r="D23" t="s">
        <v>1073</v>
      </c>
      <c r="E23">
        <f>VLOOKUP(A23,'Primary Secondary Ph 3.0'!$A$1:$E$254,2,0)</f>
        <v>0</v>
      </c>
      <c r="F23">
        <f>VLOOKUP(A23,'Primary Secondary Ph 3.0'!$A$1:$E$254,3,0)</f>
        <v>1</v>
      </c>
    </row>
    <row r="24" spans="1:6" x14ac:dyDescent="0.2">
      <c r="A24" t="s">
        <v>507</v>
      </c>
      <c r="B24" t="s">
        <v>531</v>
      </c>
      <c r="D24" t="s">
        <v>1073</v>
      </c>
      <c r="E24">
        <f>VLOOKUP(A24,'Primary Secondary Ph 3.0'!$A$1:$E$254,2,0)</f>
        <v>0</v>
      </c>
      <c r="F24">
        <f>VLOOKUP(A24,'Primary Secondary Ph 3.0'!$A$1:$E$254,3,0)</f>
        <v>1</v>
      </c>
    </row>
    <row r="25" spans="1:6" x14ac:dyDescent="0.2">
      <c r="A25" t="s">
        <v>507</v>
      </c>
      <c r="B25" t="s">
        <v>532</v>
      </c>
      <c r="D25" t="s">
        <v>1073</v>
      </c>
      <c r="E25">
        <f>VLOOKUP(A25,'Primary Secondary Ph 3.0'!$A$1:$E$254,2,0)</f>
        <v>0</v>
      </c>
      <c r="F25">
        <f>VLOOKUP(A25,'Primary Secondary Ph 3.0'!$A$1:$E$254,3,0)</f>
        <v>1</v>
      </c>
    </row>
    <row r="26" spans="1:6" x14ac:dyDescent="0.2">
      <c r="A26" t="s">
        <v>512</v>
      </c>
      <c r="B26" t="s">
        <v>533</v>
      </c>
      <c r="C26" t="s">
        <v>1084</v>
      </c>
      <c r="D26" t="s">
        <v>1073</v>
      </c>
      <c r="E26">
        <f>VLOOKUP(A26,'Primary Secondary Ph 3.0'!$A$1:$E$254,2,0)</f>
        <v>0</v>
      </c>
      <c r="F26">
        <f>VLOOKUP(A26,'Primary Secondary Ph 3.0'!$A$1:$E$254,3,0)</f>
        <v>1</v>
      </c>
    </row>
    <row r="27" spans="1:6" x14ac:dyDescent="0.2">
      <c r="A27" t="s">
        <v>512</v>
      </c>
      <c r="B27" t="s">
        <v>534</v>
      </c>
      <c r="D27" t="s">
        <v>1073</v>
      </c>
      <c r="E27">
        <f>VLOOKUP(A27,'Primary Secondary Ph 3.0'!$A$1:$E$254,2,0)</f>
        <v>0</v>
      </c>
      <c r="F27">
        <f>VLOOKUP(A27,'Primary Secondary Ph 3.0'!$A$1:$E$254,3,0)</f>
        <v>1</v>
      </c>
    </row>
    <row r="28" spans="1:6" x14ac:dyDescent="0.2">
      <c r="A28" t="s">
        <v>512</v>
      </c>
      <c r="B28" t="s">
        <v>535</v>
      </c>
      <c r="D28" t="s">
        <v>1073</v>
      </c>
      <c r="E28">
        <f>VLOOKUP(A28,'Primary Secondary Ph 3.0'!$A$1:$E$254,2,0)</f>
        <v>0</v>
      </c>
      <c r="F28">
        <f>VLOOKUP(A28,'Primary Secondary Ph 3.0'!$A$1:$E$254,3,0)</f>
        <v>1</v>
      </c>
    </row>
    <row r="29" spans="1:6" x14ac:dyDescent="0.2">
      <c r="A29" t="s">
        <v>512</v>
      </c>
      <c r="B29" t="s">
        <v>536</v>
      </c>
      <c r="D29" t="s">
        <v>1073</v>
      </c>
      <c r="E29">
        <f>VLOOKUP(A29,'Primary Secondary Ph 3.0'!$A$1:$E$254,2,0)</f>
        <v>0</v>
      </c>
      <c r="F29">
        <f>VLOOKUP(A29,'Primary Secondary Ph 3.0'!$A$1:$E$254,3,0)</f>
        <v>1</v>
      </c>
    </row>
    <row r="30" spans="1:6" x14ac:dyDescent="0.2">
      <c r="A30" t="s">
        <v>512</v>
      </c>
      <c r="B30" t="s">
        <v>537</v>
      </c>
      <c r="D30" t="s">
        <v>1073</v>
      </c>
      <c r="E30">
        <f>VLOOKUP(A30,'Primary Secondary Ph 3.0'!$A$1:$E$254,2,0)</f>
        <v>0</v>
      </c>
      <c r="F30">
        <f>VLOOKUP(A30,'Primary Secondary Ph 3.0'!$A$1:$E$254,3,0)</f>
        <v>1</v>
      </c>
    </row>
    <row r="31" spans="1:6" x14ac:dyDescent="0.2">
      <c r="A31" t="s">
        <v>512</v>
      </c>
      <c r="B31" t="s">
        <v>538</v>
      </c>
      <c r="D31" t="s">
        <v>1073</v>
      </c>
      <c r="E31">
        <f>VLOOKUP(A31,'Primary Secondary Ph 3.0'!$A$1:$E$254,2,0)</f>
        <v>0</v>
      </c>
      <c r="F31">
        <f>VLOOKUP(A31,'Primary Secondary Ph 3.0'!$A$1:$E$254,3,0)</f>
        <v>1</v>
      </c>
    </row>
    <row r="32" spans="1:6" x14ac:dyDescent="0.2">
      <c r="A32" t="s">
        <v>515</v>
      </c>
      <c r="B32" t="s">
        <v>516</v>
      </c>
      <c r="C32" t="s">
        <v>1084</v>
      </c>
      <c r="D32" t="s">
        <v>1073</v>
      </c>
      <c r="E32">
        <f>VLOOKUP(A32,'Primary Secondary Ph 3.0'!$A$1:$E$254,2,0)</f>
        <v>0</v>
      </c>
      <c r="F32">
        <f>VLOOKUP(A32,'Primary Secondary Ph 3.0'!$A$1:$E$254,3,0)</f>
        <v>1</v>
      </c>
    </row>
    <row r="33" spans="1:6" x14ac:dyDescent="0.2">
      <c r="A33">
        <v>9</v>
      </c>
      <c r="B33" t="s">
        <v>51</v>
      </c>
      <c r="C33" t="s">
        <v>1084</v>
      </c>
      <c r="D33" t="s">
        <v>1061</v>
      </c>
      <c r="E33">
        <f>VLOOKUP(A33,'Primary Secondary Ph 3.0'!$A$1:$E$254,2,0)</f>
        <v>1</v>
      </c>
      <c r="F33">
        <f>VLOOKUP(A33,'Primary Secondary Ph 3.0'!$A$1:$E$254,3,0)</f>
        <v>0</v>
      </c>
    </row>
    <row r="34" spans="1:6" x14ac:dyDescent="0.2">
      <c r="A34">
        <v>10</v>
      </c>
      <c r="B34" t="s">
        <v>52</v>
      </c>
      <c r="C34" t="s">
        <v>1084</v>
      </c>
      <c r="D34" t="s">
        <v>1061</v>
      </c>
      <c r="E34">
        <f>VLOOKUP(A34,'Primary Secondary Ph 3.0'!$A$1:$E$254,2,0)</f>
        <v>1</v>
      </c>
      <c r="F34">
        <f>VLOOKUP(A34,'Primary Secondary Ph 3.0'!$A$1:$E$254,3,0)</f>
        <v>0</v>
      </c>
    </row>
    <row r="35" spans="1:6" x14ac:dyDescent="0.2">
      <c r="A35">
        <v>11</v>
      </c>
      <c r="B35" t="s">
        <v>53</v>
      </c>
      <c r="C35" t="s">
        <v>1084</v>
      </c>
      <c r="D35" t="s">
        <v>1061</v>
      </c>
      <c r="E35">
        <f>VLOOKUP(A35,'Primary Secondary Ph 3.0'!$A$1:$E$254,2,0)</f>
        <v>1</v>
      </c>
      <c r="F35">
        <f>VLOOKUP(A35,'Primary Secondary Ph 3.0'!$A$1:$E$254,3,0)</f>
        <v>0</v>
      </c>
    </row>
    <row r="36" spans="1:6" x14ac:dyDescent="0.2">
      <c r="A36">
        <v>12</v>
      </c>
      <c r="B36" t="s">
        <v>54</v>
      </c>
      <c r="C36" t="s">
        <v>1084</v>
      </c>
      <c r="D36" t="s">
        <v>1061</v>
      </c>
      <c r="E36">
        <f>VLOOKUP(A36,'Primary Secondary Ph 3.0'!$A$1:$E$254,2,0)</f>
        <v>0</v>
      </c>
      <c r="F36">
        <f>VLOOKUP(A36,'Primary Secondary Ph 3.0'!$A$1:$E$254,3,0)</f>
        <v>1</v>
      </c>
    </row>
    <row r="37" spans="1:6" x14ac:dyDescent="0.2">
      <c r="A37">
        <v>13</v>
      </c>
      <c r="B37" t="s">
        <v>55</v>
      </c>
      <c r="C37" t="s">
        <v>1084</v>
      </c>
      <c r="D37" t="s">
        <v>1061</v>
      </c>
      <c r="E37">
        <f>VLOOKUP(A37,'Primary Secondary Ph 3.0'!$A$1:$E$254,2,0)</f>
        <v>1</v>
      </c>
      <c r="F37">
        <f>VLOOKUP(A37,'Primary Secondary Ph 3.0'!$A$1:$E$254,3,0)</f>
        <v>0</v>
      </c>
    </row>
    <row r="38" spans="1:6" x14ac:dyDescent="0.2">
      <c r="A38" t="s">
        <v>429</v>
      </c>
      <c r="B38" t="s">
        <v>269</v>
      </c>
      <c r="C38" t="s">
        <v>1084</v>
      </c>
      <c r="D38" t="s">
        <v>1061</v>
      </c>
      <c r="E38">
        <f>VLOOKUP(A38,'Primary Secondary Ph 3.0'!$A$1:$E$254,2,0)</f>
        <v>1</v>
      </c>
      <c r="F38">
        <f>VLOOKUP(A38,'Primary Secondary Ph 3.0'!$A$1:$E$254,3,0)</f>
        <v>0</v>
      </c>
    </row>
    <row r="39" spans="1:6" x14ac:dyDescent="0.2">
      <c r="A39" t="s">
        <v>281</v>
      </c>
      <c r="B39" t="s">
        <v>284</v>
      </c>
      <c r="C39" t="s">
        <v>1084</v>
      </c>
      <c r="D39" t="s">
        <v>1061</v>
      </c>
      <c r="E39">
        <f>VLOOKUP(A39,'Primary Secondary Ph 3.0'!$A$1:$E$254,2,0)</f>
        <v>1</v>
      </c>
      <c r="F39">
        <f>VLOOKUP(A39,'Primary Secondary Ph 3.0'!$A$1:$E$254,3,0)</f>
        <v>0</v>
      </c>
    </row>
    <row r="40" spans="1:6" x14ac:dyDescent="0.2">
      <c r="A40" t="s">
        <v>282</v>
      </c>
      <c r="B40" t="s">
        <v>286</v>
      </c>
      <c r="C40" t="s">
        <v>1084</v>
      </c>
      <c r="D40" t="s">
        <v>1061</v>
      </c>
      <c r="E40">
        <f>VLOOKUP(A40,'Primary Secondary Ph 3.0'!$A$1:$E$254,2,0)</f>
        <v>0</v>
      </c>
      <c r="F40">
        <f>VLOOKUP(A40,'Primary Secondary Ph 3.0'!$A$1:$E$254,3,0)</f>
        <v>1</v>
      </c>
    </row>
    <row r="41" spans="1:6" x14ac:dyDescent="0.2">
      <c r="A41" t="s">
        <v>348</v>
      </c>
      <c r="B41" t="s">
        <v>349</v>
      </c>
      <c r="C41" t="s">
        <v>1084</v>
      </c>
      <c r="D41" t="s">
        <v>1064</v>
      </c>
      <c r="E41">
        <f>VLOOKUP(A41,'Primary Secondary Ph 3.0'!$A$1:$E$254,2,0)</f>
        <v>1</v>
      </c>
      <c r="F41">
        <f>VLOOKUP(A41,'Primary Secondary Ph 3.0'!$A$1:$E$254,3,0)</f>
        <v>0</v>
      </c>
    </row>
    <row r="42" spans="1:6" x14ac:dyDescent="0.2">
      <c r="A42" t="s">
        <v>295</v>
      </c>
      <c r="B42" t="s">
        <v>288</v>
      </c>
      <c r="C42" t="s">
        <v>1084</v>
      </c>
      <c r="D42" t="s">
        <v>1064</v>
      </c>
      <c r="E42">
        <f>VLOOKUP(A42,'Primary Secondary Ph 3.0'!$A$1:$E$254,2,0)</f>
        <v>1</v>
      </c>
      <c r="F42">
        <f>VLOOKUP(A42,'Primary Secondary Ph 3.0'!$A$1:$E$254,3,0)</f>
        <v>0</v>
      </c>
    </row>
    <row r="43" spans="1:6" x14ac:dyDescent="0.2">
      <c r="A43" t="s">
        <v>456</v>
      </c>
      <c r="B43" t="s">
        <v>290</v>
      </c>
      <c r="C43" t="s">
        <v>1084</v>
      </c>
      <c r="D43" t="s">
        <v>1064</v>
      </c>
      <c r="E43">
        <f>VLOOKUP(A43,'Primary Secondary Ph 3.0'!$A$1:$E$254,2,0)</f>
        <v>0</v>
      </c>
      <c r="F43">
        <f>VLOOKUP(A43,'Primary Secondary Ph 3.0'!$A$1:$E$254,3,0)</f>
        <v>1</v>
      </c>
    </row>
    <row r="44" spans="1:6" x14ac:dyDescent="0.2">
      <c r="A44" t="s">
        <v>456</v>
      </c>
      <c r="B44" t="s">
        <v>291</v>
      </c>
      <c r="D44" t="s">
        <v>1064</v>
      </c>
      <c r="E44">
        <f>VLOOKUP(A44,'Primary Secondary Ph 3.0'!$A$1:$E$254,2,0)</f>
        <v>0</v>
      </c>
      <c r="F44">
        <f>VLOOKUP(A44,'Primary Secondary Ph 3.0'!$A$1:$E$254,3,0)</f>
        <v>1</v>
      </c>
    </row>
    <row r="45" spans="1:6" x14ac:dyDescent="0.2">
      <c r="A45" t="s">
        <v>456</v>
      </c>
      <c r="B45" t="s">
        <v>292</v>
      </c>
      <c r="D45" t="s">
        <v>1064</v>
      </c>
      <c r="E45">
        <f>VLOOKUP(A45,'Primary Secondary Ph 3.0'!$A$1:$E$254,2,0)</f>
        <v>0</v>
      </c>
      <c r="F45">
        <f>VLOOKUP(A45,'Primary Secondary Ph 3.0'!$A$1:$E$254,3,0)</f>
        <v>1</v>
      </c>
    </row>
    <row r="46" spans="1:6" x14ac:dyDescent="0.2">
      <c r="A46" t="s">
        <v>456</v>
      </c>
      <c r="B46" t="s">
        <v>293</v>
      </c>
      <c r="D46" t="s">
        <v>1064</v>
      </c>
      <c r="E46">
        <f>VLOOKUP(A46,'Primary Secondary Ph 3.0'!$A$1:$E$254,2,0)</f>
        <v>0</v>
      </c>
      <c r="F46">
        <f>VLOOKUP(A46,'Primary Secondary Ph 3.0'!$A$1:$E$254,3,0)</f>
        <v>1</v>
      </c>
    </row>
    <row r="47" spans="1:6" x14ac:dyDescent="0.2">
      <c r="A47" t="s">
        <v>456</v>
      </c>
      <c r="B47" t="s">
        <v>294</v>
      </c>
      <c r="D47" t="s">
        <v>1064</v>
      </c>
      <c r="E47">
        <f>VLOOKUP(A47,'Primary Secondary Ph 3.0'!$A$1:$E$254,2,0)</f>
        <v>0</v>
      </c>
      <c r="F47">
        <f>VLOOKUP(A47,'Primary Secondary Ph 3.0'!$A$1:$E$254,3,0)</f>
        <v>1</v>
      </c>
    </row>
    <row r="48" spans="1:6" x14ac:dyDescent="0.2">
      <c r="A48" t="s">
        <v>305</v>
      </c>
      <c r="B48" t="s">
        <v>297</v>
      </c>
      <c r="D48" t="s">
        <v>1064</v>
      </c>
      <c r="E48">
        <f>VLOOKUP(A48,'Primary Secondary Ph 3.0'!$A$1:$E$254,2,0)</f>
        <v>0</v>
      </c>
      <c r="F48">
        <f>VLOOKUP(A48,'Primary Secondary Ph 3.0'!$A$1:$E$254,3,0)</f>
        <v>1</v>
      </c>
    </row>
    <row r="49" spans="1:6" x14ac:dyDescent="0.2">
      <c r="A49" t="s">
        <v>457</v>
      </c>
      <c r="B49" t="s">
        <v>300</v>
      </c>
      <c r="C49" t="s">
        <v>1084</v>
      </c>
      <c r="D49" t="s">
        <v>1064</v>
      </c>
      <c r="E49">
        <f>VLOOKUP(A49,'Primary Secondary Ph 3.0'!$A$1:$E$254,2,0)</f>
        <v>0</v>
      </c>
      <c r="F49">
        <f>VLOOKUP(A49,'Primary Secondary Ph 3.0'!$A$1:$E$254,3,0)</f>
        <v>1</v>
      </c>
    </row>
    <row r="50" spans="1:6" x14ac:dyDescent="0.2">
      <c r="A50" t="s">
        <v>457</v>
      </c>
      <c r="B50" t="s">
        <v>301</v>
      </c>
      <c r="D50" t="s">
        <v>1064</v>
      </c>
      <c r="E50">
        <f>VLOOKUP(A50,'Primary Secondary Ph 3.0'!$A$1:$E$254,2,0)</f>
        <v>0</v>
      </c>
      <c r="F50">
        <f>VLOOKUP(A50,'Primary Secondary Ph 3.0'!$A$1:$E$254,3,0)</f>
        <v>1</v>
      </c>
    </row>
    <row r="51" spans="1:6" x14ac:dyDescent="0.2">
      <c r="A51" t="s">
        <v>457</v>
      </c>
      <c r="B51" t="s">
        <v>302</v>
      </c>
      <c r="D51" t="s">
        <v>1064</v>
      </c>
      <c r="E51">
        <f>VLOOKUP(A51,'Primary Secondary Ph 3.0'!$A$1:$E$254,2,0)</f>
        <v>0</v>
      </c>
      <c r="F51">
        <f>VLOOKUP(A51,'Primary Secondary Ph 3.0'!$A$1:$E$254,3,0)</f>
        <v>1</v>
      </c>
    </row>
    <row r="52" spans="1:6" x14ac:dyDescent="0.2">
      <c r="A52" t="s">
        <v>457</v>
      </c>
      <c r="B52" t="s">
        <v>303</v>
      </c>
      <c r="D52" t="s">
        <v>1064</v>
      </c>
      <c r="E52">
        <f>VLOOKUP(A52,'Primary Secondary Ph 3.0'!$A$1:$E$254,2,0)</f>
        <v>0</v>
      </c>
      <c r="F52">
        <f>VLOOKUP(A52,'Primary Secondary Ph 3.0'!$A$1:$E$254,3,0)</f>
        <v>1</v>
      </c>
    </row>
    <row r="53" spans="1:6" x14ac:dyDescent="0.2">
      <c r="A53" t="s">
        <v>457</v>
      </c>
      <c r="B53" t="s">
        <v>304</v>
      </c>
      <c r="D53" t="s">
        <v>1064</v>
      </c>
      <c r="E53">
        <f>VLOOKUP(A53,'Primary Secondary Ph 3.0'!$A$1:$E$254,2,0)</f>
        <v>0</v>
      </c>
      <c r="F53">
        <f>VLOOKUP(A53,'Primary Secondary Ph 3.0'!$A$1:$E$254,3,0)</f>
        <v>1</v>
      </c>
    </row>
    <row r="54" spans="1:6" x14ac:dyDescent="0.2">
      <c r="A54" t="s">
        <v>359</v>
      </c>
      <c r="B54" t="s">
        <v>306</v>
      </c>
      <c r="C54" t="s">
        <v>1084</v>
      </c>
      <c r="D54" t="s">
        <v>1064</v>
      </c>
      <c r="E54">
        <f>VLOOKUP(A54,'Primary Secondary Ph 3.0'!$A$1:$E$254,2,0)</f>
        <v>0</v>
      </c>
      <c r="F54">
        <f>VLOOKUP(A54,'Primary Secondary Ph 3.0'!$A$1:$E$254,3,0)</f>
        <v>1</v>
      </c>
    </row>
    <row r="55" spans="1:6" x14ac:dyDescent="0.2">
      <c r="A55">
        <v>15</v>
      </c>
      <c r="B55" t="s">
        <v>245</v>
      </c>
      <c r="C55" t="s">
        <v>1084</v>
      </c>
      <c r="D55" t="s">
        <v>1075</v>
      </c>
      <c r="E55">
        <f>VLOOKUP(A55,'Primary Secondary Ph 3.0'!$A$1:$E$254,2,0)</f>
        <v>1</v>
      </c>
      <c r="F55">
        <f>VLOOKUP(A55,'Primary Secondary Ph 3.0'!$A$1:$E$254,3,0)</f>
        <v>0</v>
      </c>
    </row>
    <row r="56" spans="1:6" x14ac:dyDescent="0.2">
      <c r="A56">
        <v>19</v>
      </c>
      <c r="B56" t="s">
        <v>256</v>
      </c>
      <c r="C56" t="s">
        <v>1084</v>
      </c>
      <c r="D56" t="s">
        <v>1075</v>
      </c>
      <c r="E56">
        <f>VLOOKUP(A56,'Primary Secondary Ph 3.0'!$A$1:$E$254,2,0)</f>
        <v>0</v>
      </c>
      <c r="F56">
        <f>VLOOKUP(A56,'Primary Secondary Ph 3.0'!$A$1:$E$254,3,0)</f>
        <v>1</v>
      </c>
    </row>
    <row r="57" spans="1:6" x14ac:dyDescent="0.2">
      <c r="A57">
        <v>19</v>
      </c>
      <c r="B57" t="s">
        <v>257</v>
      </c>
      <c r="D57" t="s">
        <v>1075</v>
      </c>
      <c r="E57">
        <f>VLOOKUP(A57,'Primary Secondary Ph 3.0'!$A$1:$E$254,2,0)</f>
        <v>0</v>
      </c>
      <c r="F57">
        <f>VLOOKUP(A57,'Primary Secondary Ph 3.0'!$A$1:$E$254,3,0)</f>
        <v>1</v>
      </c>
    </row>
    <row r="58" spans="1:6" x14ac:dyDescent="0.2">
      <c r="A58">
        <v>19</v>
      </c>
      <c r="B58" t="s">
        <v>258</v>
      </c>
      <c r="D58" t="s">
        <v>1075</v>
      </c>
      <c r="E58">
        <f>VLOOKUP(A58,'Primary Secondary Ph 3.0'!$A$1:$E$254,2,0)</f>
        <v>0</v>
      </c>
      <c r="F58">
        <f>VLOOKUP(A58,'Primary Secondary Ph 3.0'!$A$1:$E$254,3,0)</f>
        <v>1</v>
      </c>
    </row>
    <row r="59" spans="1:6" x14ac:dyDescent="0.2">
      <c r="A59">
        <v>19</v>
      </c>
      <c r="B59" t="s">
        <v>259</v>
      </c>
      <c r="D59" t="s">
        <v>1075</v>
      </c>
      <c r="E59">
        <f>VLOOKUP(A59,'Primary Secondary Ph 3.0'!$A$1:$E$254,2,0)</f>
        <v>0</v>
      </c>
      <c r="F59">
        <f>VLOOKUP(A59,'Primary Secondary Ph 3.0'!$A$1:$E$254,3,0)</f>
        <v>1</v>
      </c>
    </row>
    <row r="60" spans="1:6" x14ac:dyDescent="0.2">
      <c r="A60">
        <v>19</v>
      </c>
      <c r="B60" t="s">
        <v>260</v>
      </c>
      <c r="D60" t="s">
        <v>1075</v>
      </c>
      <c r="E60">
        <f>VLOOKUP(A60,'Primary Secondary Ph 3.0'!$A$1:$E$254,2,0)</f>
        <v>0</v>
      </c>
      <c r="F60">
        <f>VLOOKUP(A60,'Primary Secondary Ph 3.0'!$A$1:$E$254,3,0)</f>
        <v>1</v>
      </c>
    </row>
    <row r="61" spans="1:6" x14ac:dyDescent="0.2">
      <c r="A61">
        <v>19</v>
      </c>
      <c r="B61" t="s">
        <v>261</v>
      </c>
      <c r="D61" t="s">
        <v>1075</v>
      </c>
      <c r="E61">
        <f>VLOOKUP(A61,'Primary Secondary Ph 3.0'!$A$1:$E$254,2,0)</f>
        <v>0</v>
      </c>
      <c r="F61">
        <f>VLOOKUP(A61,'Primary Secondary Ph 3.0'!$A$1:$E$254,3,0)</f>
        <v>1</v>
      </c>
    </row>
    <row r="62" spans="1:6" x14ac:dyDescent="0.2">
      <c r="A62">
        <v>19</v>
      </c>
      <c r="B62" t="s">
        <v>262</v>
      </c>
      <c r="D62" t="s">
        <v>1075</v>
      </c>
      <c r="E62">
        <f>VLOOKUP(A62,'Primary Secondary Ph 3.0'!$A$1:$E$254,2,0)</f>
        <v>0</v>
      </c>
      <c r="F62">
        <f>VLOOKUP(A62,'Primary Secondary Ph 3.0'!$A$1:$E$254,3,0)</f>
        <v>1</v>
      </c>
    </row>
    <row r="63" spans="1:6" x14ac:dyDescent="0.2">
      <c r="A63">
        <v>19</v>
      </c>
      <c r="B63" t="s">
        <v>263</v>
      </c>
      <c r="D63" t="s">
        <v>1075</v>
      </c>
      <c r="E63">
        <f>VLOOKUP(A63,'Primary Secondary Ph 3.0'!$A$1:$E$254,2,0)</f>
        <v>0</v>
      </c>
      <c r="F63">
        <f>VLOOKUP(A63,'Primary Secondary Ph 3.0'!$A$1:$E$254,3,0)</f>
        <v>1</v>
      </c>
    </row>
    <row r="64" spans="1:6" x14ac:dyDescent="0.2">
      <c r="A64">
        <v>19</v>
      </c>
      <c r="B64" t="s">
        <v>264</v>
      </c>
      <c r="D64" t="s">
        <v>1075</v>
      </c>
      <c r="E64">
        <f>VLOOKUP(A64,'Primary Secondary Ph 3.0'!$A$1:$E$254,2,0)</f>
        <v>0</v>
      </c>
      <c r="F64">
        <f>VLOOKUP(A64,'Primary Secondary Ph 3.0'!$A$1:$E$254,3,0)</f>
        <v>1</v>
      </c>
    </row>
    <row r="65" spans="1:6" x14ac:dyDescent="0.2">
      <c r="A65">
        <v>19</v>
      </c>
      <c r="B65" t="s">
        <v>265</v>
      </c>
      <c r="D65" t="s">
        <v>1075</v>
      </c>
      <c r="E65">
        <f>VLOOKUP(A65,'Primary Secondary Ph 3.0'!$A$1:$E$254,2,0)</f>
        <v>0</v>
      </c>
      <c r="F65">
        <f>VLOOKUP(A65,'Primary Secondary Ph 3.0'!$A$1:$E$254,3,0)</f>
        <v>1</v>
      </c>
    </row>
    <row r="66" spans="1:6" x14ac:dyDescent="0.2">
      <c r="A66">
        <v>19</v>
      </c>
      <c r="B66" t="s">
        <v>266</v>
      </c>
      <c r="D66" t="s">
        <v>1075</v>
      </c>
      <c r="E66">
        <f>VLOOKUP(A66,'Primary Secondary Ph 3.0'!$A$1:$E$254,2,0)</f>
        <v>0</v>
      </c>
      <c r="F66">
        <f>VLOOKUP(A66,'Primary Secondary Ph 3.0'!$A$1:$E$254,3,0)</f>
        <v>1</v>
      </c>
    </row>
    <row r="67" spans="1:6" x14ac:dyDescent="0.2">
      <c r="A67">
        <v>19</v>
      </c>
      <c r="B67" t="s">
        <v>267</v>
      </c>
      <c r="D67" t="s">
        <v>1075</v>
      </c>
      <c r="E67">
        <f>VLOOKUP(A67,'Primary Secondary Ph 3.0'!$A$1:$E$254,2,0)</f>
        <v>0</v>
      </c>
      <c r="F67">
        <f>VLOOKUP(A67,'Primary Secondary Ph 3.0'!$A$1:$E$254,3,0)</f>
        <v>1</v>
      </c>
    </row>
    <row r="68" spans="1:6" x14ac:dyDescent="0.2">
      <c r="A68">
        <v>19</v>
      </c>
      <c r="B68" t="s">
        <v>268</v>
      </c>
      <c r="D68" t="s">
        <v>1075</v>
      </c>
      <c r="E68">
        <f>VLOOKUP(A68,'Primary Secondary Ph 3.0'!$A$1:$E$254,2,0)</f>
        <v>0</v>
      </c>
      <c r="F68">
        <f>VLOOKUP(A68,'Primary Secondary Ph 3.0'!$A$1:$E$254,3,0)</f>
        <v>1</v>
      </c>
    </row>
    <row r="69" spans="1:6" x14ac:dyDescent="0.2">
      <c r="A69" t="s">
        <v>432</v>
      </c>
      <c r="B69" t="s">
        <v>433</v>
      </c>
      <c r="C69" t="s">
        <v>1084</v>
      </c>
      <c r="D69" t="s">
        <v>1075</v>
      </c>
      <c r="E69">
        <f>VLOOKUP(A69,'Primary Secondary Ph 3.0'!$A$1:$E$254,2,0)</f>
        <v>1</v>
      </c>
      <c r="F69">
        <f>VLOOKUP(A69,'Primary Secondary Ph 3.0'!$A$1:$E$254,3,0)</f>
        <v>0</v>
      </c>
    </row>
    <row r="70" spans="1:6" x14ac:dyDescent="0.2">
      <c r="A70" t="s">
        <v>458</v>
      </c>
      <c r="B70" t="s">
        <v>312</v>
      </c>
      <c r="C70" t="s">
        <v>1084</v>
      </c>
      <c r="D70" t="s">
        <v>1075</v>
      </c>
      <c r="E70">
        <f>VLOOKUP(A70,'Primary Secondary Ph 3.0'!$A$1:$E$254,2,0)</f>
        <v>1</v>
      </c>
      <c r="F70">
        <f>VLOOKUP(A70,'Primary Secondary Ph 3.0'!$A$1:$E$254,3,0)</f>
        <v>0</v>
      </c>
    </row>
    <row r="71" spans="1:6" x14ac:dyDescent="0.2">
      <c r="A71" t="s">
        <v>458</v>
      </c>
      <c r="B71" t="s">
        <v>313</v>
      </c>
      <c r="D71" t="s">
        <v>1075</v>
      </c>
      <c r="E71">
        <f>VLOOKUP(A71,'Primary Secondary Ph 3.0'!$A$1:$E$254,2,0)</f>
        <v>1</v>
      </c>
      <c r="F71">
        <f>VLOOKUP(A71,'Primary Secondary Ph 3.0'!$A$1:$E$254,3,0)</f>
        <v>0</v>
      </c>
    </row>
    <row r="72" spans="1:6" x14ac:dyDescent="0.2">
      <c r="A72" t="s">
        <v>458</v>
      </c>
      <c r="B72" t="s">
        <v>314</v>
      </c>
      <c r="D72" t="s">
        <v>1075</v>
      </c>
      <c r="E72">
        <f>VLOOKUP(A72,'Primary Secondary Ph 3.0'!$A$1:$E$254,2,0)</f>
        <v>1</v>
      </c>
      <c r="F72">
        <f>VLOOKUP(A72,'Primary Secondary Ph 3.0'!$A$1:$E$254,3,0)</f>
        <v>0</v>
      </c>
    </row>
    <row r="73" spans="1:6" x14ac:dyDescent="0.2">
      <c r="A73" t="s">
        <v>458</v>
      </c>
      <c r="B73" t="s">
        <v>315</v>
      </c>
      <c r="D73" t="s">
        <v>1075</v>
      </c>
      <c r="E73">
        <f>VLOOKUP(A73,'Primary Secondary Ph 3.0'!$A$1:$E$254,2,0)</f>
        <v>1</v>
      </c>
      <c r="F73">
        <f>VLOOKUP(A73,'Primary Secondary Ph 3.0'!$A$1:$E$254,3,0)</f>
        <v>0</v>
      </c>
    </row>
    <row r="74" spans="1:6" x14ac:dyDescent="0.2">
      <c r="A74" t="s">
        <v>458</v>
      </c>
      <c r="B74" t="s">
        <v>316</v>
      </c>
      <c r="D74" t="s">
        <v>1075</v>
      </c>
      <c r="E74">
        <f>VLOOKUP(A74,'Primary Secondary Ph 3.0'!$A$1:$E$254,2,0)</f>
        <v>1</v>
      </c>
      <c r="F74">
        <f>VLOOKUP(A74,'Primary Secondary Ph 3.0'!$A$1:$E$254,3,0)</f>
        <v>0</v>
      </c>
    </row>
    <row r="75" spans="1:6" x14ac:dyDescent="0.2">
      <c r="A75" t="s">
        <v>458</v>
      </c>
      <c r="B75" t="s">
        <v>317</v>
      </c>
      <c r="D75" t="s">
        <v>1075</v>
      </c>
      <c r="E75">
        <f>VLOOKUP(A75,'Primary Secondary Ph 3.0'!$A$1:$E$254,2,0)</f>
        <v>1</v>
      </c>
      <c r="F75">
        <f>VLOOKUP(A75,'Primary Secondary Ph 3.0'!$A$1:$E$254,3,0)</f>
        <v>0</v>
      </c>
    </row>
    <row r="76" spans="1:6" x14ac:dyDescent="0.2">
      <c r="A76" t="s">
        <v>458</v>
      </c>
      <c r="B76" t="s">
        <v>318</v>
      </c>
      <c r="D76" t="s">
        <v>1075</v>
      </c>
      <c r="E76">
        <f>VLOOKUP(A76,'Primary Secondary Ph 3.0'!$A$1:$E$254,2,0)</f>
        <v>1</v>
      </c>
      <c r="F76">
        <f>VLOOKUP(A76,'Primary Secondary Ph 3.0'!$A$1:$E$254,3,0)</f>
        <v>0</v>
      </c>
    </row>
    <row r="77" spans="1:6" x14ac:dyDescent="0.2">
      <c r="A77" t="s">
        <v>458</v>
      </c>
      <c r="B77" t="s">
        <v>319</v>
      </c>
      <c r="D77" t="s">
        <v>1075</v>
      </c>
      <c r="E77">
        <f>VLOOKUP(A77,'Primary Secondary Ph 3.0'!$A$1:$E$254,2,0)</f>
        <v>1</v>
      </c>
      <c r="F77">
        <f>VLOOKUP(A77,'Primary Secondary Ph 3.0'!$A$1:$E$254,3,0)</f>
        <v>0</v>
      </c>
    </row>
    <row r="78" spans="1:6" x14ac:dyDescent="0.2">
      <c r="A78" t="s">
        <v>458</v>
      </c>
      <c r="B78" t="s">
        <v>435</v>
      </c>
      <c r="D78" t="s">
        <v>1075</v>
      </c>
      <c r="E78">
        <f>VLOOKUP(A78,'Primary Secondary Ph 3.0'!$A$1:$E$254,2,0)</f>
        <v>1</v>
      </c>
      <c r="F78">
        <f>VLOOKUP(A78,'Primary Secondary Ph 3.0'!$A$1:$E$254,3,0)</f>
        <v>0</v>
      </c>
    </row>
    <row r="79" spans="1:6" x14ac:dyDescent="0.2">
      <c r="A79" t="s">
        <v>458</v>
      </c>
      <c r="B79" t="s">
        <v>436</v>
      </c>
      <c r="D79" t="s">
        <v>1075</v>
      </c>
      <c r="E79">
        <f>VLOOKUP(A79,'Primary Secondary Ph 3.0'!$A$1:$E$254,2,0)</f>
        <v>1</v>
      </c>
      <c r="F79">
        <f>VLOOKUP(A79,'Primary Secondary Ph 3.0'!$A$1:$E$254,3,0)</f>
        <v>0</v>
      </c>
    </row>
    <row r="80" spans="1:6" x14ac:dyDescent="0.2">
      <c r="A80" t="s">
        <v>458</v>
      </c>
      <c r="B80" t="s">
        <v>437</v>
      </c>
      <c r="D80" t="s">
        <v>1075</v>
      </c>
      <c r="E80">
        <f>VLOOKUP(A80,'Primary Secondary Ph 3.0'!$A$1:$E$254,2,0)</f>
        <v>1</v>
      </c>
      <c r="F80">
        <f>VLOOKUP(A80,'Primary Secondary Ph 3.0'!$A$1:$E$254,3,0)</f>
        <v>0</v>
      </c>
    </row>
    <row r="81" spans="1:6" x14ac:dyDescent="0.2">
      <c r="A81" t="s">
        <v>458</v>
      </c>
      <c r="B81" t="s">
        <v>434</v>
      </c>
      <c r="D81" t="s">
        <v>1075</v>
      </c>
      <c r="E81">
        <f>VLOOKUP(A81,'Primary Secondary Ph 3.0'!$A$1:$E$254,2,0)</f>
        <v>1</v>
      </c>
      <c r="F81">
        <f>VLOOKUP(A81,'Primary Secondary Ph 3.0'!$A$1:$E$254,3,0)</f>
        <v>0</v>
      </c>
    </row>
    <row r="82" spans="1:6" x14ac:dyDescent="0.2">
      <c r="A82" t="s">
        <v>459</v>
      </c>
      <c r="B82" t="s">
        <v>440</v>
      </c>
      <c r="C82" t="s">
        <v>1084</v>
      </c>
      <c r="D82" t="s">
        <v>1075</v>
      </c>
      <c r="E82">
        <f>VLOOKUP(A82,'Primary Secondary Ph 3.0'!$A$1:$E$254,2,0)</f>
        <v>0</v>
      </c>
      <c r="F82">
        <f>VLOOKUP(A82,'Primary Secondary Ph 3.0'!$A$1:$E$254,3,0)</f>
        <v>1</v>
      </c>
    </row>
    <row r="83" spans="1:6" x14ac:dyDescent="0.2">
      <c r="A83" t="s">
        <v>459</v>
      </c>
      <c r="B83" t="s">
        <v>441</v>
      </c>
      <c r="D83" t="s">
        <v>1075</v>
      </c>
      <c r="E83">
        <f>VLOOKUP(A83,'Primary Secondary Ph 3.0'!$A$1:$E$254,2,0)</f>
        <v>0</v>
      </c>
      <c r="F83">
        <f>VLOOKUP(A83,'Primary Secondary Ph 3.0'!$A$1:$E$254,3,0)</f>
        <v>1</v>
      </c>
    </row>
    <row r="84" spans="1:6" x14ac:dyDescent="0.2">
      <c r="A84" t="s">
        <v>459</v>
      </c>
      <c r="B84" t="s">
        <v>442</v>
      </c>
      <c r="D84" t="s">
        <v>1075</v>
      </c>
      <c r="E84">
        <f>VLOOKUP(A84,'Primary Secondary Ph 3.0'!$A$1:$E$254,2,0)</f>
        <v>0</v>
      </c>
      <c r="F84">
        <f>VLOOKUP(A84,'Primary Secondary Ph 3.0'!$A$1:$E$254,3,0)</f>
        <v>1</v>
      </c>
    </row>
    <row r="85" spans="1:6" x14ac:dyDescent="0.2">
      <c r="A85" t="s">
        <v>459</v>
      </c>
      <c r="B85" t="s">
        <v>443</v>
      </c>
      <c r="D85" t="s">
        <v>1075</v>
      </c>
      <c r="E85">
        <f>VLOOKUP(A85,'Primary Secondary Ph 3.0'!$A$1:$E$254,2,0)</f>
        <v>0</v>
      </c>
      <c r="F85">
        <f>VLOOKUP(A85,'Primary Secondary Ph 3.0'!$A$1:$E$254,3,0)</f>
        <v>1</v>
      </c>
    </row>
    <row r="86" spans="1:6" x14ac:dyDescent="0.2">
      <c r="A86" t="s">
        <v>459</v>
      </c>
      <c r="B86" t="s">
        <v>444</v>
      </c>
      <c r="D86" t="s">
        <v>1075</v>
      </c>
      <c r="E86">
        <f>VLOOKUP(A86,'Primary Secondary Ph 3.0'!$A$1:$E$254,2,0)</f>
        <v>0</v>
      </c>
      <c r="F86">
        <f>VLOOKUP(A86,'Primary Secondary Ph 3.0'!$A$1:$E$254,3,0)</f>
        <v>1</v>
      </c>
    </row>
    <row r="87" spans="1:6" x14ac:dyDescent="0.2">
      <c r="A87" t="s">
        <v>459</v>
      </c>
      <c r="B87" t="s">
        <v>445</v>
      </c>
      <c r="D87" t="s">
        <v>1075</v>
      </c>
      <c r="E87">
        <f>VLOOKUP(A87,'Primary Secondary Ph 3.0'!$A$1:$E$254,2,0)</f>
        <v>0</v>
      </c>
      <c r="F87">
        <f>VLOOKUP(A87,'Primary Secondary Ph 3.0'!$A$1:$E$254,3,0)</f>
        <v>1</v>
      </c>
    </row>
    <row r="88" spans="1:6" x14ac:dyDescent="0.2">
      <c r="A88" t="s">
        <v>459</v>
      </c>
      <c r="B88" t="s">
        <v>446</v>
      </c>
      <c r="D88" t="s">
        <v>1075</v>
      </c>
      <c r="E88">
        <f>VLOOKUP(A88,'Primary Secondary Ph 3.0'!$A$1:$E$254,2,0)</f>
        <v>0</v>
      </c>
      <c r="F88">
        <f>VLOOKUP(A88,'Primary Secondary Ph 3.0'!$A$1:$E$254,3,0)</f>
        <v>1</v>
      </c>
    </row>
    <row r="89" spans="1:6" x14ac:dyDescent="0.2">
      <c r="A89" t="s">
        <v>459</v>
      </c>
      <c r="B89" t="s">
        <v>447</v>
      </c>
      <c r="D89" t="s">
        <v>1075</v>
      </c>
      <c r="E89">
        <f>VLOOKUP(A89,'Primary Secondary Ph 3.0'!$A$1:$E$254,2,0)</f>
        <v>0</v>
      </c>
      <c r="F89">
        <f>VLOOKUP(A89,'Primary Secondary Ph 3.0'!$A$1:$E$254,3,0)</f>
        <v>1</v>
      </c>
    </row>
    <row r="90" spans="1:6" x14ac:dyDescent="0.2">
      <c r="A90" t="s">
        <v>459</v>
      </c>
      <c r="B90" t="s">
        <v>448</v>
      </c>
      <c r="D90" t="s">
        <v>1075</v>
      </c>
      <c r="E90">
        <f>VLOOKUP(A90,'Primary Secondary Ph 3.0'!$A$1:$E$254,2,0)</f>
        <v>0</v>
      </c>
      <c r="F90">
        <f>VLOOKUP(A90,'Primary Secondary Ph 3.0'!$A$1:$E$254,3,0)</f>
        <v>1</v>
      </c>
    </row>
    <row r="91" spans="1:6" x14ac:dyDescent="0.2">
      <c r="A91" t="s">
        <v>459</v>
      </c>
      <c r="B91" t="s">
        <v>449</v>
      </c>
      <c r="D91" t="s">
        <v>1075</v>
      </c>
      <c r="E91">
        <f>VLOOKUP(A91,'Primary Secondary Ph 3.0'!$A$1:$E$254,2,0)</f>
        <v>0</v>
      </c>
      <c r="F91">
        <f>VLOOKUP(A91,'Primary Secondary Ph 3.0'!$A$1:$E$254,3,0)</f>
        <v>1</v>
      </c>
    </row>
    <row r="92" spans="1:6" x14ac:dyDescent="0.2">
      <c r="A92" t="s">
        <v>459</v>
      </c>
      <c r="B92" t="s">
        <v>450</v>
      </c>
      <c r="D92" t="s">
        <v>1075</v>
      </c>
      <c r="E92">
        <f>VLOOKUP(A92,'Primary Secondary Ph 3.0'!$A$1:$E$254,2,0)</f>
        <v>0</v>
      </c>
      <c r="F92">
        <f>VLOOKUP(A92,'Primary Secondary Ph 3.0'!$A$1:$E$254,3,0)</f>
        <v>1</v>
      </c>
    </row>
    <row r="93" spans="1:6" x14ac:dyDescent="0.2">
      <c r="A93" t="s">
        <v>459</v>
      </c>
      <c r="B93" t="s">
        <v>451</v>
      </c>
      <c r="D93" t="s">
        <v>1075</v>
      </c>
      <c r="E93">
        <f>VLOOKUP(A93,'Primary Secondary Ph 3.0'!$A$1:$E$254,2,0)</f>
        <v>0</v>
      </c>
      <c r="F93">
        <f>VLOOKUP(A93,'Primary Secondary Ph 3.0'!$A$1:$E$254,3,0)</f>
        <v>1</v>
      </c>
    </row>
    <row r="94" spans="1:6" x14ac:dyDescent="0.2">
      <c r="A94" t="s">
        <v>459</v>
      </c>
      <c r="B94" t="s">
        <v>452</v>
      </c>
      <c r="D94" t="s">
        <v>1075</v>
      </c>
      <c r="E94">
        <f>VLOOKUP(A94,'Primary Secondary Ph 3.0'!$A$1:$E$254,2,0)</f>
        <v>0</v>
      </c>
      <c r="F94">
        <f>VLOOKUP(A94,'Primary Secondary Ph 3.0'!$A$1:$E$254,3,0)</f>
        <v>1</v>
      </c>
    </row>
    <row r="95" spans="1:6" x14ac:dyDescent="0.2">
      <c r="A95">
        <v>20</v>
      </c>
      <c r="B95" t="s">
        <v>234</v>
      </c>
      <c r="C95" t="s">
        <v>1084</v>
      </c>
      <c r="D95" t="s">
        <v>1075</v>
      </c>
      <c r="E95">
        <f>VLOOKUP(A95,'Primary Secondary Ph 3.0'!$A$1:$E$254,2,0)</f>
        <v>1</v>
      </c>
      <c r="F95">
        <f>VLOOKUP(A95,'Primary Secondary Ph 3.0'!$A$1:$E$254,3,0)</f>
        <v>0</v>
      </c>
    </row>
    <row r="96" spans="1:6" x14ac:dyDescent="0.2">
      <c r="A96">
        <v>20</v>
      </c>
      <c r="B96" t="s">
        <v>235</v>
      </c>
      <c r="D96" t="s">
        <v>1075</v>
      </c>
      <c r="E96">
        <f>VLOOKUP(A96,'Primary Secondary Ph 3.0'!$A$1:$E$254,2,0)</f>
        <v>1</v>
      </c>
      <c r="F96">
        <f>VLOOKUP(A96,'Primary Secondary Ph 3.0'!$A$1:$E$254,3,0)</f>
        <v>0</v>
      </c>
    </row>
    <row r="97" spans="1:6" x14ac:dyDescent="0.2">
      <c r="A97">
        <v>20</v>
      </c>
      <c r="B97" t="s">
        <v>236</v>
      </c>
      <c r="D97" t="s">
        <v>1075</v>
      </c>
      <c r="E97">
        <f>VLOOKUP(A97,'Primary Secondary Ph 3.0'!$A$1:$E$254,2,0)</f>
        <v>1</v>
      </c>
      <c r="F97">
        <f>VLOOKUP(A97,'Primary Secondary Ph 3.0'!$A$1:$E$254,3,0)</f>
        <v>0</v>
      </c>
    </row>
    <row r="98" spans="1:6" x14ac:dyDescent="0.2">
      <c r="A98">
        <v>20</v>
      </c>
      <c r="B98" t="s">
        <v>237</v>
      </c>
      <c r="D98" t="s">
        <v>1075</v>
      </c>
      <c r="E98">
        <f>VLOOKUP(A98,'Primary Secondary Ph 3.0'!$A$1:$E$254,2,0)</f>
        <v>1</v>
      </c>
      <c r="F98">
        <f>VLOOKUP(A98,'Primary Secondary Ph 3.0'!$A$1:$E$254,3,0)</f>
        <v>0</v>
      </c>
    </row>
    <row r="99" spans="1:6" x14ac:dyDescent="0.2">
      <c r="A99">
        <v>20</v>
      </c>
      <c r="B99" t="s">
        <v>238</v>
      </c>
      <c r="D99" t="s">
        <v>1075</v>
      </c>
      <c r="E99">
        <f>VLOOKUP(A99,'Primary Secondary Ph 3.0'!$A$1:$E$254,2,0)</f>
        <v>1</v>
      </c>
      <c r="F99">
        <f>VLOOKUP(A99,'Primary Secondary Ph 3.0'!$A$1:$E$254,3,0)</f>
        <v>0</v>
      </c>
    </row>
    <row r="100" spans="1:6" x14ac:dyDescent="0.2">
      <c r="A100">
        <v>20</v>
      </c>
      <c r="B100" t="s">
        <v>239</v>
      </c>
      <c r="D100" t="s">
        <v>1075</v>
      </c>
      <c r="E100">
        <f>VLOOKUP(A100,'Primary Secondary Ph 3.0'!$A$1:$E$254,2,0)</f>
        <v>1</v>
      </c>
      <c r="F100">
        <f>VLOOKUP(A100,'Primary Secondary Ph 3.0'!$A$1:$E$254,3,0)</f>
        <v>0</v>
      </c>
    </row>
    <row r="101" spans="1:6" x14ac:dyDescent="0.2">
      <c r="A101">
        <v>20</v>
      </c>
      <c r="B101" t="s">
        <v>240</v>
      </c>
      <c r="D101" t="s">
        <v>1075</v>
      </c>
      <c r="E101">
        <f>VLOOKUP(A101,'Primary Secondary Ph 3.0'!$A$1:$E$254,2,0)</f>
        <v>1</v>
      </c>
      <c r="F101">
        <f>VLOOKUP(A101,'Primary Secondary Ph 3.0'!$A$1:$E$254,3,0)</f>
        <v>0</v>
      </c>
    </row>
    <row r="102" spans="1:6" x14ac:dyDescent="0.2">
      <c r="A102">
        <v>20</v>
      </c>
      <c r="B102" t="s">
        <v>455</v>
      </c>
      <c r="D102" t="s">
        <v>1075</v>
      </c>
      <c r="E102">
        <f>VLOOKUP(A102,'Primary Secondary Ph 3.0'!$A$1:$E$254,2,0)</f>
        <v>1</v>
      </c>
      <c r="F102">
        <f>VLOOKUP(A102,'Primary Secondary Ph 3.0'!$A$1:$E$254,3,0)</f>
        <v>0</v>
      </c>
    </row>
    <row r="103" spans="1:6" x14ac:dyDescent="0.2">
      <c r="A103" t="s">
        <v>308</v>
      </c>
      <c r="B103" t="s">
        <v>276</v>
      </c>
      <c r="C103" t="s">
        <v>1084</v>
      </c>
      <c r="D103" t="s">
        <v>1074</v>
      </c>
      <c r="E103">
        <f>VLOOKUP(A103,'Primary Secondary Ph 3.0'!$A$1:$E$254,2,0)</f>
        <v>1</v>
      </c>
      <c r="F103">
        <f>VLOOKUP(A103,'Primary Secondary Ph 3.0'!$A$1:$E$254,3,0)</f>
        <v>0</v>
      </c>
    </row>
    <row r="104" spans="1:6" x14ac:dyDescent="0.2">
      <c r="A104" t="s">
        <v>309</v>
      </c>
      <c r="B104" t="s">
        <v>278</v>
      </c>
      <c r="C104" t="s">
        <v>1084</v>
      </c>
      <c r="D104" t="s">
        <v>1074</v>
      </c>
      <c r="E104">
        <f>VLOOKUP(A104,'Primary Secondary Ph 3.0'!$A$1:$E$254,2,0)</f>
        <v>1</v>
      </c>
      <c r="F104">
        <f>VLOOKUP(A104,'Primary Secondary Ph 3.0'!$A$1:$E$254,3,0)</f>
        <v>0</v>
      </c>
    </row>
    <row r="105" spans="1:6" x14ac:dyDescent="0.2">
      <c r="A105" t="s">
        <v>311</v>
      </c>
      <c r="B105" t="s">
        <v>280</v>
      </c>
      <c r="C105" t="s">
        <v>1084</v>
      </c>
      <c r="D105" t="s">
        <v>1074</v>
      </c>
      <c r="E105">
        <f>VLOOKUP(A105,'Primary Secondary Ph 3.0'!$A$1:$E$254,2,0)</f>
        <v>1</v>
      </c>
      <c r="F105">
        <f>VLOOKUP(A105,'Primary Secondary Ph 3.0'!$A$1:$E$254,3,0)</f>
        <v>0</v>
      </c>
    </row>
    <row r="106" spans="1:6" x14ac:dyDescent="0.2">
      <c r="A106">
        <v>24</v>
      </c>
      <c r="B106" t="s">
        <v>56</v>
      </c>
      <c r="C106" t="s">
        <v>1084</v>
      </c>
      <c r="D106" t="s">
        <v>1076</v>
      </c>
      <c r="E106">
        <f>VLOOKUP(A106,'Primary Secondary Ph 3.0'!$A$1:$E$254,2,0)</f>
        <v>1</v>
      </c>
      <c r="F106">
        <f>VLOOKUP(A106,'Primary Secondary Ph 3.0'!$A$1:$E$254,3,0)</f>
        <v>0</v>
      </c>
    </row>
    <row r="107" spans="1:6" x14ac:dyDescent="0.2">
      <c r="A107" t="s">
        <v>250</v>
      </c>
      <c r="B107" t="s">
        <v>242</v>
      </c>
      <c r="C107" t="s">
        <v>1084</v>
      </c>
      <c r="D107" t="s">
        <v>1076</v>
      </c>
      <c r="E107">
        <f>VLOOKUP(A107,'Primary Secondary Ph 3.0'!$A$1:$E$254,2,0)</f>
        <v>0</v>
      </c>
      <c r="F107">
        <f>VLOOKUP(A107,'Primary Secondary Ph 3.0'!$A$1:$E$254,3,0)</f>
        <v>1</v>
      </c>
    </row>
    <row r="108" spans="1:6" x14ac:dyDescent="0.2">
      <c r="A108">
        <v>25</v>
      </c>
      <c r="B108" t="s">
        <v>57</v>
      </c>
      <c r="C108" t="s">
        <v>1084</v>
      </c>
      <c r="D108" t="s">
        <v>1076</v>
      </c>
      <c r="E108">
        <f>VLOOKUP(A108,'Primary Secondary Ph 3.0'!$A$1:$E$254,2,0)</f>
        <v>0</v>
      </c>
      <c r="F108">
        <f>VLOOKUP(A108,'Primary Secondary Ph 3.0'!$A$1:$E$254,3,0)</f>
        <v>1</v>
      </c>
    </row>
    <row r="109" spans="1:6" x14ac:dyDescent="0.2">
      <c r="A109">
        <v>25</v>
      </c>
      <c r="B109" t="s">
        <v>61</v>
      </c>
      <c r="D109" t="s">
        <v>1076</v>
      </c>
      <c r="E109">
        <f>VLOOKUP(A109,'Primary Secondary Ph 3.0'!$A$1:$E$254,2,0)</f>
        <v>0</v>
      </c>
      <c r="F109">
        <f>VLOOKUP(A109,'Primary Secondary Ph 3.0'!$A$1:$E$254,3,0)</f>
        <v>1</v>
      </c>
    </row>
    <row r="110" spans="1:6" x14ac:dyDescent="0.2">
      <c r="A110">
        <v>25</v>
      </c>
      <c r="B110" t="s">
        <v>60</v>
      </c>
      <c r="D110" t="s">
        <v>1076</v>
      </c>
      <c r="E110">
        <f>VLOOKUP(A110,'Primary Secondary Ph 3.0'!$A$1:$E$254,2,0)</f>
        <v>0</v>
      </c>
      <c r="F110">
        <f>VLOOKUP(A110,'Primary Secondary Ph 3.0'!$A$1:$E$254,3,0)</f>
        <v>1</v>
      </c>
    </row>
    <row r="111" spans="1:6" x14ac:dyDescent="0.2">
      <c r="A111">
        <v>25</v>
      </c>
      <c r="B111" t="s">
        <v>59</v>
      </c>
      <c r="D111" t="s">
        <v>1076</v>
      </c>
      <c r="E111">
        <f>VLOOKUP(A111,'Primary Secondary Ph 3.0'!$A$1:$E$254,2,0)</f>
        <v>0</v>
      </c>
      <c r="F111">
        <f>VLOOKUP(A111,'Primary Secondary Ph 3.0'!$A$1:$E$254,3,0)</f>
        <v>1</v>
      </c>
    </row>
    <row r="112" spans="1:6" x14ac:dyDescent="0.2">
      <c r="A112">
        <v>25</v>
      </c>
      <c r="B112" t="s">
        <v>58</v>
      </c>
      <c r="D112" t="s">
        <v>1076</v>
      </c>
      <c r="E112">
        <f>VLOOKUP(A112,'Primary Secondary Ph 3.0'!$A$1:$E$254,2,0)</f>
        <v>0</v>
      </c>
      <c r="F112">
        <f>VLOOKUP(A112,'Primary Secondary Ph 3.0'!$A$1:$E$254,3,0)</f>
        <v>1</v>
      </c>
    </row>
    <row r="113" spans="1:6" x14ac:dyDescent="0.2">
      <c r="A113">
        <v>26</v>
      </c>
      <c r="B113" t="s">
        <v>62</v>
      </c>
      <c r="C113" t="s">
        <v>1084</v>
      </c>
      <c r="D113" t="s">
        <v>1076</v>
      </c>
      <c r="E113">
        <f>VLOOKUP(A113,'Primary Secondary Ph 3.0'!$A$1:$E$254,2,0)</f>
        <v>1</v>
      </c>
      <c r="F113">
        <f>VLOOKUP(A113,'Primary Secondary Ph 3.0'!$A$1:$E$254,3,0)</f>
        <v>0</v>
      </c>
    </row>
    <row r="114" spans="1:6" x14ac:dyDescent="0.2">
      <c r="A114">
        <v>27</v>
      </c>
      <c r="B114" t="s">
        <v>63</v>
      </c>
      <c r="C114" t="s">
        <v>1084</v>
      </c>
      <c r="D114" t="s">
        <v>1076</v>
      </c>
      <c r="E114">
        <f>VLOOKUP(A114,'Primary Secondary Ph 3.0'!$A$1:$E$254,2,0)</f>
        <v>0</v>
      </c>
      <c r="F114">
        <f>VLOOKUP(A114,'Primary Secondary Ph 3.0'!$A$1:$E$254,3,0)</f>
        <v>1</v>
      </c>
    </row>
    <row r="115" spans="1:6" x14ac:dyDescent="0.2">
      <c r="A115">
        <v>27</v>
      </c>
      <c r="B115" t="s">
        <v>64</v>
      </c>
      <c r="D115" t="s">
        <v>1076</v>
      </c>
      <c r="E115">
        <f>VLOOKUP(A115,'Primary Secondary Ph 3.0'!$A$1:$E$254,2,0)</f>
        <v>0</v>
      </c>
      <c r="F115">
        <f>VLOOKUP(A115,'Primary Secondary Ph 3.0'!$A$1:$E$254,3,0)</f>
        <v>1</v>
      </c>
    </row>
    <row r="116" spans="1:6" x14ac:dyDescent="0.2">
      <c r="A116">
        <v>27</v>
      </c>
      <c r="B116" t="s">
        <v>65</v>
      </c>
      <c r="D116" t="s">
        <v>1076</v>
      </c>
      <c r="E116">
        <f>VLOOKUP(A116,'Primary Secondary Ph 3.0'!$A$1:$E$254,2,0)</f>
        <v>0</v>
      </c>
      <c r="F116">
        <f>VLOOKUP(A116,'Primary Secondary Ph 3.0'!$A$1:$E$254,3,0)</f>
        <v>1</v>
      </c>
    </row>
    <row r="117" spans="1:6" x14ac:dyDescent="0.2">
      <c r="A117">
        <v>27</v>
      </c>
      <c r="B117" t="s">
        <v>66</v>
      </c>
      <c r="D117" t="s">
        <v>1076</v>
      </c>
      <c r="E117">
        <f>VLOOKUP(A117,'Primary Secondary Ph 3.0'!$A$1:$E$254,2,0)</f>
        <v>0</v>
      </c>
      <c r="F117">
        <f>VLOOKUP(A117,'Primary Secondary Ph 3.0'!$A$1:$E$254,3,0)</f>
        <v>1</v>
      </c>
    </row>
    <row r="118" spans="1:6" x14ac:dyDescent="0.2">
      <c r="A118">
        <v>27</v>
      </c>
      <c r="B118" t="s">
        <v>67</v>
      </c>
      <c r="D118" t="s">
        <v>1076</v>
      </c>
      <c r="E118">
        <f>VLOOKUP(A118,'Primary Secondary Ph 3.0'!$A$1:$E$254,2,0)</f>
        <v>0</v>
      </c>
      <c r="F118">
        <f>VLOOKUP(A118,'Primary Secondary Ph 3.0'!$A$1:$E$254,3,0)</f>
        <v>1</v>
      </c>
    </row>
    <row r="119" spans="1:6" x14ac:dyDescent="0.2">
      <c r="A119">
        <v>27</v>
      </c>
      <c r="B119" t="s">
        <v>68</v>
      </c>
      <c r="D119" t="s">
        <v>1076</v>
      </c>
      <c r="E119">
        <f>VLOOKUP(A119,'Primary Secondary Ph 3.0'!$A$1:$E$254,2,0)</f>
        <v>0</v>
      </c>
      <c r="F119">
        <f>VLOOKUP(A119,'Primary Secondary Ph 3.0'!$A$1:$E$254,3,0)</f>
        <v>1</v>
      </c>
    </row>
    <row r="120" spans="1:6" x14ac:dyDescent="0.2">
      <c r="A120">
        <v>27</v>
      </c>
      <c r="B120" t="s">
        <v>69</v>
      </c>
      <c r="D120" t="s">
        <v>1076</v>
      </c>
      <c r="E120">
        <f>VLOOKUP(A120,'Primary Secondary Ph 3.0'!$A$1:$E$254,2,0)</f>
        <v>0</v>
      </c>
      <c r="F120">
        <f>VLOOKUP(A120,'Primary Secondary Ph 3.0'!$A$1:$E$254,3,0)</f>
        <v>1</v>
      </c>
    </row>
    <row r="121" spans="1:6" x14ac:dyDescent="0.2">
      <c r="A121" t="s">
        <v>321</v>
      </c>
      <c r="B121" t="s">
        <v>324</v>
      </c>
      <c r="C121" t="s">
        <v>1084</v>
      </c>
      <c r="D121" t="s">
        <v>1076</v>
      </c>
      <c r="E121">
        <f>VLOOKUP(A121,'Primary Secondary Ph 3.0'!$A$1:$E$254,2,0)</f>
        <v>1</v>
      </c>
      <c r="F121">
        <f>VLOOKUP(A121,'Primary Secondary Ph 3.0'!$A$1:$E$254,3,0)</f>
        <v>0</v>
      </c>
    </row>
    <row r="122" spans="1:6" x14ac:dyDescent="0.2">
      <c r="A122">
        <v>28</v>
      </c>
      <c r="B122" t="s">
        <v>116</v>
      </c>
      <c r="C122" t="s">
        <v>1084</v>
      </c>
      <c r="D122" t="s">
        <v>1076</v>
      </c>
      <c r="E122">
        <f>VLOOKUP(A122,'Primary Secondary Ph 3.0'!$A$1:$E$254,2,0)</f>
        <v>1</v>
      </c>
      <c r="F122">
        <f>VLOOKUP(A122,'Primary Secondary Ph 3.0'!$A$1:$E$254,3,0)</f>
        <v>0</v>
      </c>
    </row>
    <row r="123" spans="1:6" x14ac:dyDescent="0.2">
      <c r="A123">
        <v>29</v>
      </c>
      <c r="B123" t="s">
        <v>117</v>
      </c>
      <c r="C123" t="s">
        <v>1084</v>
      </c>
      <c r="D123" t="s">
        <v>1076</v>
      </c>
      <c r="E123">
        <f>VLOOKUP(A123,'Primary Secondary Ph 3.0'!$A$1:$E$254,2,0)</f>
        <v>1</v>
      </c>
      <c r="F123">
        <f>VLOOKUP(A123,'Primary Secondary Ph 3.0'!$A$1:$E$254,3,0)</f>
        <v>0</v>
      </c>
    </row>
    <row r="124" spans="1:6" x14ac:dyDescent="0.2">
      <c r="A124">
        <v>32</v>
      </c>
      <c r="B124" t="s">
        <v>71</v>
      </c>
      <c r="C124" t="s">
        <v>1084</v>
      </c>
      <c r="D124" t="s">
        <v>1077</v>
      </c>
      <c r="E124">
        <f>VLOOKUP(A124,'Primary Secondary Ph 3.0'!$A$1:$E$254,2,0)</f>
        <v>1</v>
      </c>
      <c r="F124">
        <f>VLOOKUP(A124,'Primary Secondary Ph 3.0'!$A$1:$E$254,3,0)</f>
        <v>0</v>
      </c>
    </row>
    <row r="125" spans="1:6" x14ac:dyDescent="0.2">
      <c r="A125">
        <v>33</v>
      </c>
      <c r="B125" t="s">
        <v>72</v>
      </c>
      <c r="C125" t="s">
        <v>1084</v>
      </c>
      <c r="D125" t="s">
        <v>1077</v>
      </c>
      <c r="E125">
        <f>VLOOKUP(A125,'Primary Secondary Ph 3.0'!$A$1:$E$254,2,0)</f>
        <v>1</v>
      </c>
      <c r="F125">
        <f>VLOOKUP(A125,'Primary Secondary Ph 3.0'!$A$1:$E$254,3,0)</f>
        <v>0</v>
      </c>
    </row>
    <row r="126" spans="1:6" x14ac:dyDescent="0.2">
      <c r="A126">
        <v>34</v>
      </c>
      <c r="B126" t="s">
        <v>73</v>
      </c>
      <c r="C126" t="s">
        <v>1084</v>
      </c>
      <c r="D126" t="s">
        <v>1077</v>
      </c>
      <c r="E126">
        <f>VLOOKUP(A126,'Primary Secondary Ph 3.0'!$A$1:$E$254,2,0)</f>
        <v>1</v>
      </c>
      <c r="F126">
        <f>VLOOKUP(A126,'Primary Secondary Ph 3.0'!$A$1:$E$254,3,0)</f>
        <v>0</v>
      </c>
    </row>
    <row r="127" spans="1:6" x14ac:dyDescent="0.2">
      <c r="A127">
        <v>35</v>
      </c>
      <c r="B127" t="s">
        <v>74</v>
      </c>
      <c r="C127" t="s">
        <v>1084</v>
      </c>
      <c r="D127" t="s">
        <v>1077</v>
      </c>
      <c r="E127">
        <f>VLOOKUP(A127,'Primary Secondary Ph 3.0'!$A$1:$E$254,2,0)</f>
        <v>1</v>
      </c>
      <c r="F127">
        <f>VLOOKUP(A127,'Primary Secondary Ph 3.0'!$A$1:$E$254,3,0)</f>
        <v>0</v>
      </c>
    </row>
    <row r="128" spans="1:6" x14ac:dyDescent="0.2">
      <c r="A128">
        <v>36</v>
      </c>
      <c r="B128" t="s">
        <v>75</v>
      </c>
      <c r="C128" t="s">
        <v>1084</v>
      </c>
      <c r="D128" t="s">
        <v>1078</v>
      </c>
      <c r="E128">
        <f>VLOOKUP(A128,'Primary Secondary Ph 3.0'!$A$1:$E$254,2,0)</f>
        <v>1</v>
      </c>
      <c r="F128">
        <f>VLOOKUP(A128,'Primary Secondary Ph 3.0'!$A$1:$E$254,3,0)</f>
        <v>0</v>
      </c>
    </row>
    <row r="129" spans="1:6" x14ac:dyDescent="0.2">
      <c r="A129">
        <v>36</v>
      </c>
      <c r="B129" t="s">
        <v>76</v>
      </c>
      <c r="D129" t="s">
        <v>1078</v>
      </c>
      <c r="E129">
        <f>VLOOKUP(A129,'Primary Secondary Ph 3.0'!$A$1:$E$254,2,0)</f>
        <v>1</v>
      </c>
      <c r="F129">
        <f>VLOOKUP(A129,'Primary Secondary Ph 3.0'!$A$1:$E$254,3,0)</f>
        <v>0</v>
      </c>
    </row>
    <row r="130" spans="1:6" x14ac:dyDescent="0.2">
      <c r="A130">
        <v>36</v>
      </c>
      <c r="B130" t="s">
        <v>77</v>
      </c>
      <c r="D130" t="s">
        <v>1078</v>
      </c>
      <c r="E130">
        <f>VLOOKUP(A130,'Primary Secondary Ph 3.0'!$A$1:$E$254,2,0)</f>
        <v>1</v>
      </c>
      <c r="F130">
        <f>VLOOKUP(A130,'Primary Secondary Ph 3.0'!$A$1:$E$254,3,0)</f>
        <v>0</v>
      </c>
    </row>
    <row r="131" spans="1:6" x14ac:dyDescent="0.2">
      <c r="A131">
        <v>36</v>
      </c>
      <c r="B131" t="s">
        <v>78</v>
      </c>
      <c r="D131" t="s">
        <v>1078</v>
      </c>
      <c r="E131">
        <f>VLOOKUP(A131,'Primary Secondary Ph 3.0'!$A$1:$E$254,2,0)</f>
        <v>1</v>
      </c>
      <c r="F131">
        <f>VLOOKUP(A131,'Primary Secondary Ph 3.0'!$A$1:$E$254,3,0)</f>
        <v>0</v>
      </c>
    </row>
    <row r="132" spans="1:6" x14ac:dyDescent="0.2">
      <c r="A132">
        <v>36</v>
      </c>
      <c r="B132" t="s">
        <v>79</v>
      </c>
      <c r="D132" t="s">
        <v>1078</v>
      </c>
      <c r="E132">
        <f>VLOOKUP(A132,'Primary Secondary Ph 3.0'!$A$1:$E$254,2,0)</f>
        <v>1</v>
      </c>
      <c r="F132">
        <f>VLOOKUP(A132,'Primary Secondary Ph 3.0'!$A$1:$E$254,3,0)</f>
        <v>0</v>
      </c>
    </row>
    <row r="133" spans="1:6" x14ac:dyDescent="0.2">
      <c r="A133">
        <v>36</v>
      </c>
      <c r="B133" t="s">
        <v>80</v>
      </c>
      <c r="D133" t="s">
        <v>1078</v>
      </c>
      <c r="E133">
        <f>VLOOKUP(A133,'Primary Secondary Ph 3.0'!$A$1:$E$254,2,0)</f>
        <v>1</v>
      </c>
      <c r="F133">
        <f>VLOOKUP(A133,'Primary Secondary Ph 3.0'!$A$1:$E$254,3,0)</f>
        <v>0</v>
      </c>
    </row>
    <row r="134" spans="1:6" x14ac:dyDescent="0.2">
      <c r="A134">
        <v>36</v>
      </c>
      <c r="B134" t="s">
        <v>81</v>
      </c>
      <c r="D134" t="s">
        <v>1078</v>
      </c>
      <c r="E134">
        <f>VLOOKUP(A134,'Primary Secondary Ph 3.0'!$A$1:$E$254,2,0)</f>
        <v>1</v>
      </c>
      <c r="F134">
        <f>VLOOKUP(A134,'Primary Secondary Ph 3.0'!$A$1:$E$254,3,0)</f>
        <v>0</v>
      </c>
    </row>
    <row r="135" spans="1:6" x14ac:dyDescent="0.2">
      <c r="A135">
        <v>36</v>
      </c>
      <c r="B135" t="s">
        <v>82</v>
      </c>
      <c r="D135" t="s">
        <v>1078</v>
      </c>
      <c r="E135">
        <f>VLOOKUP(A135,'Primary Secondary Ph 3.0'!$A$1:$E$254,2,0)</f>
        <v>1</v>
      </c>
      <c r="F135">
        <f>VLOOKUP(A135,'Primary Secondary Ph 3.0'!$A$1:$E$254,3,0)</f>
        <v>0</v>
      </c>
    </row>
    <row r="136" spans="1:6" x14ac:dyDescent="0.2">
      <c r="A136">
        <v>37</v>
      </c>
      <c r="B136" t="s">
        <v>83</v>
      </c>
      <c r="C136" t="s">
        <v>1084</v>
      </c>
      <c r="D136" t="s">
        <v>1078</v>
      </c>
      <c r="E136">
        <f>VLOOKUP(A136,'Primary Secondary Ph 3.0'!$A$1:$E$254,2,0)</f>
        <v>1</v>
      </c>
      <c r="F136">
        <f>VLOOKUP(A136,'Primary Secondary Ph 3.0'!$A$1:$E$254,3,0)</f>
        <v>0</v>
      </c>
    </row>
    <row r="137" spans="1:6" x14ac:dyDescent="0.2">
      <c r="A137">
        <v>38</v>
      </c>
      <c r="B137" t="s">
        <v>84</v>
      </c>
      <c r="C137" t="s">
        <v>1084</v>
      </c>
      <c r="D137" t="s">
        <v>1078</v>
      </c>
      <c r="E137">
        <f>VLOOKUP(A137,'Primary Secondary Ph 3.0'!$A$1:$E$254,2,0)</f>
        <v>1</v>
      </c>
      <c r="F137">
        <f>VLOOKUP(A137,'Primary Secondary Ph 3.0'!$A$1:$E$254,3,0)</f>
        <v>0</v>
      </c>
    </row>
    <row r="138" spans="1:6" x14ac:dyDescent="0.2">
      <c r="A138" t="s">
        <v>325</v>
      </c>
      <c r="B138" t="s">
        <v>330</v>
      </c>
      <c r="C138" t="s">
        <v>1084</v>
      </c>
      <c r="D138" t="s">
        <v>1077</v>
      </c>
      <c r="E138">
        <f>VLOOKUP(A138,'Primary Secondary Ph 3.0'!$A$1:$E$254,2,0)</f>
        <v>1</v>
      </c>
      <c r="F138">
        <f>VLOOKUP(A138,'Primary Secondary Ph 3.0'!$A$1:$E$254,3,0)</f>
        <v>0</v>
      </c>
    </row>
    <row r="139" spans="1:6" x14ac:dyDescent="0.2">
      <c r="A139" t="s">
        <v>326</v>
      </c>
      <c r="B139" t="s">
        <v>333</v>
      </c>
      <c r="C139" t="s">
        <v>1084</v>
      </c>
      <c r="D139" t="s">
        <v>1077</v>
      </c>
      <c r="E139">
        <f>VLOOKUP(A139,'Primary Secondary Ph 3.0'!$A$1:$E$254,2,0)</f>
        <v>1</v>
      </c>
      <c r="F139">
        <f>VLOOKUP(A139,'Primary Secondary Ph 3.0'!$A$1:$E$254,3,0)</f>
        <v>0</v>
      </c>
    </row>
    <row r="140" spans="1:6" x14ac:dyDescent="0.2">
      <c r="A140" t="s">
        <v>327</v>
      </c>
      <c r="B140" t="s">
        <v>335</v>
      </c>
      <c r="C140" t="s">
        <v>1084</v>
      </c>
      <c r="D140" t="s">
        <v>1077</v>
      </c>
      <c r="E140">
        <f>VLOOKUP(A140,'Primary Secondary Ph 3.0'!$A$1:$E$254,2,0)</f>
        <v>1</v>
      </c>
      <c r="F140">
        <f>VLOOKUP(A140,'Primary Secondary Ph 3.0'!$A$1:$E$254,3,0)</f>
        <v>0</v>
      </c>
    </row>
    <row r="141" spans="1:6" x14ac:dyDescent="0.2">
      <c r="A141">
        <v>39</v>
      </c>
      <c r="B141" t="s">
        <v>85</v>
      </c>
      <c r="C141" t="s">
        <v>1084</v>
      </c>
      <c r="D141" t="s">
        <v>1079</v>
      </c>
      <c r="E141">
        <f>VLOOKUP(A141,'Primary Secondary Ph 3.0'!$A$1:$E$254,2,0)</f>
        <v>1</v>
      </c>
      <c r="F141">
        <f>VLOOKUP(A141,'Primary Secondary Ph 3.0'!$A$1:$E$254,3,0)</f>
        <v>0</v>
      </c>
    </row>
    <row r="142" spans="1:6" x14ac:dyDescent="0.2">
      <c r="A142" t="s">
        <v>337</v>
      </c>
      <c r="B142" t="s">
        <v>340</v>
      </c>
      <c r="C142" t="s">
        <v>1084</v>
      </c>
      <c r="D142" t="s">
        <v>1079</v>
      </c>
      <c r="E142">
        <f>VLOOKUP(A142,'Primary Secondary Ph 3.0'!$A$1:$E$254,2,0)</f>
        <v>1</v>
      </c>
      <c r="F142">
        <f>VLOOKUP(A142,'Primary Secondary Ph 3.0'!$A$1:$E$254,3,0)</f>
        <v>0</v>
      </c>
    </row>
    <row r="143" spans="1:6" x14ac:dyDescent="0.2">
      <c r="A143" t="s">
        <v>360</v>
      </c>
      <c r="B143" t="s">
        <v>363</v>
      </c>
      <c r="C143" t="s">
        <v>1084</v>
      </c>
      <c r="D143" t="s">
        <v>1079</v>
      </c>
      <c r="E143">
        <f>VLOOKUP(A143,'Primary Secondary Ph 3.0'!$A$1:$E$254,2,0)</f>
        <v>0</v>
      </c>
      <c r="F143">
        <f>VLOOKUP(A143,'Primary Secondary Ph 3.0'!$A$1:$E$254,3,0)</f>
        <v>1</v>
      </c>
    </row>
    <row r="144" spans="1:6" x14ac:dyDescent="0.2">
      <c r="A144" t="s">
        <v>364</v>
      </c>
      <c r="B144" t="s">
        <v>365</v>
      </c>
      <c r="C144" t="s">
        <v>1084</v>
      </c>
      <c r="D144" t="s">
        <v>1079</v>
      </c>
      <c r="E144">
        <f>VLOOKUP(A144,'Primary Secondary Ph 3.0'!$A$1:$E$254,2,0)</f>
        <v>0</v>
      </c>
      <c r="F144">
        <f>VLOOKUP(A144,'Primary Secondary Ph 3.0'!$A$1:$E$254,3,0)</f>
        <v>1</v>
      </c>
    </row>
    <row r="145" spans="1:6" x14ac:dyDescent="0.2">
      <c r="A145">
        <v>41</v>
      </c>
      <c r="B145" t="s">
        <v>86</v>
      </c>
      <c r="C145" t="s">
        <v>1084</v>
      </c>
      <c r="D145" t="s">
        <v>1079</v>
      </c>
      <c r="E145">
        <f>VLOOKUP(A145,'Primary Secondary Ph 3.0'!$A$1:$E$254,2,0)</f>
        <v>0</v>
      </c>
      <c r="F145">
        <f>VLOOKUP(A145,'Primary Secondary Ph 3.0'!$A$1:$E$254,3,0)</f>
        <v>1</v>
      </c>
    </row>
    <row r="146" spans="1:6" x14ac:dyDescent="0.2">
      <c r="A146" t="s">
        <v>368</v>
      </c>
      <c r="B146" t="s">
        <v>374</v>
      </c>
      <c r="C146" t="s">
        <v>1084</v>
      </c>
      <c r="D146" t="s">
        <v>1079</v>
      </c>
      <c r="E146">
        <f>VLOOKUP(A146,'Primary Secondary Ph 3.0'!$A$1:$E$254,2,0)</f>
        <v>0</v>
      </c>
      <c r="F146">
        <f>VLOOKUP(A146,'Primary Secondary Ph 3.0'!$A$1:$E$254,3,0)</f>
        <v>1</v>
      </c>
    </row>
    <row r="147" spans="1:6" x14ac:dyDescent="0.2">
      <c r="A147" t="s">
        <v>376</v>
      </c>
      <c r="B147" t="s">
        <v>375</v>
      </c>
      <c r="C147" t="s">
        <v>1084</v>
      </c>
      <c r="D147" t="s">
        <v>1079</v>
      </c>
      <c r="E147">
        <f>VLOOKUP(A147,'Primary Secondary Ph 3.0'!$A$1:$E$254,2,0)</f>
        <v>0</v>
      </c>
      <c r="F147">
        <f>VLOOKUP(A147,'Primary Secondary Ph 3.0'!$A$1:$E$254,3,0)</f>
        <v>1</v>
      </c>
    </row>
    <row r="148" spans="1:6" x14ac:dyDescent="0.2">
      <c r="A148">
        <v>42</v>
      </c>
      <c r="B148" t="s">
        <v>87</v>
      </c>
      <c r="C148" t="s">
        <v>1084</v>
      </c>
      <c r="D148" t="s">
        <v>1080</v>
      </c>
      <c r="E148">
        <f>VLOOKUP(A148,'Primary Secondary Ph 3.0'!$A$1:$E$254,2,0)</f>
        <v>0</v>
      </c>
      <c r="F148">
        <f>VLOOKUP(A148,'Primary Secondary Ph 3.0'!$A$1:$E$254,3,0)</f>
        <v>1</v>
      </c>
    </row>
    <row r="149" spans="1:6" x14ac:dyDescent="0.2">
      <c r="A149">
        <v>42</v>
      </c>
      <c r="B149" t="s">
        <v>88</v>
      </c>
      <c r="D149" t="s">
        <v>1080</v>
      </c>
      <c r="E149">
        <f>VLOOKUP(A149,'Primary Secondary Ph 3.0'!$A$1:$E$254,2,0)</f>
        <v>0</v>
      </c>
      <c r="F149">
        <f>VLOOKUP(A149,'Primary Secondary Ph 3.0'!$A$1:$E$254,3,0)</f>
        <v>1</v>
      </c>
    </row>
    <row r="150" spans="1:6" x14ac:dyDescent="0.2">
      <c r="A150">
        <v>42</v>
      </c>
      <c r="B150" t="s">
        <v>89</v>
      </c>
      <c r="D150" t="s">
        <v>1080</v>
      </c>
      <c r="E150">
        <f>VLOOKUP(A150,'Primary Secondary Ph 3.0'!$A$1:$E$254,2,0)</f>
        <v>0</v>
      </c>
      <c r="F150">
        <f>VLOOKUP(A150,'Primary Secondary Ph 3.0'!$A$1:$E$254,3,0)</f>
        <v>1</v>
      </c>
    </row>
    <row r="151" spans="1:6" x14ac:dyDescent="0.2">
      <c r="A151">
        <v>43</v>
      </c>
      <c r="B151" t="s">
        <v>90</v>
      </c>
      <c r="C151" t="s">
        <v>1084</v>
      </c>
      <c r="D151" t="s">
        <v>1080</v>
      </c>
      <c r="E151">
        <f>VLOOKUP(A151,'Primary Secondary Ph 3.0'!$A$1:$E$254,2,0)</f>
        <v>0</v>
      </c>
      <c r="F151">
        <f>VLOOKUP(A151,'Primary Secondary Ph 3.0'!$A$1:$E$254,3,0)</f>
        <v>1</v>
      </c>
    </row>
    <row r="152" spans="1:6" x14ac:dyDescent="0.2">
      <c r="A152">
        <v>43</v>
      </c>
      <c r="B152" t="s">
        <v>91</v>
      </c>
      <c r="D152" t="s">
        <v>1080</v>
      </c>
      <c r="E152">
        <f>VLOOKUP(A152,'Primary Secondary Ph 3.0'!$A$1:$E$254,2,0)</f>
        <v>0</v>
      </c>
      <c r="F152">
        <f>VLOOKUP(A152,'Primary Secondary Ph 3.0'!$A$1:$E$254,3,0)</f>
        <v>1</v>
      </c>
    </row>
    <row r="153" spans="1:6" x14ac:dyDescent="0.2">
      <c r="A153">
        <v>43</v>
      </c>
      <c r="B153" t="s">
        <v>92</v>
      </c>
      <c r="D153" t="s">
        <v>1080</v>
      </c>
      <c r="E153">
        <f>VLOOKUP(A153,'Primary Secondary Ph 3.0'!$A$1:$E$254,2,0)</f>
        <v>0</v>
      </c>
      <c r="F153">
        <f>VLOOKUP(A153,'Primary Secondary Ph 3.0'!$A$1:$E$254,3,0)</f>
        <v>1</v>
      </c>
    </row>
    <row r="154" spans="1:6" x14ac:dyDescent="0.2">
      <c r="A154">
        <v>43</v>
      </c>
      <c r="B154" t="s">
        <v>93</v>
      </c>
      <c r="D154" t="s">
        <v>1080</v>
      </c>
      <c r="E154">
        <f>VLOOKUP(A154,'Primary Secondary Ph 3.0'!$A$1:$E$254,2,0)</f>
        <v>0</v>
      </c>
      <c r="F154">
        <f>VLOOKUP(A154,'Primary Secondary Ph 3.0'!$A$1:$E$254,3,0)</f>
        <v>1</v>
      </c>
    </row>
    <row r="155" spans="1:6" x14ac:dyDescent="0.2">
      <c r="A155">
        <v>43</v>
      </c>
      <c r="B155" t="s">
        <v>94</v>
      </c>
      <c r="D155" t="s">
        <v>1080</v>
      </c>
      <c r="E155">
        <f>VLOOKUP(A155,'Primary Secondary Ph 3.0'!$A$1:$E$254,2,0)</f>
        <v>0</v>
      </c>
      <c r="F155">
        <f>VLOOKUP(A155,'Primary Secondary Ph 3.0'!$A$1:$E$254,3,0)</f>
        <v>1</v>
      </c>
    </row>
    <row r="156" spans="1:6" x14ac:dyDescent="0.2">
      <c r="A156">
        <v>44</v>
      </c>
      <c r="B156" t="s">
        <v>95</v>
      </c>
      <c r="C156" t="s">
        <v>1084</v>
      </c>
      <c r="D156" t="s">
        <v>1080</v>
      </c>
      <c r="E156">
        <f>VLOOKUP(A156,'Primary Secondary Ph 3.0'!$A$1:$E$254,2,0)</f>
        <v>0</v>
      </c>
      <c r="F156">
        <f>VLOOKUP(A156,'Primary Secondary Ph 3.0'!$A$1:$E$254,3,0)</f>
        <v>1</v>
      </c>
    </row>
    <row r="157" spans="1:6" x14ac:dyDescent="0.2">
      <c r="A157">
        <v>45</v>
      </c>
      <c r="B157" t="s">
        <v>96</v>
      </c>
      <c r="D157" t="s">
        <v>1080</v>
      </c>
      <c r="E157">
        <f>VLOOKUP(A157,'Primary Secondary Ph 3.0'!$A$1:$E$254,2,0)</f>
        <v>0</v>
      </c>
      <c r="F157">
        <f>VLOOKUP(A157,'Primary Secondary Ph 3.0'!$A$1:$E$254,3,0)</f>
        <v>1</v>
      </c>
    </row>
    <row r="158" spans="1:6" x14ac:dyDescent="0.2">
      <c r="A158">
        <v>45</v>
      </c>
      <c r="B158" t="s">
        <v>97</v>
      </c>
      <c r="D158" t="s">
        <v>1080</v>
      </c>
      <c r="E158">
        <f>VLOOKUP(A158,'Primary Secondary Ph 3.0'!$A$1:$E$254,2,0)</f>
        <v>0</v>
      </c>
      <c r="F158">
        <f>VLOOKUP(A158,'Primary Secondary Ph 3.0'!$A$1:$E$254,3,0)</f>
        <v>1</v>
      </c>
    </row>
    <row r="159" spans="1:6" x14ac:dyDescent="0.2">
      <c r="A159">
        <v>45</v>
      </c>
      <c r="B159" t="s">
        <v>98</v>
      </c>
      <c r="D159" t="s">
        <v>1080</v>
      </c>
      <c r="E159">
        <f>VLOOKUP(A159,'Primary Secondary Ph 3.0'!$A$1:$E$254,2,0)</f>
        <v>0</v>
      </c>
      <c r="F159">
        <f>VLOOKUP(A159,'Primary Secondary Ph 3.0'!$A$1:$E$254,3,0)</f>
        <v>1</v>
      </c>
    </row>
    <row r="160" spans="1:6" x14ac:dyDescent="0.2">
      <c r="A160">
        <v>46</v>
      </c>
      <c r="B160" t="s">
        <v>99</v>
      </c>
      <c r="C160" t="s">
        <v>1084</v>
      </c>
      <c r="D160" t="s">
        <v>1080</v>
      </c>
      <c r="E160">
        <f>VLOOKUP(A160,'Primary Secondary Ph 3.0'!$A$1:$E$254,2,0)</f>
        <v>0</v>
      </c>
      <c r="F160">
        <f>VLOOKUP(A160,'Primary Secondary Ph 3.0'!$A$1:$E$254,3,0)</f>
        <v>1</v>
      </c>
    </row>
    <row r="161" spans="1:6" x14ac:dyDescent="0.2">
      <c r="A161">
        <v>47</v>
      </c>
      <c r="B161" t="s">
        <v>100</v>
      </c>
      <c r="C161" t="s">
        <v>1084</v>
      </c>
      <c r="D161" t="s">
        <v>1080</v>
      </c>
      <c r="E161">
        <f>VLOOKUP(A161,'Primary Secondary Ph 3.0'!$A$1:$E$254,2,0)</f>
        <v>0</v>
      </c>
      <c r="F161">
        <f>VLOOKUP(A161,'Primary Secondary Ph 3.0'!$A$1:$E$254,3,0)</f>
        <v>1</v>
      </c>
    </row>
    <row r="162" spans="1:6" x14ac:dyDescent="0.2">
      <c r="A162">
        <v>47</v>
      </c>
      <c r="B162" t="s">
        <v>101</v>
      </c>
      <c r="D162" t="s">
        <v>1080</v>
      </c>
      <c r="E162">
        <f>VLOOKUP(A162,'Primary Secondary Ph 3.0'!$A$1:$E$254,2,0)</f>
        <v>0</v>
      </c>
      <c r="F162">
        <f>VLOOKUP(A162,'Primary Secondary Ph 3.0'!$A$1:$E$254,3,0)</f>
        <v>1</v>
      </c>
    </row>
    <row r="163" spans="1:6" x14ac:dyDescent="0.2">
      <c r="A163">
        <v>47</v>
      </c>
      <c r="B163" t="s">
        <v>102</v>
      </c>
      <c r="D163" t="s">
        <v>1080</v>
      </c>
      <c r="E163">
        <f>VLOOKUP(A163,'Primary Secondary Ph 3.0'!$A$1:$E$254,2,0)</f>
        <v>0</v>
      </c>
      <c r="F163">
        <f>VLOOKUP(A163,'Primary Secondary Ph 3.0'!$A$1:$E$254,3,0)</f>
        <v>1</v>
      </c>
    </row>
    <row r="164" spans="1:6" x14ac:dyDescent="0.2">
      <c r="A164" t="s">
        <v>386</v>
      </c>
      <c r="B164" t="s">
        <v>103</v>
      </c>
      <c r="C164" t="s">
        <v>1084</v>
      </c>
      <c r="D164" t="s">
        <v>1080</v>
      </c>
      <c r="E164">
        <f>VLOOKUP(A164,'Primary Secondary Ph 3.0'!$A$1:$E$254,2,0)</f>
        <v>0</v>
      </c>
      <c r="F164">
        <f>VLOOKUP(A164,'Primary Secondary Ph 3.0'!$A$1:$E$254,3,0)</f>
        <v>1</v>
      </c>
    </row>
    <row r="165" spans="1:6" x14ac:dyDescent="0.2">
      <c r="A165" t="s">
        <v>252</v>
      </c>
      <c r="B165" t="s">
        <v>243</v>
      </c>
      <c r="C165" t="s">
        <v>1084</v>
      </c>
      <c r="D165" t="s">
        <v>1076</v>
      </c>
      <c r="E165">
        <f>VLOOKUP(A165,'Primary Secondary Ph 3.0'!$A$1:$E$254,2,0)</f>
        <v>0</v>
      </c>
      <c r="F165">
        <f>VLOOKUP(A165,'Primary Secondary Ph 3.0'!$A$1:$E$254,3,0)</f>
        <v>1</v>
      </c>
    </row>
    <row r="166" spans="1:6" x14ac:dyDescent="0.2">
      <c r="A166" t="s">
        <v>387</v>
      </c>
      <c r="B166" t="s">
        <v>104</v>
      </c>
      <c r="C166" t="s">
        <v>1084</v>
      </c>
      <c r="D166" t="s">
        <v>1076</v>
      </c>
      <c r="E166">
        <f>VLOOKUP(A166,'Primary Secondary Ph 3.0'!$A$1:$E$254,2,0)</f>
        <v>0</v>
      </c>
      <c r="F166">
        <f>VLOOKUP(A166,'Primary Secondary Ph 3.0'!$A$1:$E$254,3,0)</f>
        <v>1</v>
      </c>
    </row>
    <row r="167" spans="1:6" x14ac:dyDescent="0.2">
      <c r="A167" t="s">
        <v>389</v>
      </c>
      <c r="B167" t="s">
        <v>392</v>
      </c>
      <c r="C167" t="s">
        <v>1084</v>
      </c>
      <c r="D167" t="s">
        <v>1080</v>
      </c>
      <c r="E167">
        <f>VLOOKUP(A167,'Primary Secondary Ph 3.0'!$A$1:$E$254,2,0)</f>
        <v>1</v>
      </c>
      <c r="F167">
        <f>VLOOKUP(A167,'Primary Secondary Ph 3.0'!$A$1:$E$254,3,0)</f>
        <v>0</v>
      </c>
    </row>
    <row r="168" spans="1:6" x14ac:dyDescent="0.2">
      <c r="A168" t="s">
        <v>393</v>
      </c>
      <c r="B168" t="s">
        <v>395</v>
      </c>
      <c r="C168" t="s">
        <v>1084</v>
      </c>
      <c r="D168" t="s">
        <v>1080</v>
      </c>
      <c r="E168">
        <f>VLOOKUP(A168,'Primary Secondary Ph 3.0'!$A$1:$E$254,2,0)</f>
        <v>0</v>
      </c>
      <c r="F168">
        <f>VLOOKUP(A168,'Primary Secondary Ph 3.0'!$A$1:$E$254,3,0)</f>
        <v>1</v>
      </c>
    </row>
    <row r="169" spans="1:6" x14ac:dyDescent="0.2">
      <c r="A169" t="s">
        <v>393</v>
      </c>
      <c r="B169" t="s">
        <v>396</v>
      </c>
      <c r="D169" t="s">
        <v>1080</v>
      </c>
      <c r="E169">
        <f>VLOOKUP(A169,'Primary Secondary Ph 3.0'!$A$1:$E$254,2,0)</f>
        <v>0</v>
      </c>
      <c r="F169">
        <f>VLOOKUP(A169,'Primary Secondary Ph 3.0'!$A$1:$E$254,3,0)</f>
        <v>1</v>
      </c>
    </row>
    <row r="170" spans="1:6" x14ac:dyDescent="0.2">
      <c r="A170" t="s">
        <v>393</v>
      </c>
      <c r="B170" t="s">
        <v>397</v>
      </c>
      <c r="D170" t="s">
        <v>1080</v>
      </c>
      <c r="E170">
        <f>VLOOKUP(A170,'Primary Secondary Ph 3.0'!$A$1:$E$254,2,0)</f>
        <v>0</v>
      </c>
      <c r="F170">
        <f>VLOOKUP(A170,'Primary Secondary Ph 3.0'!$A$1:$E$254,3,0)</f>
        <v>1</v>
      </c>
    </row>
    <row r="171" spans="1:6" x14ac:dyDescent="0.2">
      <c r="A171" t="s">
        <v>393</v>
      </c>
      <c r="B171" t="s">
        <v>398</v>
      </c>
      <c r="D171" t="s">
        <v>1080</v>
      </c>
      <c r="E171">
        <f>VLOOKUP(A171,'Primary Secondary Ph 3.0'!$A$1:$E$254,2,0)</f>
        <v>0</v>
      </c>
      <c r="F171">
        <f>VLOOKUP(A171,'Primary Secondary Ph 3.0'!$A$1:$E$254,3,0)</f>
        <v>1</v>
      </c>
    </row>
    <row r="172" spans="1:6" x14ac:dyDescent="0.2">
      <c r="A172" t="s">
        <v>393</v>
      </c>
      <c r="B172" t="s">
        <v>399</v>
      </c>
      <c r="D172" t="s">
        <v>1080</v>
      </c>
      <c r="E172">
        <f>VLOOKUP(A172,'Primary Secondary Ph 3.0'!$A$1:$E$254,2,0)</f>
        <v>0</v>
      </c>
      <c r="F172">
        <f>VLOOKUP(A172,'Primary Secondary Ph 3.0'!$A$1:$E$254,3,0)</f>
        <v>1</v>
      </c>
    </row>
    <row r="173" spans="1:6" x14ac:dyDescent="0.2">
      <c r="A173" t="s">
        <v>393</v>
      </c>
      <c r="B173" t="s">
        <v>400</v>
      </c>
      <c r="D173" t="s">
        <v>1080</v>
      </c>
      <c r="E173">
        <f>VLOOKUP(A173,'Primary Secondary Ph 3.0'!$A$1:$E$254,2,0)</f>
        <v>0</v>
      </c>
      <c r="F173">
        <f>VLOOKUP(A173,'Primary Secondary Ph 3.0'!$A$1:$E$254,3,0)</f>
        <v>1</v>
      </c>
    </row>
    <row r="174" spans="1:6" x14ac:dyDescent="0.2">
      <c r="A174" t="s">
        <v>402</v>
      </c>
      <c r="B174" t="s">
        <v>404</v>
      </c>
      <c r="D174" t="s">
        <v>1080</v>
      </c>
      <c r="E174">
        <f>VLOOKUP(A174,'Primary Secondary Ph 3.0'!$A$1:$E$254,2,0)</f>
        <v>0</v>
      </c>
      <c r="F174">
        <f>VLOOKUP(A174,'Primary Secondary Ph 3.0'!$A$1:$E$254,3,0)</f>
        <v>1</v>
      </c>
    </row>
    <row r="175" spans="1:6" x14ac:dyDescent="0.2">
      <c r="A175" t="s">
        <v>402</v>
      </c>
      <c r="B175" t="s">
        <v>406</v>
      </c>
      <c r="D175" t="s">
        <v>1080</v>
      </c>
      <c r="E175">
        <f>VLOOKUP(A175,'Primary Secondary Ph 3.0'!$A$1:$E$254,2,0)</f>
        <v>0</v>
      </c>
      <c r="F175">
        <f>VLOOKUP(A175,'Primary Secondary Ph 3.0'!$A$1:$E$254,3,0)</f>
        <v>1</v>
      </c>
    </row>
    <row r="176" spans="1:6" x14ac:dyDescent="0.2">
      <c r="A176" t="s">
        <v>402</v>
      </c>
      <c r="B176" t="s">
        <v>407</v>
      </c>
      <c r="D176" t="s">
        <v>1080</v>
      </c>
      <c r="E176">
        <f>VLOOKUP(A176,'Primary Secondary Ph 3.0'!$A$1:$E$254,2,0)</f>
        <v>0</v>
      </c>
      <c r="F176">
        <f>VLOOKUP(A176,'Primary Secondary Ph 3.0'!$A$1:$E$254,3,0)</f>
        <v>1</v>
      </c>
    </row>
    <row r="177" spans="1:6" x14ac:dyDescent="0.2">
      <c r="A177" t="s">
        <v>402</v>
      </c>
      <c r="B177" t="s">
        <v>408</v>
      </c>
      <c r="D177" t="s">
        <v>1080</v>
      </c>
      <c r="E177">
        <f>VLOOKUP(A177,'Primary Secondary Ph 3.0'!$A$1:$E$254,2,0)</f>
        <v>0</v>
      </c>
      <c r="F177">
        <f>VLOOKUP(A177,'Primary Secondary Ph 3.0'!$A$1:$E$254,3,0)</f>
        <v>1</v>
      </c>
    </row>
    <row r="178" spans="1:6" x14ac:dyDescent="0.2">
      <c r="A178" t="s">
        <v>402</v>
      </c>
      <c r="B178" t="s">
        <v>409</v>
      </c>
      <c r="D178" t="s">
        <v>1080</v>
      </c>
      <c r="E178">
        <f>VLOOKUP(A178,'Primary Secondary Ph 3.0'!$A$1:$E$254,2,0)</f>
        <v>0</v>
      </c>
      <c r="F178">
        <f>VLOOKUP(A178,'Primary Secondary Ph 3.0'!$A$1:$E$254,3,0)</f>
        <v>1</v>
      </c>
    </row>
    <row r="179" spans="1:6" x14ac:dyDescent="0.2">
      <c r="A179" t="s">
        <v>402</v>
      </c>
      <c r="B179" t="s">
        <v>410</v>
      </c>
      <c r="D179" t="s">
        <v>1080</v>
      </c>
      <c r="E179">
        <f>VLOOKUP(A179,'Primary Secondary Ph 3.0'!$A$1:$E$254,2,0)</f>
        <v>0</v>
      </c>
      <c r="F179">
        <f>VLOOKUP(A179,'Primary Secondary Ph 3.0'!$A$1:$E$254,3,0)</f>
        <v>1</v>
      </c>
    </row>
    <row r="180" spans="1:6" x14ac:dyDescent="0.2">
      <c r="A180" t="s">
        <v>402</v>
      </c>
      <c r="B180" t="s">
        <v>405</v>
      </c>
      <c r="D180" t="s">
        <v>1080</v>
      </c>
      <c r="E180">
        <f>VLOOKUP(A180,'Primary Secondary Ph 3.0'!$A$1:$E$254,2,0)</f>
        <v>0</v>
      </c>
      <c r="F180">
        <f>VLOOKUP(A180,'Primary Secondary Ph 3.0'!$A$1:$E$254,3,0)</f>
        <v>1</v>
      </c>
    </row>
    <row r="181" spans="1:6" x14ac:dyDescent="0.2">
      <c r="A181" t="s">
        <v>412</v>
      </c>
      <c r="B181" t="s">
        <v>415</v>
      </c>
      <c r="C181" t="s">
        <v>1084</v>
      </c>
      <c r="D181" t="s">
        <v>1080</v>
      </c>
      <c r="E181">
        <f>VLOOKUP(A181,'Primary Secondary Ph 3.0'!$A$1:$E$254,2,0)</f>
        <v>0</v>
      </c>
      <c r="F181">
        <f>VLOOKUP(A181,'Primary Secondary Ph 3.0'!$A$1:$E$254,3,0)</f>
        <v>1</v>
      </c>
    </row>
    <row r="182" spans="1:6" x14ac:dyDescent="0.2">
      <c r="A182" t="s">
        <v>412</v>
      </c>
      <c r="B182" t="s">
        <v>416</v>
      </c>
      <c r="D182" t="s">
        <v>1080</v>
      </c>
      <c r="E182">
        <f>VLOOKUP(A182,'Primary Secondary Ph 3.0'!$A$1:$E$254,2,0)</f>
        <v>0</v>
      </c>
      <c r="F182">
        <f>VLOOKUP(A182,'Primary Secondary Ph 3.0'!$A$1:$E$254,3,0)</f>
        <v>1</v>
      </c>
    </row>
    <row r="183" spans="1:6" x14ac:dyDescent="0.2">
      <c r="A183" t="s">
        <v>412</v>
      </c>
      <c r="B183" t="s">
        <v>417</v>
      </c>
      <c r="D183" t="s">
        <v>1080</v>
      </c>
      <c r="E183">
        <f>VLOOKUP(A183,'Primary Secondary Ph 3.0'!$A$1:$E$254,2,0)</f>
        <v>0</v>
      </c>
      <c r="F183">
        <f>VLOOKUP(A183,'Primary Secondary Ph 3.0'!$A$1:$E$254,3,0)</f>
        <v>1</v>
      </c>
    </row>
    <row r="184" spans="1:6" x14ac:dyDescent="0.2">
      <c r="A184" t="s">
        <v>412</v>
      </c>
      <c r="B184" t="s">
        <v>418</v>
      </c>
      <c r="D184" t="s">
        <v>1080</v>
      </c>
      <c r="E184">
        <f>VLOOKUP(A184,'Primary Secondary Ph 3.0'!$A$1:$E$254,2,0)</f>
        <v>0</v>
      </c>
      <c r="F184">
        <f>VLOOKUP(A184,'Primary Secondary Ph 3.0'!$A$1:$E$254,3,0)</f>
        <v>1</v>
      </c>
    </row>
    <row r="185" spans="1:6" x14ac:dyDescent="0.2">
      <c r="A185" t="s">
        <v>412</v>
      </c>
      <c r="B185" t="s">
        <v>419</v>
      </c>
      <c r="D185" t="s">
        <v>1080</v>
      </c>
      <c r="E185">
        <f>VLOOKUP(A185,'Primary Secondary Ph 3.0'!$A$1:$E$254,2,0)</f>
        <v>0</v>
      </c>
      <c r="F185">
        <f>VLOOKUP(A185,'Primary Secondary Ph 3.0'!$A$1:$E$254,3,0)</f>
        <v>1</v>
      </c>
    </row>
    <row r="186" spans="1:6" x14ac:dyDescent="0.2">
      <c r="A186" t="s">
        <v>412</v>
      </c>
      <c r="B186" t="s">
        <v>420</v>
      </c>
      <c r="D186" t="s">
        <v>1080</v>
      </c>
      <c r="E186">
        <f>VLOOKUP(A186,'Primary Secondary Ph 3.0'!$A$1:$E$254,2,0)</f>
        <v>0</v>
      </c>
      <c r="F186">
        <f>VLOOKUP(A186,'Primary Secondary Ph 3.0'!$A$1:$E$254,3,0)</f>
        <v>1</v>
      </c>
    </row>
    <row r="187" spans="1:6" x14ac:dyDescent="0.2">
      <c r="A187" t="s">
        <v>412</v>
      </c>
      <c r="B187" t="s">
        <v>421</v>
      </c>
      <c r="D187" t="s">
        <v>1080</v>
      </c>
      <c r="E187">
        <f>VLOOKUP(A187,'Primary Secondary Ph 3.0'!$A$1:$E$254,2,0)</f>
        <v>0</v>
      </c>
      <c r="F187">
        <f>VLOOKUP(A187,'Primary Secondary Ph 3.0'!$A$1:$E$254,3,0)</f>
        <v>1</v>
      </c>
    </row>
    <row r="188" spans="1:6" x14ac:dyDescent="0.2">
      <c r="A188" t="s">
        <v>412</v>
      </c>
      <c r="B188" t="s">
        <v>422</v>
      </c>
      <c r="D188" t="s">
        <v>1080</v>
      </c>
      <c r="E188">
        <f>VLOOKUP(A188,'Primary Secondary Ph 3.0'!$A$1:$E$254,2,0)</f>
        <v>0</v>
      </c>
      <c r="F188">
        <f>VLOOKUP(A188,'Primary Secondary Ph 3.0'!$A$1:$E$254,3,0)</f>
        <v>1</v>
      </c>
    </row>
    <row r="189" spans="1:6" x14ac:dyDescent="0.2">
      <c r="A189" t="s">
        <v>412</v>
      </c>
      <c r="B189" t="s">
        <v>414</v>
      </c>
      <c r="D189" t="s">
        <v>1080</v>
      </c>
      <c r="E189">
        <f>VLOOKUP(A189,'Primary Secondary Ph 3.0'!$A$1:$E$254,2,0)</f>
        <v>0</v>
      </c>
      <c r="F189">
        <f>VLOOKUP(A189,'Primary Secondary Ph 3.0'!$A$1:$E$254,3,0)</f>
        <v>1</v>
      </c>
    </row>
    <row r="190" spans="1:6" x14ac:dyDescent="0.2">
      <c r="A190">
        <v>50</v>
      </c>
      <c r="B190" t="s">
        <v>105</v>
      </c>
      <c r="C190" t="s">
        <v>1084</v>
      </c>
      <c r="D190" t="s">
        <v>1058</v>
      </c>
      <c r="E190">
        <f>VLOOKUP(A190,'Primary Secondary Ph 3.0'!$A$1:$E$254,2,0)</f>
        <v>1</v>
      </c>
      <c r="F190">
        <f>VLOOKUP(A190,'Primary Secondary Ph 3.0'!$A$1:$E$254,3,0)</f>
        <v>0</v>
      </c>
    </row>
    <row r="191" spans="1:6" x14ac:dyDescent="0.2">
      <c r="A191" t="s">
        <v>484</v>
      </c>
      <c r="B191" t="s">
        <v>40</v>
      </c>
      <c r="C191" t="s">
        <v>1084</v>
      </c>
      <c r="D191" t="s">
        <v>1082</v>
      </c>
      <c r="E191">
        <f>VLOOKUP(A191,'Primary Secondary Ph 3.0'!$A$1:$E$254,2,0)</f>
        <v>1</v>
      </c>
      <c r="F191">
        <f>VLOOKUP(A191,'Primary Secondary Ph 3.0'!$A$1:$E$254,3,0)</f>
        <v>0</v>
      </c>
    </row>
    <row r="192" spans="1:6" x14ac:dyDescent="0.2">
      <c r="A192" t="s">
        <v>484</v>
      </c>
      <c r="B192" t="s">
        <v>41</v>
      </c>
      <c r="C192" t="s">
        <v>1084</v>
      </c>
      <c r="D192" t="s">
        <v>1082</v>
      </c>
      <c r="E192">
        <f>VLOOKUP(A192,'Primary Secondary Ph 3.0'!$A$1:$E$254,2,0)</f>
        <v>1</v>
      </c>
      <c r="F192">
        <f>VLOOKUP(A192,'Primary Secondary Ph 3.0'!$A$1:$E$254,3,0)</f>
        <v>0</v>
      </c>
    </row>
    <row r="193" spans="1:6" x14ac:dyDescent="0.2">
      <c r="A193" t="s">
        <v>484</v>
      </c>
      <c r="B193" t="s">
        <v>42</v>
      </c>
      <c r="C193" t="s">
        <v>1084</v>
      </c>
      <c r="D193" t="s">
        <v>1082</v>
      </c>
      <c r="E193">
        <f>VLOOKUP(A193,'Primary Secondary Ph 3.0'!$A$1:$E$254,2,0)</f>
        <v>1</v>
      </c>
      <c r="F193">
        <f>VLOOKUP(A193,'Primary Secondary Ph 3.0'!$A$1:$E$254,3,0)</f>
        <v>0</v>
      </c>
    </row>
    <row r="194" spans="1:6" x14ac:dyDescent="0.2">
      <c r="A194" t="s">
        <v>484</v>
      </c>
      <c r="B194" t="s">
        <v>43</v>
      </c>
      <c r="C194" t="s">
        <v>1084</v>
      </c>
      <c r="D194" t="s">
        <v>1082</v>
      </c>
      <c r="E194">
        <f>VLOOKUP(A194,'Primary Secondary Ph 3.0'!$A$1:$E$254,2,0)</f>
        <v>1</v>
      </c>
      <c r="F194">
        <f>VLOOKUP(A194,'Primary Secondary Ph 3.0'!$A$1:$E$254,3,0)</f>
        <v>0</v>
      </c>
    </row>
    <row r="195" spans="1:6" x14ac:dyDescent="0.2">
      <c r="A195" t="s">
        <v>484</v>
      </c>
      <c r="B195" t="s">
        <v>107</v>
      </c>
      <c r="C195" t="s">
        <v>1084</v>
      </c>
      <c r="D195" t="s">
        <v>1082</v>
      </c>
      <c r="E195">
        <f>VLOOKUP(A195,'Primary Secondary Ph 3.0'!$A$1:$E$254,2,0)</f>
        <v>1</v>
      </c>
      <c r="F195">
        <f>VLOOKUP(A195,'Primary Secondary Ph 3.0'!$A$1:$E$254,3,0)</f>
        <v>0</v>
      </c>
    </row>
    <row r="196" spans="1:6" x14ac:dyDescent="0.2">
      <c r="A196" t="s">
        <v>484</v>
      </c>
      <c r="B196" t="s">
        <v>48</v>
      </c>
      <c r="C196" t="s">
        <v>1084</v>
      </c>
      <c r="D196" t="s">
        <v>1082</v>
      </c>
      <c r="E196">
        <f>VLOOKUP(A196,'Primary Secondary Ph 3.0'!$A$1:$E$254,2,0)</f>
        <v>1</v>
      </c>
      <c r="F196">
        <f>VLOOKUP(A196,'Primary Secondary Ph 3.0'!$A$1:$E$254,3,0)</f>
        <v>0</v>
      </c>
    </row>
    <row r="197" spans="1:6" x14ac:dyDescent="0.2">
      <c r="A197" t="s">
        <v>484</v>
      </c>
      <c r="B197" t="s">
        <v>49</v>
      </c>
      <c r="C197" t="s">
        <v>1084</v>
      </c>
      <c r="D197" t="s">
        <v>1082</v>
      </c>
      <c r="E197">
        <f>VLOOKUP(A197,'Primary Secondary Ph 3.0'!$A$1:$E$254,2,0)</f>
        <v>1</v>
      </c>
      <c r="F197">
        <f>VLOOKUP(A197,'Primary Secondary Ph 3.0'!$A$1:$E$254,3,0)</f>
        <v>0</v>
      </c>
    </row>
    <row r="198" spans="1:6" x14ac:dyDescent="0.2">
      <c r="A198" t="s">
        <v>484</v>
      </c>
      <c r="B198" t="s">
        <v>487</v>
      </c>
      <c r="C198" t="s">
        <v>1084</v>
      </c>
      <c r="D198" t="s">
        <v>1058</v>
      </c>
      <c r="E198">
        <f>VLOOKUP(A198,'Primary Secondary Ph 3.0'!$A$1:$E$254,2,0)</f>
        <v>1</v>
      </c>
      <c r="F198">
        <f>VLOOKUP(A198,'Primary Secondary Ph 3.0'!$A$1:$E$254,3,0)</f>
        <v>0</v>
      </c>
    </row>
    <row r="199" spans="1:6" x14ac:dyDescent="0.2">
      <c r="A199" t="s">
        <v>484</v>
      </c>
      <c r="B199" t="s">
        <v>488</v>
      </c>
      <c r="C199" t="s">
        <v>1084</v>
      </c>
      <c r="D199" t="s">
        <v>1058</v>
      </c>
      <c r="E199">
        <f>VLOOKUP(A199,'Primary Secondary Ph 3.0'!$A$1:$E$254,2,0)</f>
        <v>1</v>
      </c>
      <c r="F199">
        <f>VLOOKUP(A199,'Primary Secondary Ph 3.0'!$A$1:$E$254,3,0)</f>
        <v>0</v>
      </c>
    </row>
    <row r="200" spans="1:6" x14ac:dyDescent="0.2">
      <c r="A200" t="s">
        <v>484</v>
      </c>
      <c r="B200" t="s">
        <v>118</v>
      </c>
      <c r="C200" t="s">
        <v>1084</v>
      </c>
      <c r="D200" t="s">
        <v>1082</v>
      </c>
      <c r="E200">
        <f>VLOOKUP(A200,'Primary Secondary Ph 3.0'!$A$1:$E$254,2,0)</f>
        <v>1</v>
      </c>
      <c r="F200">
        <f>VLOOKUP(A200,'Primary Secondary Ph 3.0'!$A$1:$E$254,3,0)</f>
        <v>0</v>
      </c>
    </row>
    <row r="201" spans="1:6" x14ac:dyDescent="0.2">
      <c r="A201" t="s">
        <v>484</v>
      </c>
      <c r="B201" t="s">
        <v>485</v>
      </c>
      <c r="C201" t="s">
        <v>1084</v>
      </c>
      <c r="D201" t="s">
        <v>1082</v>
      </c>
      <c r="E201">
        <f>VLOOKUP(A201,'Primary Secondary Ph 3.0'!$A$1:$E$254,2,0)</f>
        <v>1</v>
      </c>
      <c r="F201">
        <f>VLOOKUP(A201,'Primary Secondary Ph 3.0'!$A$1:$E$254,3,0)</f>
        <v>0</v>
      </c>
    </row>
    <row r="202" spans="1:6" x14ac:dyDescent="0.2">
      <c r="A202" t="s">
        <v>484</v>
      </c>
      <c r="B202" t="s">
        <v>465</v>
      </c>
      <c r="C202" t="s">
        <v>1084</v>
      </c>
      <c r="D202" t="s">
        <v>1078</v>
      </c>
      <c r="E202">
        <f>VLOOKUP(A202,'Primary Secondary Ph 3.0'!$A$1:$E$254,2,0)</f>
        <v>1</v>
      </c>
      <c r="F202">
        <f>VLOOKUP(A202,'Primary Secondary Ph 3.0'!$A$1:$E$254,3,0)</f>
        <v>0</v>
      </c>
    </row>
    <row r="203" spans="1:6" x14ac:dyDescent="0.2">
      <c r="A203" t="s">
        <v>484</v>
      </c>
      <c r="B203" t="s">
        <v>466</v>
      </c>
      <c r="C203" t="s">
        <v>1084</v>
      </c>
      <c r="D203" t="s">
        <v>1078</v>
      </c>
      <c r="E203">
        <f>VLOOKUP(A203,'Primary Secondary Ph 3.0'!$A$1:$E$254,2,0)</f>
        <v>1</v>
      </c>
      <c r="F203">
        <f>VLOOKUP(A203,'Primary Secondary Ph 3.0'!$A$1:$E$254,3,0)</f>
        <v>0</v>
      </c>
    </row>
    <row r="204" spans="1:6" x14ac:dyDescent="0.2">
      <c r="A204" t="s">
        <v>484</v>
      </c>
      <c r="B204" t="s">
        <v>477</v>
      </c>
      <c r="C204" t="s">
        <v>1084</v>
      </c>
      <c r="D204" t="s">
        <v>1058</v>
      </c>
      <c r="E204">
        <f>VLOOKUP(A204,'Primary Secondary Ph 3.0'!$A$1:$E$254,2,0)</f>
        <v>1</v>
      </c>
      <c r="F204">
        <f>VLOOKUP(A204,'Primary Secondary Ph 3.0'!$A$1:$E$254,3,0)</f>
        <v>0</v>
      </c>
    </row>
    <row r="205" spans="1:6" x14ac:dyDescent="0.2">
      <c r="A205" t="s">
        <v>484</v>
      </c>
      <c r="B205" t="s">
        <v>489</v>
      </c>
      <c r="C205" t="s">
        <v>1084</v>
      </c>
      <c r="D205" t="s">
        <v>1082</v>
      </c>
      <c r="E205">
        <f>VLOOKUP(A205,'Primary Secondary Ph 3.0'!$A$1:$E$254,2,0)</f>
        <v>1</v>
      </c>
      <c r="F205">
        <f>VLOOKUP(A205,'Primary Secondary Ph 3.0'!$A$1:$E$254,3,0)</f>
        <v>0</v>
      </c>
    </row>
    <row r="206" spans="1:6" x14ac:dyDescent="0.2">
      <c r="A206" t="s">
        <v>484</v>
      </c>
      <c r="B206" t="s">
        <v>492</v>
      </c>
      <c r="C206" t="s">
        <v>1084</v>
      </c>
      <c r="D206" t="s">
        <v>1058</v>
      </c>
      <c r="E206">
        <f>VLOOKUP(A206,'Primary Secondary Ph 3.0'!$A$1:$E$254,2,0)</f>
        <v>1</v>
      </c>
      <c r="F206">
        <f>VLOOKUP(A206,'Primary Secondary Ph 3.0'!$A$1:$E$254,3,0)</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Data Dictionary</vt:lpstr>
      <vt:lpstr>combined</vt:lpstr>
      <vt:lpstr>Sheet6</vt:lpstr>
      <vt:lpstr>NA-Count</vt:lpstr>
      <vt:lpstr>Sheet2</vt:lpstr>
      <vt:lpstr>Sheet1</vt:lpstr>
      <vt:lpstr>Sheet3</vt:lpstr>
      <vt:lpstr>Pivot-Phase 3.0</vt:lpstr>
      <vt:lpstr>Phase 3.0</vt:lpstr>
      <vt:lpstr>Pivot-Phase3.1</vt:lpstr>
      <vt:lpstr>Phase 3.1</vt:lpstr>
      <vt:lpstr>Primary-Secondary Ph 3.1</vt:lpstr>
      <vt:lpstr>Primary Secondary Ph 3.0</vt:lpstr>
      <vt:lpstr>Sheet10</vt:lpstr>
    </vt:vector>
  </TitlesOfParts>
  <Manager/>
  <Company>Bureau of the Census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Jason M Fields (CENSUS/SEHSD FED)</dc:creator>
  <cp:keywords/>
  <dc:description/>
  <cp:lastModifiedBy>Microsoft Office User</cp:lastModifiedBy>
  <cp:lastPrinted>2020-06-05T19:28:32Z</cp:lastPrinted>
  <dcterms:created xsi:type="dcterms:W3CDTF">2020-04-22T20:19:52Z</dcterms:created>
  <dcterms:modified xsi:type="dcterms:W3CDTF">2022-02-09T19:44:37Z</dcterms:modified>
  <cp:category/>
</cp:coreProperties>
</file>