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'Costs'!$I$2</definedName>
    <definedName name="_xlnm.Print_Titles" localSheetId="0">BoM!$9:$9</definedName>
    <definedName name="TotalCost" localSheetId="1">'Costs'!$I$4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of each part.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I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<sst xmlns="http://schemas.openxmlformats.org/spreadsheetml/2006/main" count="1052" uniqueCount="244">
  <si>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</si>
  <si>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</si>
  <si>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</si>
  <si>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</si>
  <si>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</si>
  <si>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</si>
  <si>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</si>
  <si>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</si>
  <si>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</si>
  <si>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Quantity</t>
  </si>
  <si>
    <t>Sim.Library</t>
  </si>
  <si>
    <t>Sim.Name</t>
  </si>
  <si>
    <t>Sim.Params</t>
  </si>
  <si>
    <t>Sim.Device</t>
  </si>
  <si>
    <t>Sim.Pins</t>
  </si>
  <si>
    <t>MF</t>
  </si>
  <si>
    <t>SNAPEDA_PACKAGE_ID</t>
  </si>
  <si>
    <t>Package</t>
  </si>
  <si>
    <t>Price</t>
  </si>
  <si>
    <t>Check_prices</t>
  </si>
  <si>
    <t>STANDARD</t>
  </si>
  <si>
    <t>PARTREV</t>
  </si>
  <si>
    <t>SnapEDA_Link</t>
  </si>
  <si>
    <t>MP</t>
  </si>
  <si>
    <t>Description_1</t>
  </si>
  <si>
    <t>Availability</t>
  </si>
  <si>
    <t>MANUFACTURER</t>
  </si>
  <si>
    <t>1</t>
  </si>
  <si>
    <t/>
  </si>
  <si>
    <t>C</t>
  </si>
  <si>
    <t>C11</t>
  </si>
  <si>
    <t>100n/50V</t>
  </si>
  <si>
    <t>C_0603_1608Metric_Pad1.08x0.95mm_HandSolder</t>
  </si>
  <si>
    <t xml:space="preserve"> </t>
  </si>
  <si>
    <t>~</t>
  </si>
  <si>
    <t>2</t>
  </si>
  <si>
    <t>C2 C3 C4 C5 C6 C7</t>
  </si>
  <si>
    <t>100n/6.3V</t>
  </si>
  <si>
    <t>C_0402_1005Metric</t>
  </si>
  <si>
    <t>6</t>
  </si>
  <si>
    <t>3</t>
  </si>
  <si>
    <t>C_Polarized</t>
  </si>
  <si>
    <t>C10</t>
  </si>
  <si>
    <t>100uF/50V</t>
  </si>
  <si>
    <t>CP_Radial_D8.0mm_P3.50mm</t>
  </si>
  <si>
    <t>4</t>
  </si>
  <si>
    <t>C13</t>
  </si>
  <si>
    <t>2.2uF/10V</t>
  </si>
  <si>
    <t>C_0805_2012Metric_Pad1.18x1.45mm_HandSolder</t>
  </si>
  <si>
    <t>5</t>
  </si>
  <si>
    <t>C14</t>
  </si>
  <si>
    <t>2.2uF/50V</t>
  </si>
  <si>
    <t>C12 C15</t>
  </si>
  <si>
    <t>22uF/25V</t>
  </si>
  <si>
    <t>7</t>
  </si>
  <si>
    <t>C1</t>
  </si>
  <si>
    <t>4.7u/6.3V</t>
  </si>
  <si>
    <t>8</t>
  </si>
  <si>
    <t>C8 C9</t>
  </si>
  <si>
    <t>8p/50V</t>
  </si>
  <si>
    <t>9</t>
  </si>
  <si>
    <t>D_Schottky</t>
  </si>
  <si>
    <t>D1</t>
  </si>
  <si>
    <t>BAT43W</t>
  </si>
  <si>
    <t>D_SOD-123</t>
  </si>
  <si>
    <t>10</t>
  </si>
  <si>
    <t>BZX84Cxx</t>
  </si>
  <si>
    <t>D5 D7</t>
  </si>
  <si>
    <t>BZX84C13</t>
  </si>
  <si>
    <t>SOT-23</t>
  </si>
  <si>
    <t>https://diotec.com/tl_files/diotec/files/pdf/datasheets/bzx84c2v4.pdf</t>
  </si>
  <si>
    <t>11</t>
  </si>
  <si>
    <t>LED</t>
  </si>
  <si>
    <t>D2 D8</t>
  </si>
  <si>
    <t>FYLS-0603UGC</t>
  </si>
  <si>
    <t>LED_0603_1608Metric_Pad1.05x0.95mm_HandSolder</t>
  </si>
  <si>
    <t>1=K 2=A</t>
  </si>
  <si>
    <t>12</t>
  </si>
  <si>
    <t>D3</t>
  </si>
  <si>
    <t>FYLS-0603URC</t>
  </si>
  <si>
    <t>13</t>
  </si>
  <si>
    <t>K78xxMT-500R4</t>
  </si>
  <si>
    <t>D9</t>
  </si>
  <si>
    <t>K7805MT-500R4</t>
  </si>
  <si>
    <t>14</t>
  </si>
  <si>
    <t>NSI45020T1G</t>
  </si>
  <si>
    <t>D4</t>
  </si>
  <si>
    <t>SOD3716X135N</t>
  </si>
  <si>
    <t>ON Semiconductor</t>
  </si>
  <si>
    <t>5492</t>
  </si>
  <si>
    <t>SOD-123-2 ON Semiconductor</t>
  </si>
  <si>
    <t>None</t>
  </si>
  <si>
    <t>https://www.snapeda.com/parts/NSI45020T1G/Onsemi/view-part/?ref=eda</t>
  </si>
  <si>
    <t>IPC-7351B</t>
  </si>
  <si>
    <t>https://www.snapeda.com/parts/NSI45020T1G/Onsemi/view-part/?ref=snap</t>
  </si>
  <si>
    <t>Current Regulator Regulator High/Low-Side 20mA SOD-123</t>
  </si>
  <si>
    <t>In Stock</t>
  </si>
  <si>
    <t>15</t>
  </si>
  <si>
    <t>SMAJ24A</t>
  </si>
  <si>
    <t>D6</t>
  </si>
  <si>
    <t>SMAJ13CA</t>
  </si>
  <si>
    <t>D_SMA</t>
  </si>
  <si>
    <t>https://www.littelfuse.com/media?resourcetype=datasheets&amp;itemid=75e32973-b177-4ee3-a0ff-cedaf1abdb93&amp;filename=smaj-datasheet</t>
  </si>
  <si>
    <t>16</t>
  </si>
  <si>
    <t>Polyfuse</t>
  </si>
  <si>
    <t>F2</t>
  </si>
  <si>
    <t>FSMD050-30-R</t>
  </si>
  <si>
    <t>Fuse_1812_4532Metric_Pad1.30x3.40mm_HandSolder</t>
  </si>
  <si>
    <t>17</t>
  </si>
  <si>
    <t>Fuse</t>
  </si>
  <si>
    <t>F1</t>
  </si>
  <si>
    <t>Fuseholder_Cylinder-5x20mm_Stelvio-Kontek_PTF78_Horizontal_Open</t>
  </si>
  <si>
    <t>18</t>
  </si>
  <si>
    <t>FerriteBead_Small</t>
  </si>
  <si>
    <t>FB1</t>
  </si>
  <si>
    <t>BLM18PG330SN1D</t>
  </si>
  <si>
    <t>L_0603_1608Metric_Pad1.05x0.95mm_HandSolder</t>
  </si>
  <si>
    <t>19</t>
  </si>
  <si>
    <t>Filter_EMI_CommonMode</t>
  </si>
  <si>
    <t>FL1</t>
  </si>
  <si>
    <t>CPFC805NP-100M05</t>
  </si>
  <si>
    <t>CPFC805</t>
  </si>
  <si>
    <t>20</t>
  </si>
  <si>
    <t>LOGO</t>
  </si>
  <si>
    <t>HU1</t>
  </si>
  <si>
    <t>OZON_TECH_LOGO</t>
  </si>
  <si>
    <t>21</t>
  </si>
  <si>
    <t>Conn_01x04</t>
  </si>
  <si>
    <t>J1</t>
  </si>
  <si>
    <t>DEBUG_01x04</t>
  </si>
  <si>
    <t>PinHeader_1x04_P2.54mm_Vertical</t>
  </si>
  <si>
    <t>22</t>
  </si>
  <si>
    <t>Jack-DC</t>
  </si>
  <si>
    <t>J3</t>
  </si>
  <si>
    <t>DS-201</t>
  </si>
  <si>
    <t>DS201b</t>
  </si>
  <si>
    <t>23</t>
  </si>
  <si>
    <t>Conn_01x02</t>
  </si>
  <si>
    <t>J2</t>
  </si>
  <si>
    <t>TO_SWITCH</t>
  </si>
  <si>
    <t>Samtec_HPM-02-01-x-S_Straight_1x02_Pitch5.08mm</t>
  </si>
  <si>
    <t>24</t>
  </si>
  <si>
    <t>BT138-600</t>
  </si>
  <si>
    <t>Q1</t>
  </si>
  <si>
    <t>BT137S-600</t>
  </si>
  <si>
    <t>TO-252-2</t>
  </si>
  <si>
    <t>https://assets.nexperia.com/documents/data-sheet/BT138_SER_D_E.pdf</t>
  </si>
  <si>
    <t>25</t>
  </si>
  <si>
    <t>R</t>
  </si>
  <si>
    <t>R2 R3</t>
  </si>
  <si>
    <t>680</t>
  </si>
  <si>
    <t>R_0603_1608Metric_Pad0.98x0.95mm_HandSolder</t>
  </si>
  <si>
    <t>26</t>
  </si>
  <si>
    <t>R1</t>
  </si>
  <si>
    <t>100k</t>
  </si>
  <si>
    <t>27</t>
  </si>
  <si>
    <t>SW_Push</t>
  </si>
  <si>
    <t>SW1</t>
  </si>
  <si>
    <t>KLS7-TS6606-13.0</t>
  </si>
  <si>
    <t>SW_PUSH_6mm_H4.3mm</t>
  </si>
  <si>
    <t>28</t>
  </si>
  <si>
    <t>KTY85</t>
  </si>
  <si>
    <t>TH1</t>
  </si>
  <si>
    <t>PMLL4148L</t>
  </si>
  <si>
    <t>D_MiniMELF</t>
  </si>
  <si>
    <t>http://www.nxp.com/documents/other/SC17_GENERAL_TEMP_1996_3.pdf</t>
  </si>
  <si>
    <t>29</t>
  </si>
  <si>
    <t>AMS1117-3.3</t>
  </si>
  <si>
    <t>U2</t>
  </si>
  <si>
    <t>SOT-223-3_TabPin2</t>
  </si>
  <si>
    <t>http://www.advanced-monolithic.com/pdf/ds1117.pdf</t>
  </si>
  <si>
    <t>30</t>
  </si>
  <si>
    <t>STM32F103C8Tx</t>
  </si>
  <si>
    <t>U1</t>
  </si>
  <si>
    <t>STM32F103C8T6</t>
  </si>
  <si>
    <t>LQFP-48_7x7mm_P0.5mm</t>
  </si>
  <si>
    <t>https://www.st.com/resource/en/datasheet/stm32f103c8.pdf</t>
  </si>
  <si>
    <t>31</t>
  </si>
  <si>
    <t>Crystal</t>
  </si>
  <si>
    <t>Y1</t>
  </si>
  <si>
    <t>NX3225GD-8MHz</t>
  </si>
  <si>
    <t>NX3225GD</t>
  </si>
  <si>
    <t>KiBot Bill of Materials</t>
  </si>
  <si>
    <t>Schematic:</t>
  </si>
  <si>
    <t>ECAD_main</t>
  </si>
  <si>
    <t>Variant:</t>
  </si>
  <si>
    <t>default</t>
  </si>
  <si>
    <t>Revision:</t>
  </si>
  <si>
    <t>Date:</t>
  </si>
  <si>
    <t>2025-10-27_20-20-09</t>
  </si>
  <si>
    <t>KiCad Version:</t>
  </si>
  <si>
    <t>9.0.1+1</t>
  </si>
  <si>
    <t>Component Groups:</t>
  </si>
  <si>
    <t>Component Count:</t>
  </si>
  <si>
    <t>41 (34 SMD/ 6 THT)</t>
  </si>
  <si>
    <t>Fitted Components:</t>
  </si>
  <si>
    <t>Number of PCBs:</t>
  </si>
  <si>
    <t>Total Components:</t>
  </si>
  <si>
    <t>Global Part Info</t>
  </si>
  <si>
    <t>Manf</t>
  </si>
  <si>
    <t>Manf#</t>
  </si>
  <si>
    <t>Build Quantity</t>
  </si>
  <si>
    <t>Unit$</t>
  </si>
  <si>
    <t>Ext$</t>
  </si>
  <si>
    <t>Unpolarized capacitor</t>
  </si>
  <si>
    <t>Polarized capacitor</t>
  </si>
  <si>
    <t>Schottky diode</t>
  </si>
  <si>
    <t>300mW Zener Diode, SOT-23</t>
  </si>
  <si>
    <t>Light emitting diode</t>
  </si>
  <si>
    <t>400W unidirectional Transient Voltage Suppressor, 24.0Vr, SMA(DO-214AC)</t>
  </si>
  <si>
    <t>Resettable fuse, polymeric positive temperature coefficient</t>
  </si>
  <si>
    <t>Ferrite bead, small symbol</t>
  </si>
  <si>
    <t>EMI 2-inductor common mode filter</t>
  </si>
  <si>
    <t>Generic connector, single row, 01x04, script generated (kicad-library-utils/schlib/autogen/connector/)</t>
  </si>
  <si>
    <t>DC Barrel Jack</t>
  </si>
  <si>
    <t>Generic connector, single row, 01x02, script generated (kicad-library-utils/schlib/autogen/connector/)</t>
  </si>
  <si>
    <t>12A RMS, 600V Off-State Voltage, Triac, TO-220</t>
  </si>
  <si>
    <t>Resistor</t>
  </si>
  <si>
    <t>Push button switch, generic, two pins</t>
  </si>
  <si>
    <t>KTY85 series silicon temperature sensors, polarized, SOD80</t>
  </si>
  <si>
    <t>1A Low Dropout regulator, positive, 3.3V fixed output, SOT-223</t>
  </si>
  <si>
    <t>STMicroelectronics Arm Cortex-M3 MCU, 64KB flash, 20KB RAM, 72 MHz, 2.0-3.6V, 37 GPIO, LQFP48</t>
  </si>
  <si>
    <t>Two pin crystal</t>
  </si>
  <si>
    <t>Board Qty:</t>
  </si>
  <si>
    <t>Total Cost:</t>
  </si>
  <si>
    <t>Unit Cost:</t>
  </si>
  <si>
    <t>Created:</t>
  </si>
  <si>
    <t>2025-10-27 20:23:46</t>
  </si>
  <si>
    <t>KiCost® v1.1.20 + KiBot v1.8.4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</si>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</sst>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1131009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diotec.com/tl_files/diotec/files/pdf/datasheets/bzx84c2v4.pdf" TargetMode="External"/><Relationship Id="rId2" Type="http://schemas.openxmlformats.org/officeDocument/2006/relationships/hyperlink" Target="https://www.littelfuse.com/media?resourcetype=datasheets&amp;itemid=75e32973-b177-4ee3-a0ff-cedaf1abdb93&amp;filename=smaj-datasheet" TargetMode="External"/><Relationship Id="rId3" Type="http://schemas.openxmlformats.org/officeDocument/2006/relationships/hyperlink" Target="https://assets.nexperia.com/documents/data-sheet/BT138_SER_D_E.pdf" TargetMode="External"/><Relationship Id="rId4" Type="http://schemas.openxmlformats.org/officeDocument/2006/relationships/hyperlink" Target="http://www.nxp.com/documents/other/SC17_GENERAL_TEMP_1996_3.pdf" TargetMode="External"/><Relationship Id="rId5" Type="http://schemas.openxmlformats.org/officeDocument/2006/relationships/hyperlink" Target="http://www.advanced-monolithic.com/pdf/ds1117.pdf" TargetMode="External"/><Relationship Id="rId6" Type="http://schemas.openxmlformats.org/officeDocument/2006/relationships/hyperlink" Target="https://www.st.com/resource/en/datasheet/stm32f103c8.pdf" TargetMode="External"/><Relationship Id="rId7" Type="http://schemas.openxmlformats.org/officeDocument/2006/relationships/drawing" Target="../drawings/drawing2.xml"/><Relationship Id="rId8" Type="http://schemas.openxmlformats.org/officeDocument/2006/relationships/vmlDrawing" Target="../drawings/vmlDrawing1.vm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9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6.7109375" customWidth="1"/>
    <col min="4" max="4" width="22.7109375" customWidth="1"/>
    <col min="5" max="5" width="21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18.7109375" customWidth="1"/>
    <col min="11" max="11" width="21.7109375" customWidth="1"/>
    <col min="12" max="12" width="18.7109375" customWidth="1"/>
    <col min="13" max="13" width="20.7109375" customWidth="1"/>
    <col min="14" max="14" width="20.7109375" customWidth="1"/>
    <col min="15" max="15" width="18.7109375" customWidth="1"/>
    <col min="16" max="16" width="21.7109375" customWidth="1"/>
    <col min="17" max="17" width="28.7109375" customWidth="1"/>
    <col min="18" max="18" width="31.7109375" customWidth="1"/>
    <col min="19" max="19" width="15.7109375" customWidth="1"/>
    <col min="20" max="20" width="60.7109375" customWidth="1"/>
    <col min="21" max="21" width="18.7109375" customWidth="1"/>
    <col min="22" max="22" width="17.7109375" customWidth="1"/>
    <col min="23" max="23" width="60.7109375" customWidth="1"/>
    <col min="24" max="24" width="16.7109375" customWidth="1"/>
    <col min="25" max="25" width="59.7109375" customWidth="1"/>
    <col min="26" max="26" width="22.7109375" customWidth="1"/>
    <col min="27" max="27" width="22.7109375" customWidth="1"/>
  </cols>
  <sheetData>
    <row r="1" spans="1:27" ht="32" customHeight="1">
      <c r="C1" s="1" t="s">
        <v>182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C2" s="2" t="s">
        <v>183</v>
      </c>
      <c r="D2" s="3" t="s">
        <v>184</v>
      </c>
      <c r="E2" s="2" t="s">
        <v>192</v>
      </c>
      <c r="F2" s="3">
        <v>31</v>
      </c>
    </row>
    <row r="3" spans="1:27">
      <c r="C3" s="2" t="s">
        <v>185</v>
      </c>
      <c r="D3" s="3" t="s">
        <v>186</v>
      </c>
      <c r="E3" s="2" t="s">
        <v>193</v>
      </c>
      <c r="F3" s="3" t="s">
        <v>194</v>
      </c>
    </row>
    <row r="4" spans="1:27">
      <c r="C4" s="2" t="s">
        <v>187</v>
      </c>
      <c r="D4" s="3" t="s">
        <v>28</v>
      </c>
      <c r="E4" s="2" t="s">
        <v>195</v>
      </c>
      <c r="F4" s="3" t="s">
        <v>194</v>
      </c>
    </row>
    <row r="5" spans="1:27">
      <c r="C5" s="2" t="s">
        <v>188</v>
      </c>
      <c r="D5" s="3" t="s">
        <v>189</v>
      </c>
      <c r="E5" s="2" t="s">
        <v>196</v>
      </c>
      <c r="F5" s="3">
        <v>1</v>
      </c>
    </row>
    <row r="6" spans="1:27">
      <c r="C6" s="2" t="s">
        <v>190</v>
      </c>
      <c r="D6" s="3" t="s">
        <v>191</v>
      </c>
      <c r="E6" s="2" t="s">
        <v>197</v>
      </c>
      <c r="F6" s="3">
        <v>41</v>
      </c>
    </row>
    <row r="8" spans="1:27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  <c r="R8" s="4" t="s">
        <v>17</v>
      </c>
      <c r="S8" s="4" t="s">
        <v>18</v>
      </c>
      <c r="T8" s="4" t="s">
        <v>19</v>
      </c>
      <c r="U8" s="4" t="s">
        <v>20</v>
      </c>
      <c r="V8" s="4" t="s">
        <v>21</v>
      </c>
      <c r="W8" s="4" t="s">
        <v>22</v>
      </c>
      <c r="X8" s="4" t="s">
        <v>23</v>
      </c>
      <c r="Y8" s="4" t="s">
        <v>24</v>
      </c>
      <c r="Z8" s="4" t="s">
        <v>25</v>
      </c>
      <c r="AA8" s="4" t="s">
        <v>26</v>
      </c>
    </row>
    <row r="9" spans="1:27">
      <c r="A9" s="5" t="s">
        <v>27</v>
      </c>
      <c r="B9" s="6" t="s">
        <v>28</v>
      </c>
      <c r="C9" s="7" t="s">
        <v>29</v>
      </c>
      <c r="D9" s="7" t="s">
        <v>30</v>
      </c>
      <c r="E9" s="7" t="s">
        <v>31</v>
      </c>
      <c r="F9" s="7" t="s">
        <v>32</v>
      </c>
      <c r="G9" s="5" t="s">
        <v>27</v>
      </c>
      <c r="H9" s="5" t="s">
        <v>33</v>
      </c>
      <c r="I9" s="6" t="s">
        <v>34</v>
      </c>
      <c r="J9" s="6" t="s">
        <v>28</v>
      </c>
      <c r="K9" s="6" t="s">
        <v>28</v>
      </c>
      <c r="L9" s="6" t="s">
        <v>28</v>
      </c>
      <c r="M9" s="6" t="s">
        <v>28</v>
      </c>
      <c r="N9" s="6" t="s">
        <v>28</v>
      </c>
      <c r="O9" s="6" t="s">
        <v>28</v>
      </c>
      <c r="P9" s="6" t="s">
        <v>28</v>
      </c>
      <c r="Q9" s="6" t="s">
        <v>28</v>
      </c>
      <c r="R9" s="6" t="s">
        <v>28</v>
      </c>
      <c r="S9" s="6" t="s">
        <v>28</v>
      </c>
      <c r="T9" s="6" t="s">
        <v>28</v>
      </c>
      <c r="U9" s="6" t="s">
        <v>28</v>
      </c>
      <c r="V9" s="6" t="s">
        <v>28</v>
      </c>
      <c r="W9" s="6" t="s">
        <v>28</v>
      </c>
      <c r="X9" s="6" t="s">
        <v>28</v>
      </c>
      <c r="Y9" s="6" t="s">
        <v>28</v>
      </c>
      <c r="Z9" s="6" t="s">
        <v>28</v>
      </c>
      <c r="AA9" s="6" t="s">
        <v>28</v>
      </c>
    </row>
    <row r="10" spans="1:27">
      <c r="A10" s="8" t="s">
        <v>35</v>
      </c>
      <c r="B10" s="9" t="s">
        <v>28</v>
      </c>
      <c r="C10" s="10" t="s">
        <v>29</v>
      </c>
      <c r="D10" s="10" t="s">
        <v>36</v>
      </c>
      <c r="E10" s="10" t="s">
        <v>37</v>
      </c>
      <c r="F10" s="10" t="s">
        <v>38</v>
      </c>
      <c r="G10" s="8" t="s">
        <v>39</v>
      </c>
      <c r="H10" s="8" t="s">
        <v>33</v>
      </c>
      <c r="I10" s="9" t="s">
        <v>34</v>
      </c>
      <c r="J10" s="9" t="s">
        <v>28</v>
      </c>
      <c r="K10" s="9" t="s">
        <v>28</v>
      </c>
      <c r="L10" s="9" t="s">
        <v>28</v>
      </c>
      <c r="M10" s="9" t="s">
        <v>28</v>
      </c>
      <c r="N10" s="9" t="s">
        <v>28</v>
      </c>
      <c r="O10" s="9" t="s">
        <v>28</v>
      </c>
      <c r="P10" s="9" t="s">
        <v>28</v>
      </c>
      <c r="Q10" s="9" t="s">
        <v>28</v>
      </c>
      <c r="R10" s="9" t="s">
        <v>28</v>
      </c>
      <c r="S10" s="9" t="s">
        <v>28</v>
      </c>
      <c r="T10" s="9" t="s">
        <v>28</v>
      </c>
      <c r="U10" s="9" t="s">
        <v>28</v>
      </c>
      <c r="V10" s="9" t="s">
        <v>28</v>
      </c>
      <c r="W10" s="9" t="s">
        <v>28</v>
      </c>
      <c r="X10" s="9" t="s">
        <v>28</v>
      </c>
      <c r="Y10" s="9" t="s">
        <v>28</v>
      </c>
      <c r="Z10" s="9" t="s">
        <v>28</v>
      </c>
      <c r="AA10" s="9" t="s">
        <v>28</v>
      </c>
    </row>
    <row r="11" spans="1:27">
      <c r="A11" s="5" t="s">
        <v>40</v>
      </c>
      <c r="B11" s="6" t="s">
        <v>28</v>
      </c>
      <c r="C11" s="7" t="s">
        <v>41</v>
      </c>
      <c r="D11" s="7" t="s">
        <v>42</v>
      </c>
      <c r="E11" s="7" t="s">
        <v>43</v>
      </c>
      <c r="F11" s="7" t="s">
        <v>44</v>
      </c>
      <c r="G11" s="5" t="s">
        <v>27</v>
      </c>
      <c r="H11" s="5" t="s">
        <v>33</v>
      </c>
      <c r="I11" s="6" t="s">
        <v>34</v>
      </c>
      <c r="J11" s="6" t="s">
        <v>28</v>
      </c>
      <c r="K11" s="6" t="s">
        <v>28</v>
      </c>
      <c r="L11" s="6" t="s">
        <v>28</v>
      </c>
      <c r="M11" s="6" t="s">
        <v>28</v>
      </c>
      <c r="N11" s="6" t="s">
        <v>28</v>
      </c>
      <c r="O11" s="6" t="s">
        <v>28</v>
      </c>
      <c r="P11" s="6" t="s">
        <v>28</v>
      </c>
      <c r="Q11" s="6" t="s">
        <v>28</v>
      </c>
      <c r="R11" s="6" t="s">
        <v>28</v>
      </c>
      <c r="S11" s="6" t="s">
        <v>28</v>
      </c>
      <c r="T11" s="6" t="s">
        <v>28</v>
      </c>
      <c r="U11" s="6" t="s">
        <v>28</v>
      </c>
      <c r="V11" s="6" t="s">
        <v>28</v>
      </c>
      <c r="W11" s="6" t="s">
        <v>28</v>
      </c>
      <c r="X11" s="6" t="s">
        <v>28</v>
      </c>
      <c r="Y11" s="6" t="s">
        <v>28</v>
      </c>
      <c r="Z11" s="6" t="s">
        <v>28</v>
      </c>
      <c r="AA11" s="6" t="s">
        <v>28</v>
      </c>
    </row>
    <row r="12" spans="1:27">
      <c r="A12" s="8" t="s">
        <v>45</v>
      </c>
      <c r="B12" s="9" t="s">
        <v>28</v>
      </c>
      <c r="C12" s="10" t="s">
        <v>29</v>
      </c>
      <c r="D12" s="10" t="s">
        <v>46</v>
      </c>
      <c r="E12" s="10" t="s">
        <v>47</v>
      </c>
      <c r="F12" s="10" t="s">
        <v>48</v>
      </c>
      <c r="G12" s="8" t="s">
        <v>27</v>
      </c>
      <c r="H12" s="8" t="s">
        <v>33</v>
      </c>
      <c r="I12" s="9" t="s">
        <v>34</v>
      </c>
      <c r="J12" s="9" t="s">
        <v>28</v>
      </c>
      <c r="K12" s="9" t="s">
        <v>28</v>
      </c>
      <c r="L12" s="9" t="s">
        <v>28</v>
      </c>
      <c r="M12" s="9" t="s">
        <v>28</v>
      </c>
      <c r="N12" s="9" t="s">
        <v>28</v>
      </c>
      <c r="O12" s="9" t="s">
        <v>28</v>
      </c>
      <c r="P12" s="9" t="s">
        <v>28</v>
      </c>
      <c r="Q12" s="9" t="s">
        <v>28</v>
      </c>
      <c r="R12" s="9" t="s">
        <v>28</v>
      </c>
      <c r="S12" s="9" t="s">
        <v>28</v>
      </c>
      <c r="T12" s="9" t="s">
        <v>28</v>
      </c>
      <c r="U12" s="9" t="s">
        <v>28</v>
      </c>
      <c r="V12" s="9" t="s">
        <v>28</v>
      </c>
      <c r="W12" s="9" t="s">
        <v>28</v>
      </c>
      <c r="X12" s="9" t="s">
        <v>28</v>
      </c>
      <c r="Y12" s="9" t="s">
        <v>28</v>
      </c>
      <c r="Z12" s="9" t="s">
        <v>28</v>
      </c>
      <c r="AA12" s="9" t="s">
        <v>28</v>
      </c>
    </row>
    <row r="13" spans="1:27">
      <c r="A13" s="5" t="s">
        <v>49</v>
      </c>
      <c r="B13" s="6" t="s">
        <v>28</v>
      </c>
      <c r="C13" s="7" t="s">
        <v>29</v>
      </c>
      <c r="D13" s="7" t="s">
        <v>50</v>
      </c>
      <c r="E13" s="7" t="s">
        <v>51</v>
      </c>
      <c r="F13" s="7" t="s">
        <v>48</v>
      </c>
      <c r="G13" s="5" t="s">
        <v>27</v>
      </c>
      <c r="H13" s="5" t="s">
        <v>33</v>
      </c>
      <c r="I13" s="6" t="s">
        <v>34</v>
      </c>
      <c r="J13" s="6" t="s">
        <v>28</v>
      </c>
      <c r="K13" s="6" t="s">
        <v>28</v>
      </c>
      <c r="L13" s="6" t="s">
        <v>28</v>
      </c>
      <c r="M13" s="6" t="s">
        <v>28</v>
      </c>
      <c r="N13" s="6" t="s">
        <v>28</v>
      </c>
      <c r="O13" s="6" t="s">
        <v>28</v>
      </c>
      <c r="P13" s="6" t="s">
        <v>28</v>
      </c>
      <c r="Q13" s="6" t="s">
        <v>28</v>
      </c>
      <c r="R13" s="6" t="s">
        <v>28</v>
      </c>
      <c r="S13" s="6" t="s">
        <v>28</v>
      </c>
      <c r="T13" s="6" t="s">
        <v>28</v>
      </c>
      <c r="U13" s="6" t="s">
        <v>28</v>
      </c>
      <c r="V13" s="6" t="s">
        <v>28</v>
      </c>
      <c r="W13" s="6" t="s">
        <v>28</v>
      </c>
      <c r="X13" s="6" t="s">
        <v>28</v>
      </c>
      <c r="Y13" s="6" t="s">
        <v>28</v>
      </c>
      <c r="Z13" s="6" t="s">
        <v>28</v>
      </c>
      <c r="AA13" s="6" t="s">
        <v>28</v>
      </c>
    </row>
    <row r="14" spans="1:27">
      <c r="A14" s="8" t="s">
        <v>39</v>
      </c>
      <c r="B14" s="9" t="s">
        <v>28</v>
      </c>
      <c r="C14" s="10" t="s">
        <v>29</v>
      </c>
      <c r="D14" s="10" t="s">
        <v>52</v>
      </c>
      <c r="E14" s="10" t="s">
        <v>53</v>
      </c>
      <c r="F14" s="10" t="s">
        <v>48</v>
      </c>
      <c r="G14" s="8" t="s">
        <v>35</v>
      </c>
      <c r="H14" s="8" t="s">
        <v>33</v>
      </c>
      <c r="I14" s="9" t="s">
        <v>34</v>
      </c>
      <c r="J14" s="9" t="s">
        <v>28</v>
      </c>
      <c r="K14" s="9" t="s">
        <v>28</v>
      </c>
      <c r="L14" s="9" t="s">
        <v>28</v>
      </c>
      <c r="M14" s="9" t="s">
        <v>28</v>
      </c>
      <c r="N14" s="9" t="s">
        <v>28</v>
      </c>
      <c r="O14" s="9" t="s">
        <v>28</v>
      </c>
      <c r="P14" s="9" t="s">
        <v>28</v>
      </c>
      <c r="Q14" s="9" t="s">
        <v>28</v>
      </c>
      <c r="R14" s="9" t="s">
        <v>28</v>
      </c>
      <c r="S14" s="9" t="s">
        <v>28</v>
      </c>
      <c r="T14" s="9" t="s">
        <v>28</v>
      </c>
      <c r="U14" s="9" t="s">
        <v>28</v>
      </c>
      <c r="V14" s="9" t="s">
        <v>28</v>
      </c>
      <c r="W14" s="9" t="s">
        <v>28</v>
      </c>
      <c r="X14" s="9" t="s">
        <v>28</v>
      </c>
      <c r="Y14" s="9" t="s">
        <v>28</v>
      </c>
      <c r="Z14" s="9" t="s">
        <v>28</v>
      </c>
      <c r="AA14" s="9" t="s">
        <v>28</v>
      </c>
    </row>
    <row r="15" spans="1:27">
      <c r="A15" s="5" t="s">
        <v>54</v>
      </c>
      <c r="B15" s="6" t="s">
        <v>28</v>
      </c>
      <c r="C15" s="7" t="s">
        <v>29</v>
      </c>
      <c r="D15" s="7" t="s">
        <v>55</v>
      </c>
      <c r="E15" s="7" t="s">
        <v>56</v>
      </c>
      <c r="F15" s="7" t="s">
        <v>48</v>
      </c>
      <c r="G15" s="5" t="s">
        <v>27</v>
      </c>
      <c r="H15" s="5" t="s">
        <v>33</v>
      </c>
      <c r="I15" s="6" t="s">
        <v>34</v>
      </c>
      <c r="J15" s="6" t="s">
        <v>28</v>
      </c>
      <c r="K15" s="6" t="s">
        <v>28</v>
      </c>
      <c r="L15" s="6" t="s">
        <v>28</v>
      </c>
      <c r="M15" s="6" t="s">
        <v>28</v>
      </c>
      <c r="N15" s="6" t="s">
        <v>28</v>
      </c>
      <c r="O15" s="6" t="s">
        <v>28</v>
      </c>
      <c r="P15" s="6" t="s">
        <v>28</v>
      </c>
      <c r="Q15" s="6" t="s">
        <v>28</v>
      </c>
      <c r="R15" s="6" t="s">
        <v>28</v>
      </c>
      <c r="S15" s="6" t="s">
        <v>28</v>
      </c>
      <c r="T15" s="6" t="s">
        <v>28</v>
      </c>
      <c r="U15" s="6" t="s">
        <v>28</v>
      </c>
      <c r="V15" s="6" t="s">
        <v>28</v>
      </c>
      <c r="W15" s="6" t="s">
        <v>28</v>
      </c>
      <c r="X15" s="6" t="s">
        <v>28</v>
      </c>
      <c r="Y15" s="6" t="s">
        <v>28</v>
      </c>
      <c r="Z15" s="6" t="s">
        <v>28</v>
      </c>
      <c r="AA15" s="6" t="s">
        <v>28</v>
      </c>
    </row>
    <row r="16" spans="1:27">
      <c r="A16" s="8" t="s">
        <v>57</v>
      </c>
      <c r="B16" s="9" t="s">
        <v>28</v>
      </c>
      <c r="C16" s="10" t="s">
        <v>29</v>
      </c>
      <c r="D16" s="10" t="s">
        <v>58</v>
      </c>
      <c r="E16" s="10" t="s">
        <v>59</v>
      </c>
      <c r="F16" s="10" t="s">
        <v>32</v>
      </c>
      <c r="G16" s="8" t="s">
        <v>35</v>
      </c>
      <c r="H16" s="8" t="s">
        <v>33</v>
      </c>
      <c r="I16" s="9" t="s">
        <v>34</v>
      </c>
      <c r="J16" s="9" t="s">
        <v>28</v>
      </c>
      <c r="K16" s="9" t="s">
        <v>28</v>
      </c>
      <c r="L16" s="9" t="s">
        <v>28</v>
      </c>
      <c r="M16" s="9" t="s">
        <v>28</v>
      </c>
      <c r="N16" s="9" t="s">
        <v>28</v>
      </c>
      <c r="O16" s="9" t="s">
        <v>28</v>
      </c>
      <c r="P16" s="9" t="s">
        <v>28</v>
      </c>
      <c r="Q16" s="9" t="s">
        <v>28</v>
      </c>
      <c r="R16" s="9" t="s">
        <v>28</v>
      </c>
      <c r="S16" s="9" t="s">
        <v>28</v>
      </c>
      <c r="T16" s="9" t="s">
        <v>28</v>
      </c>
      <c r="U16" s="9" t="s">
        <v>28</v>
      </c>
      <c r="V16" s="9" t="s">
        <v>28</v>
      </c>
      <c r="W16" s="9" t="s">
        <v>28</v>
      </c>
      <c r="X16" s="9" t="s">
        <v>28</v>
      </c>
      <c r="Y16" s="9" t="s">
        <v>28</v>
      </c>
      <c r="Z16" s="9" t="s">
        <v>28</v>
      </c>
      <c r="AA16" s="9" t="s">
        <v>28</v>
      </c>
    </row>
    <row r="17" spans="1:27">
      <c r="A17" s="5" t="s">
        <v>60</v>
      </c>
      <c r="B17" s="6" t="s">
        <v>28</v>
      </c>
      <c r="C17" s="7" t="s">
        <v>61</v>
      </c>
      <c r="D17" s="7" t="s">
        <v>62</v>
      </c>
      <c r="E17" s="7" t="s">
        <v>63</v>
      </c>
      <c r="F17" s="7" t="s">
        <v>64</v>
      </c>
      <c r="G17" s="5" t="s">
        <v>27</v>
      </c>
      <c r="H17" s="5" t="s">
        <v>33</v>
      </c>
      <c r="I17" s="6" t="s">
        <v>34</v>
      </c>
      <c r="J17" s="6" t="s">
        <v>28</v>
      </c>
      <c r="K17" s="6" t="s">
        <v>28</v>
      </c>
      <c r="L17" s="6" t="s">
        <v>28</v>
      </c>
      <c r="M17" s="6" t="s">
        <v>28</v>
      </c>
      <c r="N17" s="6" t="s">
        <v>28</v>
      </c>
      <c r="O17" s="6" t="s">
        <v>28</v>
      </c>
      <c r="P17" s="6" t="s">
        <v>28</v>
      </c>
      <c r="Q17" s="6" t="s">
        <v>28</v>
      </c>
      <c r="R17" s="6" t="s">
        <v>28</v>
      </c>
      <c r="S17" s="6" t="s">
        <v>28</v>
      </c>
      <c r="T17" s="6" t="s">
        <v>28</v>
      </c>
      <c r="U17" s="6" t="s">
        <v>28</v>
      </c>
      <c r="V17" s="6" t="s">
        <v>28</v>
      </c>
      <c r="W17" s="6" t="s">
        <v>28</v>
      </c>
      <c r="X17" s="6" t="s">
        <v>28</v>
      </c>
      <c r="Y17" s="6" t="s">
        <v>28</v>
      </c>
      <c r="Z17" s="6" t="s">
        <v>28</v>
      </c>
      <c r="AA17" s="6" t="s">
        <v>28</v>
      </c>
    </row>
    <row r="18" spans="1:27" ht="30" customHeight="1">
      <c r="A18" s="8" t="s">
        <v>65</v>
      </c>
      <c r="B18" s="9" t="s">
        <v>28</v>
      </c>
      <c r="C18" s="10" t="s">
        <v>66</v>
      </c>
      <c r="D18" s="10" t="s">
        <v>67</v>
      </c>
      <c r="E18" s="10" t="s">
        <v>68</v>
      </c>
      <c r="F18" s="10" t="s">
        <v>69</v>
      </c>
      <c r="G18" s="8" t="s">
        <v>35</v>
      </c>
      <c r="H18" s="8" t="s">
        <v>33</v>
      </c>
      <c r="I18" s="10" t="s">
        <v>70</v>
      </c>
      <c r="J18" s="9" t="s">
        <v>28</v>
      </c>
      <c r="K18" s="9" t="s">
        <v>28</v>
      </c>
      <c r="L18" s="9" t="s">
        <v>28</v>
      </c>
      <c r="M18" s="9" t="s">
        <v>28</v>
      </c>
      <c r="N18" s="9" t="s">
        <v>28</v>
      </c>
      <c r="O18" s="9" t="s">
        <v>28</v>
      </c>
      <c r="P18" s="9" t="s">
        <v>28</v>
      </c>
      <c r="Q18" s="9" t="s">
        <v>28</v>
      </c>
      <c r="R18" s="9" t="s">
        <v>28</v>
      </c>
      <c r="S18" s="9" t="s">
        <v>28</v>
      </c>
      <c r="T18" s="9" t="s">
        <v>28</v>
      </c>
      <c r="U18" s="9" t="s">
        <v>28</v>
      </c>
      <c r="V18" s="9" t="s">
        <v>28</v>
      </c>
      <c r="W18" s="9" t="s">
        <v>28</v>
      </c>
      <c r="X18" s="9" t="s">
        <v>28</v>
      </c>
      <c r="Y18" s="9" t="s">
        <v>28</v>
      </c>
      <c r="Z18" s="9" t="s">
        <v>28</v>
      </c>
      <c r="AA18" s="9" t="s">
        <v>28</v>
      </c>
    </row>
    <row r="19" spans="1:27">
      <c r="A19" s="5" t="s">
        <v>71</v>
      </c>
      <c r="B19" s="6" t="s">
        <v>28</v>
      </c>
      <c r="C19" s="7" t="s">
        <v>72</v>
      </c>
      <c r="D19" s="7" t="s">
        <v>73</v>
      </c>
      <c r="E19" s="7" t="s">
        <v>74</v>
      </c>
      <c r="F19" s="7" t="s">
        <v>75</v>
      </c>
      <c r="G19" s="5" t="s">
        <v>35</v>
      </c>
      <c r="H19" s="5" t="s">
        <v>33</v>
      </c>
      <c r="I19" s="6" t="s">
        <v>34</v>
      </c>
      <c r="J19" s="6" t="s">
        <v>28</v>
      </c>
      <c r="K19" s="6" t="s">
        <v>28</v>
      </c>
      <c r="L19" s="6" t="s">
        <v>28</v>
      </c>
      <c r="M19" s="6" t="s">
        <v>28</v>
      </c>
      <c r="N19" s="6" t="s">
        <v>28</v>
      </c>
      <c r="O19" s="11" t="s">
        <v>76</v>
      </c>
      <c r="P19" s="6" t="s">
        <v>28</v>
      </c>
      <c r="Q19" s="6" t="s">
        <v>28</v>
      </c>
      <c r="R19" s="6" t="s">
        <v>28</v>
      </c>
      <c r="S19" s="6" t="s">
        <v>28</v>
      </c>
      <c r="T19" s="6" t="s">
        <v>28</v>
      </c>
      <c r="U19" s="6" t="s">
        <v>28</v>
      </c>
      <c r="V19" s="6" t="s">
        <v>28</v>
      </c>
      <c r="W19" s="6" t="s">
        <v>28</v>
      </c>
      <c r="X19" s="6" t="s">
        <v>28</v>
      </c>
      <c r="Y19" s="6" t="s">
        <v>28</v>
      </c>
      <c r="Z19" s="6" t="s">
        <v>28</v>
      </c>
      <c r="AA19" s="6" t="s">
        <v>28</v>
      </c>
    </row>
    <row r="20" spans="1:27">
      <c r="A20" s="8" t="s">
        <v>77</v>
      </c>
      <c r="B20" s="9" t="s">
        <v>28</v>
      </c>
      <c r="C20" s="10" t="s">
        <v>72</v>
      </c>
      <c r="D20" s="10" t="s">
        <v>78</v>
      </c>
      <c r="E20" s="10" t="s">
        <v>79</v>
      </c>
      <c r="F20" s="10" t="s">
        <v>75</v>
      </c>
      <c r="G20" s="8" t="s">
        <v>27</v>
      </c>
      <c r="H20" s="8" t="s">
        <v>33</v>
      </c>
      <c r="I20" s="9" t="s">
        <v>34</v>
      </c>
      <c r="J20" s="9" t="s">
        <v>28</v>
      </c>
      <c r="K20" s="9" t="s">
        <v>28</v>
      </c>
      <c r="L20" s="9" t="s">
        <v>28</v>
      </c>
      <c r="M20" s="9" t="s">
        <v>28</v>
      </c>
      <c r="N20" s="9" t="s">
        <v>28</v>
      </c>
      <c r="O20" s="12" t="s">
        <v>76</v>
      </c>
      <c r="P20" s="9" t="s">
        <v>28</v>
      </c>
      <c r="Q20" s="9" t="s">
        <v>28</v>
      </c>
      <c r="R20" s="9" t="s">
        <v>28</v>
      </c>
      <c r="S20" s="9" t="s">
        <v>28</v>
      </c>
      <c r="T20" s="9" t="s">
        <v>28</v>
      </c>
      <c r="U20" s="9" t="s">
        <v>28</v>
      </c>
      <c r="V20" s="9" t="s">
        <v>28</v>
      </c>
      <c r="W20" s="9" t="s">
        <v>28</v>
      </c>
      <c r="X20" s="9" t="s">
        <v>28</v>
      </c>
      <c r="Y20" s="9" t="s">
        <v>28</v>
      </c>
      <c r="Z20" s="9" t="s">
        <v>28</v>
      </c>
      <c r="AA20" s="9" t="s">
        <v>28</v>
      </c>
    </row>
    <row r="21" spans="1:27">
      <c r="A21" s="5" t="s">
        <v>80</v>
      </c>
      <c r="B21" s="6" t="s">
        <v>28</v>
      </c>
      <c r="C21" s="7" t="s">
        <v>81</v>
      </c>
      <c r="D21" s="7" t="s">
        <v>82</v>
      </c>
      <c r="E21" s="7" t="s">
        <v>83</v>
      </c>
      <c r="F21" s="7" t="s">
        <v>81</v>
      </c>
      <c r="G21" s="5" t="s">
        <v>27</v>
      </c>
      <c r="H21" s="5" t="s">
        <v>33</v>
      </c>
      <c r="I21" s="6" t="s">
        <v>28</v>
      </c>
      <c r="J21" s="6" t="s">
        <v>28</v>
      </c>
      <c r="K21" s="6" t="s">
        <v>28</v>
      </c>
      <c r="L21" s="6" t="s">
        <v>28</v>
      </c>
      <c r="M21" s="6" t="s">
        <v>28</v>
      </c>
      <c r="N21" s="6" t="s">
        <v>28</v>
      </c>
      <c r="O21" s="6" t="s">
        <v>28</v>
      </c>
      <c r="P21" s="6" t="s">
        <v>28</v>
      </c>
      <c r="Q21" s="6" t="s">
        <v>28</v>
      </c>
      <c r="R21" s="6" t="s">
        <v>28</v>
      </c>
      <c r="S21" s="6" t="s">
        <v>28</v>
      </c>
      <c r="T21" s="6" t="s">
        <v>28</v>
      </c>
      <c r="U21" s="6" t="s">
        <v>28</v>
      </c>
      <c r="V21" s="6" t="s">
        <v>28</v>
      </c>
      <c r="W21" s="6" t="s">
        <v>28</v>
      </c>
      <c r="X21" s="6" t="s">
        <v>28</v>
      </c>
      <c r="Y21" s="6" t="s">
        <v>28</v>
      </c>
      <c r="Z21" s="6" t="s">
        <v>28</v>
      </c>
      <c r="AA21" s="6" t="s">
        <v>28</v>
      </c>
    </row>
    <row r="22" spans="1:27" ht="30" customHeight="1">
      <c r="A22" s="8" t="s">
        <v>84</v>
      </c>
      <c r="B22" s="9" t="s">
        <v>28</v>
      </c>
      <c r="C22" s="10" t="s">
        <v>85</v>
      </c>
      <c r="D22" s="10" t="s">
        <v>86</v>
      </c>
      <c r="E22" s="10" t="s">
        <v>85</v>
      </c>
      <c r="F22" s="10" t="s">
        <v>87</v>
      </c>
      <c r="G22" s="8" t="s">
        <v>27</v>
      </c>
      <c r="H22" s="8" t="s">
        <v>33</v>
      </c>
      <c r="I22" s="9" t="s">
        <v>28</v>
      </c>
      <c r="J22" s="9" t="s">
        <v>28</v>
      </c>
      <c r="K22" s="9" t="s">
        <v>28</v>
      </c>
      <c r="L22" s="9" t="s">
        <v>28</v>
      </c>
      <c r="M22" s="9" t="s">
        <v>28</v>
      </c>
      <c r="N22" s="9" t="s">
        <v>28</v>
      </c>
      <c r="O22" s="9" t="s">
        <v>28</v>
      </c>
      <c r="P22" s="12" t="s">
        <v>88</v>
      </c>
      <c r="Q22" s="12" t="s">
        <v>89</v>
      </c>
      <c r="R22" s="12" t="s">
        <v>90</v>
      </c>
      <c r="S22" s="12" t="s">
        <v>91</v>
      </c>
      <c r="T22" s="12" t="s">
        <v>92</v>
      </c>
      <c r="U22" s="12" t="s">
        <v>93</v>
      </c>
      <c r="V22" s="12" t="s">
        <v>39</v>
      </c>
      <c r="W22" s="12" t="s">
        <v>94</v>
      </c>
      <c r="X22" s="12" t="s">
        <v>85</v>
      </c>
      <c r="Y22" s="12" t="s">
        <v>95</v>
      </c>
      <c r="Z22" s="12" t="s">
        <v>96</v>
      </c>
      <c r="AA22" s="9" t="s">
        <v>28</v>
      </c>
    </row>
    <row r="23" spans="1:27" ht="45" customHeight="1">
      <c r="A23" s="5" t="s">
        <v>97</v>
      </c>
      <c r="B23" s="6" t="s">
        <v>28</v>
      </c>
      <c r="C23" s="7" t="s">
        <v>98</v>
      </c>
      <c r="D23" s="7" t="s">
        <v>99</v>
      </c>
      <c r="E23" s="7" t="s">
        <v>100</v>
      </c>
      <c r="F23" s="7" t="s">
        <v>101</v>
      </c>
      <c r="G23" s="5" t="s">
        <v>27</v>
      </c>
      <c r="H23" s="5" t="s">
        <v>33</v>
      </c>
      <c r="I23" s="7" t="s">
        <v>102</v>
      </c>
      <c r="J23" s="6" t="s">
        <v>28</v>
      </c>
      <c r="K23" s="6" t="s">
        <v>28</v>
      </c>
      <c r="L23" s="6" t="s">
        <v>28</v>
      </c>
      <c r="M23" s="6" t="s">
        <v>28</v>
      </c>
      <c r="N23" s="6" t="s">
        <v>28</v>
      </c>
      <c r="O23" s="6" t="s">
        <v>28</v>
      </c>
      <c r="P23" s="6" t="s">
        <v>28</v>
      </c>
      <c r="Q23" s="6" t="s">
        <v>28</v>
      </c>
      <c r="R23" s="6" t="s">
        <v>28</v>
      </c>
      <c r="S23" s="6" t="s">
        <v>28</v>
      </c>
      <c r="T23" s="6" t="s">
        <v>28</v>
      </c>
      <c r="U23" s="6" t="s">
        <v>28</v>
      </c>
      <c r="V23" s="6" t="s">
        <v>28</v>
      </c>
      <c r="W23" s="6" t="s">
        <v>28</v>
      </c>
      <c r="X23" s="6" t="s">
        <v>28</v>
      </c>
      <c r="Y23" s="6" t="s">
        <v>28</v>
      </c>
      <c r="Z23" s="6" t="s">
        <v>28</v>
      </c>
      <c r="AA23" s="6" t="s">
        <v>28</v>
      </c>
    </row>
    <row r="24" spans="1:27">
      <c r="A24" s="8" t="s">
        <v>103</v>
      </c>
      <c r="B24" s="9" t="s">
        <v>28</v>
      </c>
      <c r="C24" s="10" t="s">
        <v>104</v>
      </c>
      <c r="D24" s="10" t="s">
        <v>105</v>
      </c>
      <c r="E24" s="10" t="s">
        <v>106</v>
      </c>
      <c r="F24" s="10" t="s">
        <v>107</v>
      </c>
      <c r="G24" s="8" t="s">
        <v>27</v>
      </c>
      <c r="H24" s="8" t="s">
        <v>33</v>
      </c>
      <c r="I24" s="9" t="s">
        <v>34</v>
      </c>
      <c r="J24" s="9" t="s">
        <v>28</v>
      </c>
      <c r="K24" s="9" t="s">
        <v>28</v>
      </c>
      <c r="L24" s="9" t="s">
        <v>28</v>
      </c>
      <c r="M24" s="9" t="s">
        <v>28</v>
      </c>
      <c r="N24" s="9" t="s">
        <v>28</v>
      </c>
      <c r="O24" s="9" t="s">
        <v>28</v>
      </c>
      <c r="P24" s="9" t="s">
        <v>28</v>
      </c>
      <c r="Q24" s="9" t="s">
        <v>28</v>
      </c>
      <c r="R24" s="9" t="s">
        <v>28</v>
      </c>
      <c r="S24" s="9" t="s">
        <v>28</v>
      </c>
      <c r="T24" s="9" t="s">
        <v>28</v>
      </c>
      <c r="U24" s="9" t="s">
        <v>28</v>
      </c>
      <c r="V24" s="9" t="s">
        <v>28</v>
      </c>
      <c r="W24" s="9" t="s">
        <v>28</v>
      </c>
      <c r="X24" s="9" t="s">
        <v>28</v>
      </c>
      <c r="Y24" s="9" t="s">
        <v>28</v>
      </c>
      <c r="Z24" s="9" t="s">
        <v>28</v>
      </c>
      <c r="AA24" s="9" t="s">
        <v>28</v>
      </c>
    </row>
    <row r="25" spans="1:27" ht="30" customHeight="1">
      <c r="A25" s="5" t="s">
        <v>108</v>
      </c>
      <c r="B25" s="6" t="s">
        <v>28</v>
      </c>
      <c r="C25" s="7" t="s">
        <v>109</v>
      </c>
      <c r="D25" s="7" t="s">
        <v>110</v>
      </c>
      <c r="E25" s="7" t="s">
        <v>109</v>
      </c>
      <c r="F25" s="7" t="s">
        <v>111</v>
      </c>
      <c r="G25" s="5" t="s">
        <v>27</v>
      </c>
      <c r="H25" s="5" t="s">
        <v>33</v>
      </c>
      <c r="I25" s="6" t="s">
        <v>34</v>
      </c>
      <c r="J25" s="6" t="s">
        <v>28</v>
      </c>
      <c r="K25" s="6" t="s">
        <v>28</v>
      </c>
      <c r="L25" s="6" t="s">
        <v>28</v>
      </c>
      <c r="M25" s="6" t="s">
        <v>28</v>
      </c>
      <c r="N25" s="6" t="s">
        <v>28</v>
      </c>
      <c r="O25" s="6" t="s">
        <v>28</v>
      </c>
      <c r="P25" s="6" t="s">
        <v>28</v>
      </c>
      <c r="Q25" s="6" t="s">
        <v>28</v>
      </c>
      <c r="R25" s="6" t="s">
        <v>28</v>
      </c>
      <c r="S25" s="6" t="s">
        <v>28</v>
      </c>
      <c r="T25" s="6" t="s">
        <v>28</v>
      </c>
      <c r="U25" s="6" t="s">
        <v>28</v>
      </c>
      <c r="V25" s="6" t="s">
        <v>28</v>
      </c>
      <c r="W25" s="6" t="s">
        <v>28</v>
      </c>
      <c r="X25" s="6" t="s">
        <v>28</v>
      </c>
      <c r="Y25" s="6" t="s">
        <v>28</v>
      </c>
      <c r="Z25" s="6" t="s">
        <v>28</v>
      </c>
      <c r="AA25" s="6" t="s">
        <v>28</v>
      </c>
    </row>
    <row r="26" spans="1:27">
      <c r="A26" s="8" t="s">
        <v>112</v>
      </c>
      <c r="B26" s="9" t="s">
        <v>28</v>
      </c>
      <c r="C26" s="10" t="s">
        <v>113</v>
      </c>
      <c r="D26" s="10" t="s">
        <v>114</v>
      </c>
      <c r="E26" s="10" t="s">
        <v>115</v>
      </c>
      <c r="F26" s="10" t="s">
        <v>116</v>
      </c>
      <c r="G26" s="8" t="s">
        <v>27</v>
      </c>
      <c r="H26" s="8" t="s">
        <v>33</v>
      </c>
      <c r="I26" s="9" t="s">
        <v>34</v>
      </c>
      <c r="J26" s="9" t="s">
        <v>28</v>
      </c>
      <c r="K26" s="9" t="s">
        <v>28</v>
      </c>
      <c r="L26" s="9" t="s">
        <v>28</v>
      </c>
      <c r="M26" s="9" t="s">
        <v>28</v>
      </c>
      <c r="N26" s="9" t="s">
        <v>28</v>
      </c>
      <c r="O26" s="9" t="s">
        <v>28</v>
      </c>
      <c r="P26" s="9" t="s">
        <v>28</v>
      </c>
      <c r="Q26" s="9" t="s">
        <v>28</v>
      </c>
      <c r="R26" s="9" t="s">
        <v>28</v>
      </c>
      <c r="S26" s="9" t="s">
        <v>28</v>
      </c>
      <c r="T26" s="9" t="s">
        <v>28</v>
      </c>
      <c r="U26" s="9" t="s">
        <v>28</v>
      </c>
      <c r="V26" s="9" t="s">
        <v>28</v>
      </c>
      <c r="W26" s="9" t="s">
        <v>28</v>
      </c>
      <c r="X26" s="9" t="s">
        <v>28</v>
      </c>
      <c r="Y26" s="9" t="s">
        <v>28</v>
      </c>
      <c r="Z26" s="9" t="s">
        <v>28</v>
      </c>
      <c r="AA26" s="9" t="s">
        <v>28</v>
      </c>
    </row>
    <row r="27" spans="1:27">
      <c r="A27" s="5" t="s">
        <v>117</v>
      </c>
      <c r="B27" s="6" t="s">
        <v>28</v>
      </c>
      <c r="C27" s="7" t="s">
        <v>118</v>
      </c>
      <c r="D27" s="7" t="s">
        <v>119</v>
      </c>
      <c r="E27" s="7" t="s">
        <v>120</v>
      </c>
      <c r="F27" s="7" t="s">
        <v>121</v>
      </c>
      <c r="G27" s="5" t="s">
        <v>27</v>
      </c>
      <c r="H27" s="5" t="s">
        <v>33</v>
      </c>
      <c r="I27" s="6" t="s">
        <v>34</v>
      </c>
      <c r="J27" s="6" t="s">
        <v>28</v>
      </c>
      <c r="K27" s="6" t="s">
        <v>28</v>
      </c>
      <c r="L27" s="6" t="s">
        <v>28</v>
      </c>
      <c r="M27" s="6" t="s">
        <v>28</v>
      </c>
      <c r="N27" s="6" t="s">
        <v>28</v>
      </c>
      <c r="O27" s="6" t="s">
        <v>28</v>
      </c>
      <c r="P27" s="6" t="s">
        <v>28</v>
      </c>
      <c r="Q27" s="6" t="s">
        <v>28</v>
      </c>
      <c r="R27" s="6" t="s">
        <v>28</v>
      </c>
      <c r="S27" s="6" t="s">
        <v>28</v>
      </c>
      <c r="T27" s="6" t="s">
        <v>28</v>
      </c>
      <c r="U27" s="6" t="s">
        <v>28</v>
      </c>
      <c r="V27" s="6" t="s">
        <v>28</v>
      </c>
      <c r="W27" s="6" t="s">
        <v>28</v>
      </c>
      <c r="X27" s="6" t="s">
        <v>28</v>
      </c>
      <c r="Y27" s="6" t="s">
        <v>28</v>
      </c>
      <c r="Z27" s="6" t="s">
        <v>28</v>
      </c>
      <c r="AA27" s="6" t="s">
        <v>28</v>
      </c>
    </row>
    <row r="28" spans="1:27">
      <c r="A28" s="8" t="s">
        <v>122</v>
      </c>
      <c r="B28" s="9" t="s">
        <v>28</v>
      </c>
      <c r="C28" s="10" t="s">
        <v>123</v>
      </c>
      <c r="D28" s="10" t="s">
        <v>124</v>
      </c>
      <c r="E28" s="9" t="s">
        <v>34</v>
      </c>
      <c r="F28" s="10" t="s">
        <v>125</v>
      </c>
      <c r="G28" s="8" t="s">
        <v>27</v>
      </c>
      <c r="H28" s="8" t="s">
        <v>33</v>
      </c>
      <c r="I28" s="9" t="s">
        <v>28</v>
      </c>
      <c r="J28" s="9" t="s">
        <v>28</v>
      </c>
      <c r="K28" s="9" t="s">
        <v>28</v>
      </c>
      <c r="L28" s="9" t="s">
        <v>28</v>
      </c>
      <c r="M28" s="9" t="s">
        <v>28</v>
      </c>
      <c r="N28" s="9" t="s">
        <v>28</v>
      </c>
      <c r="O28" s="9" t="s">
        <v>28</v>
      </c>
      <c r="P28" s="9" t="s">
        <v>28</v>
      </c>
      <c r="Q28" s="9" t="s">
        <v>28</v>
      </c>
      <c r="R28" s="9" t="s">
        <v>28</v>
      </c>
      <c r="S28" s="9" t="s">
        <v>28</v>
      </c>
      <c r="T28" s="9" t="s">
        <v>28</v>
      </c>
      <c r="U28" s="9" t="s">
        <v>28</v>
      </c>
      <c r="V28" s="9" t="s">
        <v>28</v>
      </c>
      <c r="W28" s="9" t="s">
        <v>28</v>
      </c>
      <c r="X28" s="9" t="s">
        <v>28</v>
      </c>
      <c r="Y28" s="9" t="s">
        <v>28</v>
      </c>
      <c r="Z28" s="9" t="s">
        <v>28</v>
      </c>
      <c r="AA28" s="9" t="s">
        <v>28</v>
      </c>
    </row>
    <row r="29" spans="1:27">
      <c r="A29" s="5" t="s">
        <v>126</v>
      </c>
      <c r="B29" s="6" t="s">
        <v>28</v>
      </c>
      <c r="C29" s="7" t="s">
        <v>127</v>
      </c>
      <c r="D29" s="7" t="s">
        <v>128</v>
      </c>
      <c r="E29" s="7" t="s">
        <v>129</v>
      </c>
      <c r="F29" s="7" t="s">
        <v>130</v>
      </c>
      <c r="G29" s="5" t="s">
        <v>27</v>
      </c>
      <c r="H29" s="5" t="s">
        <v>33</v>
      </c>
      <c r="I29" s="6" t="s">
        <v>34</v>
      </c>
      <c r="J29" s="6" t="s">
        <v>28</v>
      </c>
      <c r="K29" s="6" t="s">
        <v>28</v>
      </c>
      <c r="L29" s="6" t="s">
        <v>28</v>
      </c>
      <c r="M29" s="6" t="s">
        <v>28</v>
      </c>
      <c r="N29" s="6" t="s">
        <v>28</v>
      </c>
      <c r="O29" s="6" t="s">
        <v>28</v>
      </c>
      <c r="P29" s="6" t="s">
        <v>28</v>
      </c>
      <c r="Q29" s="6" t="s">
        <v>28</v>
      </c>
      <c r="R29" s="6" t="s">
        <v>28</v>
      </c>
      <c r="S29" s="6" t="s">
        <v>28</v>
      </c>
      <c r="T29" s="6" t="s">
        <v>28</v>
      </c>
      <c r="U29" s="6" t="s">
        <v>28</v>
      </c>
      <c r="V29" s="6" t="s">
        <v>28</v>
      </c>
      <c r="W29" s="6" t="s">
        <v>28</v>
      </c>
      <c r="X29" s="6" t="s">
        <v>28</v>
      </c>
      <c r="Y29" s="6" t="s">
        <v>28</v>
      </c>
      <c r="Z29" s="6" t="s">
        <v>28</v>
      </c>
      <c r="AA29" s="6" t="s">
        <v>28</v>
      </c>
    </row>
    <row r="30" spans="1:27">
      <c r="A30" s="8" t="s">
        <v>131</v>
      </c>
      <c r="B30" s="9" t="s">
        <v>28</v>
      </c>
      <c r="C30" s="10" t="s">
        <v>132</v>
      </c>
      <c r="D30" s="10" t="s">
        <v>133</v>
      </c>
      <c r="E30" s="10" t="s">
        <v>134</v>
      </c>
      <c r="F30" s="10" t="s">
        <v>135</v>
      </c>
      <c r="G30" s="8" t="s">
        <v>27</v>
      </c>
      <c r="H30" s="8" t="s">
        <v>33</v>
      </c>
      <c r="I30" s="9" t="s">
        <v>34</v>
      </c>
      <c r="J30" s="9" t="s">
        <v>28</v>
      </c>
      <c r="K30" s="9" t="s">
        <v>28</v>
      </c>
      <c r="L30" s="9" t="s">
        <v>28</v>
      </c>
      <c r="M30" s="9" t="s">
        <v>28</v>
      </c>
      <c r="N30" s="9" t="s">
        <v>28</v>
      </c>
      <c r="O30" s="9" t="s">
        <v>28</v>
      </c>
      <c r="P30" s="9" t="s">
        <v>28</v>
      </c>
      <c r="Q30" s="9" t="s">
        <v>28</v>
      </c>
      <c r="R30" s="9" t="s">
        <v>28</v>
      </c>
      <c r="S30" s="9" t="s">
        <v>28</v>
      </c>
      <c r="T30" s="9" t="s">
        <v>28</v>
      </c>
      <c r="U30" s="9" t="s">
        <v>28</v>
      </c>
      <c r="V30" s="9" t="s">
        <v>28</v>
      </c>
      <c r="W30" s="9" t="s">
        <v>28</v>
      </c>
      <c r="X30" s="9" t="s">
        <v>28</v>
      </c>
      <c r="Y30" s="9" t="s">
        <v>28</v>
      </c>
      <c r="Z30" s="9" t="s">
        <v>28</v>
      </c>
      <c r="AA30" s="9" t="s">
        <v>28</v>
      </c>
    </row>
    <row r="31" spans="1:27">
      <c r="A31" s="5" t="s">
        <v>136</v>
      </c>
      <c r="B31" s="6" t="s">
        <v>28</v>
      </c>
      <c r="C31" s="7" t="s">
        <v>137</v>
      </c>
      <c r="D31" s="7" t="s">
        <v>138</v>
      </c>
      <c r="E31" s="7" t="s">
        <v>139</v>
      </c>
      <c r="F31" s="7" t="s">
        <v>140</v>
      </c>
      <c r="G31" s="5" t="s">
        <v>27</v>
      </c>
      <c r="H31" s="5" t="s">
        <v>33</v>
      </c>
      <c r="I31" s="6" t="s">
        <v>34</v>
      </c>
      <c r="J31" s="6" t="s">
        <v>28</v>
      </c>
      <c r="K31" s="6" t="s">
        <v>28</v>
      </c>
      <c r="L31" s="6" t="s">
        <v>28</v>
      </c>
      <c r="M31" s="6" t="s">
        <v>28</v>
      </c>
      <c r="N31" s="6" t="s">
        <v>28</v>
      </c>
      <c r="O31" s="6" t="s">
        <v>28</v>
      </c>
      <c r="P31" s="6" t="s">
        <v>28</v>
      </c>
      <c r="Q31" s="6" t="s">
        <v>28</v>
      </c>
      <c r="R31" s="6" t="s">
        <v>28</v>
      </c>
      <c r="S31" s="6" t="s">
        <v>28</v>
      </c>
      <c r="T31" s="6" t="s">
        <v>28</v>
      </c>
      <c r="U31" s="6" t="s">
        <v>28</v>
      </c>
      <c r="V31" s="6" t="s">
        <v>28</v>
      </c>
      <c r="W31" s="6" t="s">
        <v>28</v>
      </c>
      <c r="X31" s="6" t="s">
        <v>28</v>
      </c>
      <c r="Y31" s="6" t="s">
        <v>28</v>
      </c>
      <c r="Z31" s="6" t="s">
        <v>28</v>
      </c>
      <c r="AA31" s="6" t="s">
        <v>28</v>
      </c>
    </row>
    <row r="32" spans="1:27" ht="30" customHeight="1">
      <c r="A32" s="8" t="s">
        <v>141</v>
      </c>
      <c r="B32" s="9" t="s">
        <v>28</v>
      </c>
      <c r="C32" s="10" t="s">
        <v>142</v>
      </c>
      <c r="D32" s="10" t="s">
        <v>143</v>
      </c>
      <c r="E32" s="10" t="s">
        <v>144</v>
      </c>
      <c r="F32" s="10" t="s">
        <v>145</v>
      </c>
      <c r="G32" s="8" t="s">
        <v>27</v>
      </c>
      <c r="H32" s="8" t="s">
        <v>33</v>
      </c>
      <c r="I32" s="10" t="s">
        <v>146</v>
      </c>
      <c r="J32" s="9" t="s">
        <v>28</v>
      </c>
      <c r="K32" s="9" t="s">
        <v>28</v>
      </c>
      <c r="L32" s="9" t="s">
        <v>28</v>
      </c>
      <c r="M32" s="9" t="s">
        <v>28</v>
      </c>
      <c r="N32" s="9" t="s">
        <v>28</v>
      </c>
      <c r="O32" s="9" t="s">
        <v>28</v>
      </c>
      <c r="P32" s="9" t="s">
        <v>28</v>
      </c>
      <c r="Q32" s="9" t="s">
        <v>28</v>
      </c>
      <c r="R32" s="9" t="s">
        <v>28</v>
      </c>
      <c r="S32" s="9" t="s">
        <v>28</v>
      </c>
      <c r="T32" s="9" t="s">
        <v>28</v>
      </c>
      <c r="U32" s="9" t="s">
        <v>28</v>
      </c>
      <c r="V32" s="9" t="s">
        <v>28</v>
      </c>
      <c r="W32" s="9" t="s">
        <v>28</v>
      </c>
      <c r="X32" s="9" t="s">
        <v>28</v>
      </c>
      <c r="Y32" s="9" t="s">
        <v>28</v>
      </c>
      <c r="Z32" s="9" t="s">
        <v>28</v>
      </c>
      <c r="AA32" s="9" t="s">
        <v>28</v>
      </c>
    </row>
    <row r="33" spans="1:27">
      <c r="A33" s="5" t="s">
        <v>147</v>
      </c>
      <c r="B33" s="6" t="s">
        <v>28</v>
      </c>
      <c r="C33" s="7" t="s">
        <v>148</v>
      </c>
      <c r="D33" s="7" t="s">
        <v>149</v>
      </c>
      <c r="E33" s="7" t="s">
        <v>150</v>
      </c>
      <c r="F33" s="7" t="s">
        <v>151</v>
      </c>
      <c r="G33" s="5" t="s">
        <v>35</v>
      </c>
      <c r="H33" s="5" t="s">
        <v>33</v>
      </c>
      <c r="I33" s="6" t="s">
        <v>34</v>
      </c>
      <c r="J33" s="6" t="s">
        <v>28</v>
      </c>
      <c r="K33" s="6" t="s">
        <v>28</v>
      </c>
      <c r="L33" s="6" t="s">
        <v>28</v>
      </c>
      <c r="M33" s="6" t="s">
        <v>28</v>
      </c>
      <c r="N33" s="6" t="s">
        <v>28</v>
      </c>
      <c r="O33" s="6" t="s">
        <v>28</v>
      </c>
      <c r="P33" s="6" t="s">
        <v>28</v>
      </c>
      <c r="Q33" s="6" t="s">
        <v>28</v>
      </c>
      <c r="R33" s="6" t="s">
        <v>28</v>
      </c>
      <c r="S33" s="6" t="s">
        <v>28</v>
      </c>
      <c r="T33" s="6" t="s">
        <v>28</v>
      </c>
      <c r="U33" s="6" t="s">
        <v>28</v>
      </c>
      <c r="V33" s="6" t="s">
        <v>28</v>
      </c>
      <c r="W33" s="6" t="s">
        <v>28</v>
      </c>
      <c r="X33" s="6" t="s">
        <v>28</v>
      </c>
      <c r="Y33" s="6" t="s">
        <v>28</v>
      </c>
      <c r="Z33" s="6" t="s">
        <v>28</v>
      </c>
      <c r="AA33" s="6" t="s">
        <v>28</v>
      </c>
    </row>
    <row r="34" spans="1:27">
      <c r="A34" s="8" t="s">
        <v>152</v>
      </c>
      <c r="B34" s="9" t="s">
        <v>28</v>
      </c>
      <c r="C34" s="10" t="s">
        <v>148</v>
      </c>
      <c r="D34" s="10" t="s">
        <v>153</v>
      </c>
      <c r="E34" s="10" t="s">
        <v>154</v>
      </c>
      <c r="F34" s="10" t="s">
        <v>151</v>
      </c>
      <c r="G34" s="8" t="s">
        <v>27</v>
      </c>
      <c r="H34" s="8" t="s">
        <v>33</v>
      </c>
      <c r="I34" s="9" t="s">
        <v>34</v>
      </c>
      <c r="J34" s="9" t="s">
        <v>28</v>
      </c>
      <c r="K34" s="9" t="s">
        <v>28</v>
      </c>
      <c r="L34" s="9" t="s">
        <v>28</v>
      </c>
      <c r="M34" s="9" t="s">
        <v>28</v>
      </c>
      <c r="N34" s="9" t="s">
        <v>28</v>
      </c>
      <c r="O34" s="9" t="s">
        <v>28</v>
      </c>
      <c r="P34" s="9" t="s">
        <v>28</v>
      </c>
      <c r="Q34" s="9" t="s">
        <v>28</v>
      </c>
      <c r="R34" s="9" t="s">
        <v>28</v>
      </c>
      <c r="S34" s="9" t="s">
        <v>28</v>
      </c>
      <c r="T34" s="9" t="s">
        <v>28</v>
      </c>
      <c r="U34" s="9" t="s">
        <v>28</v>
      </c>
      <c r="V34" s="9" t="s">
        <v>28</v>
      </c>
      <c r="W34" s="9" t="s">
        <v>28</v>
      </c>
      <c r="X34" s="9" t="s">
        <v>28</v>
      </c>
      <c r="Y34" s="9" t="s">
        <v>28</v>
      </c>
      <c r="Z34" s="9" t="s">
        <v>28</v>
      </c>
      <c r="AA34" s="9" t="s">
        <v>28</v>
      </c>
    </row>
    <row r="35" spans="1:27">
      <c r="A35" s="5" t="s">
        <v>155</v>
      </c>
      <c r="B35" s="6" t="s">
        <v>28</v>
      </c>
      <c r="C35" s="7" t="s">
        <v>156</v>
      </c>
      <c r="D35" s="7" t="s">
        <v>157</v>
      </c>
      <c r="E35" s="7" t="s">
        <v>158</v>
      </c>
      <c r="F35" s="7" t="s">
        <v>159</v>
      </c>
      <c r="G35" s="5" t="s">
        <v>27</v>
      </c>
      <c r="H35" s="5" t="s">
        <v>33</v>
      </c>
      <c r="I35" s="6" t="s">
        <v>34</v>
      </c>
      <c r="J35" s="6" t="s">
        <v>28</v>
      </c>
      <c r="K35" s="6" t="s">
        <v>28</v>
      </c>
      <c r="L35" s="6" t="s">
        <v>28</v>
      </c>
      <c r="M35" s="6" t="s">
        <v>28</v>
      </c>
      <c r="N35" s="6" t="s">
        <v>28</v>
      </c>
      <c r="O35" s="6" t="s">
        <v>28</v>
      </c>
      <c r="P35" s="6" t="s">
        <v>28</v>
      </c>
      <c r="Q35" s="6" t="s">
        <v>28</v>
      </c>
      <c r="R35" s="6" t="s">
        <v>28</v>
      </c>
      <c r="S35" s="6" t="s">
        <v>28</v>
      </c>
      <c r="T35" s="6" t="s">
        <v>28</v>
      </c>
      <c r="U35" s="6" t="s">
        <v>28</v>
      </c>
      <c r="V35" s="6" t="s">
        <v>28</v>
      </c>
      <c r="W35" s="6" t="s">
        <v>28</v>
      </c>
      <c r="X35" s="6" t="s">
        <v>28</v>
      </c>
      <c r="Y35" s="6" t="s">
        <v>28</v>
      </c>
      <c r="Z35" s="6" t="s">
        <v>28</v>
      </c>
      <c r="AA35" s="6" t="s">
        <v>28</v>
      </c>
    </row>
    <row r="36" spans="1:27" ht="30" customHeight="1">
      <c r="A36" s="8" t="s">
        <v>160</v>
      </c>
      <c r="B36" s="9" t="s">
        <v>28</v>
      </c>
      <c r="C36" s="10" t="s">
        <v>161</v>
      </c>
      <c r="D36" s="10" t="s">
        <v>162</v>
      </c>
      <c r="E36" s="10" t="s">
        <v>163</v>
      </c>
      <c r="F36" s="10" t="s">
        <v>164</v>
      </c>
      <c r="G36" s="8" t="s">
        <v>27</v>
      </c>
      <c r="H36" s="8" t="s">
        <v>33</v>
      </c>
      <c r="I36" s="10" t="s">
        <v>165</v>
      </c>
      <c r="J36" s="9" t="s">
        <v>28</v>
      </c>
      <c r="K36" s="9" t="s">
        <v>28</v>
      </c>
      <c r="L36" s="9" t="s">
        <v>28</v>
      </c>
      <c r="M36" s="9" t="s">
        <v>28</v>
      </c>
      <c r="N36" s="9" t="s">
        <v>28</v>
      </c>
      <c r="O36" s="9" t="s">
        <v>28</v>
      </c>
      <c r="P36" s="9" t="s">
        <v>28</v>
      </c>
      <c r="Q36" s="9" t="s">
        <v>28</v>
      </c>
      <c r="R36" s="9" t="s">
        <v>28</v>
      </c>
      <c r="S36" s="9" t="s">
        <v>28</v>
      </c>
      <c r="T36" s="9" t="s">
        <v>28</v>
      </c>
      <c r="U36" s="9" t="s">
        <v>28</v>
      </c>
      <c r="V36" s="9" t="s">
        <v>28</v>
      </c>
      <c r="W36" s="9" t="s">
        <v>28</v>
      </c>
      <c r="X36" s="9" t="s">
        <v>28</v>
      </c>
      <c r="Y36" s="9" t="s">
        <v>28</v>
      </c>
      <c r="Z36" s="9" t="s">
        <v>28</v>
      </c>
      <c r="AA36" s="9" t="s">
        <v>28</v>
      </c>
    </row>
    <row r="37" spans="1:27">
      <c r="A37" s="5" t="s">
        <v>166</v>
      </c>
      <c r="B37" s="6" t="s">
        <v>28</v>
      </c>
      <c r="C37" s="7" t="s">
        <v>167</v>
      </c>
      <c r="D37" s="7" t="s">
        <v>168</v>
      </c>
      <c r="E37" s="7" t="s">
        <v>167</v>
      </c>
      <c r="F37" s="7" t="s">
        <v>169</v>
      </c>
      <c r="G37" s="5" t="s">
        <v>27</v>
      </c>
      <c r="H37" s="5" t="s">
        <v>33</v>
      </c>
      <c r="I37" s="7" t="s">
        <v>170</v>
      </c>
      <c r="J37" s="6" t="s">
        <v>28</v>
      </c>
      <c r="K37" s="6" t="s">
        <v>28</v>
      </c>
      <c r="L37" s="6" t="s">
        <v>28</v>
      </c>
      <c r="M37" s="6" t="s">
        <v>28</v>
      </c>
      <c r="N37" s="6" t="s">
        <v>28</v>
      </c>
      <c r="O37" s="6" t="s">
        <v>28</v>
      </c>
      <c r="P37" s="6" t="s">
        <v>28</v>
      </c>
      <c r="Q37" s="6" t="s">
        <v>28</v>
      </c>
      <c r="R37" s="6" t="s">
        <v>28</v>
      </c>
      <c r="S37" s="6" t="s">
        <v>28</v>
      </c>
      <c r="T37" s="6" t="s">
        <v>28</v>
      </c>
      <c r="U37" s="6" t="s">
        <v>28</v>
      </c>
      <c r="V37" s="6" t="s">
        <v>28</v>
      </c>
      <c r="W37" s="6" t="s">
        <v>28</v>
      </c>
      <c r="X37" s="6" t="s">
        <v>28</v>
      </c>
      <c r="Y37" s="6" t="s">
        <v>28</v>
      </c>
      <c r="Z37" s="6" t="s">
        <v>28</v>
      </c>
      <c r="AA37" s="6" t="s">
        <v>28</v>
      </c>
    </row>
    <row r="38" spans="1:27">
      <c r="A38" s="8" t="s">
        <v>171</v>
      </c>
      <c r="B38" s="9" t="s">
        <v>28</v>
      </c>
      <c r="C38" s="10" t="s">
        <v>172</v>
      </c>
      <c r="D38" s="10" t="s">
        <v>173</v>
      </c>
      <c r="E38" s="10" t="s">
        <v>174</v>
      </c>
      <c r="F38" s="10" t="s">
        <v>175</v>
      </c>
      <c r="G38" s="8" t="s">
        <v>27</v>
      </c>
      <c r="H38" s="8" t="s">
        <v>33</v>
      </c>
      <c r="I38" s="10" t="s">
        <v>176</v>
      </c>
      <c r="J38" s="9" t="s">
        <v>28</v>
      </c>
      <c r="K38" s="9" t="s">
        <v>28</v>
      </c>
      <c r="L38" s="9" t="s">
        <v>28</v>
      </c>
      <c r="M38" s="9" t="s">
        <v>28</v>
      </c>
      <c r="N38" s="9" t="s">
        <v>28</v>
      </c>
      <c r="O38" s="9" t="s">
        <v>28</v>
      </c>
      <c r="P38" s="9" t="s">
        <v>28</v>
      </c>
      <c r="Q38" s="9" t="s">
        <v>28</v>
      </c>
      <c r="R38" s="9" t="s">
        <v>28</v>
      </c>
      <c r="S38" s="9" t="s">
        <v>28</v>
      </c>
      <c r="T38" s="9" t="s">
        <v>28</v>
      </c>
      <c r="U38" s="9" t="s">
        <v>28</v>
      </c>
      <c r="V38" s="9" t="s">
        <v>28</v>
      </c>
      <c r="W38" s="9" t="s">
        <v>28</v>
      </c>
      <c r="X38" s="9" t="s">
        <v>28</v>
      </c>
      <c r="Y38" s="9" t="s">
        <v>28</v>
      </c>
      <c r="Z38" s="9" t="s">
        <v>28</v>
      </c>
      <c r="AA38" s="9" t="s">
        <v>28</v>
      </c>
    </row>
    <row r="39" spans="1:27">
      <c r="A39" s="5" t="s">
        <v>177</v>
      </c>
      <c r="B39" s="6" t="s">
        <v>28</v>
      </c>
      <c r="C39" s="7" t="s">
        <v>178</v>
      </c>
      <c r="D39" s="7" t="s">
        <v>179</v>
      </c>
      <c r="E39" s="7" t="s">
        <v>180</v>
      </c>
      <c r="F39" s="7" t="s">
        <v>181</v>
      </c>
      <c r="G39" s="5" t="s">
        <v>27</v>
      </c>
      <c r="H39" s="5" t="s">
        <v>33</v>
      </c>
      <c r="I39" s="6" t="s">
        <v>34</v>
      </c>
      <c r="J39" s="6" t="s">
        <v>28</v>
      </c>
      <c r="K39" s="6" t="s">
        <v>28</v>
      </c>
      <c r="L39" s="6" t="s">
        <v>28</v>
      </c>
      <c r="M39" s="6" t="s">
        <v>28</v>
      </c>
      <c r="N39" s="6" t="s">
        <v>28</v>
      </c>
      <c r="O39" s="6" t="s">
        <v>28</v>
      </c>
      <c r="P39" s="6" t="s">
        <v>28</v>
      </c>
      <c r="Q39" s="6" t="s">
        <v>28</v>
      </c>
      <c r="R39" s="6" t="s">
        <v>28</v>
      </c>
      <c r="S39" s="6" t="s">
        <v>28</v>
      </c>
      <c r="T39" s="6" t="s">
        <v>28</v>
      </c>
      <c r="U39" s="6" t="s">
        <v>28</v>
      </c>
      <c r="V39" s="6" t="s">
        <v>28</v>
      </c>
      <c r="W39" s="6" t="s">
        <v>28</v>
      </c>
      <c r="X39" s="6" t="s">
        <v>28</v>
      </c>
      <c r="Y39" s="6" t="s">
        <v>28</v>
      </c>
      <c r="Z39" s="6" t="s">
        <v>28</v>
      </c>
      <c r="AA39" s="6" t="s">
        <v>28</v>
      </c>
    </row>
  </sheetData>
  <mergeCells count="1">
    <mergeCell ref="C1:AA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4"/>
  <sheetViews>
    <sheetView workbookViewId="0">
      <pane xSplit="9" ySplit="9" topLeftCell="J10" activePane="bottomRight" state="frozen"/>
      <selection pane="topRight" activeCell="J1" sqref="J1"/>
      <selection pane="bottomLeft" activeCell="A10" sqref="A10"/>
      <selection pane="bottomRight"/>
    </sheetView>
  </sheetViews>
  <sheetFormatPr defaultRowHeight="15" outlineLevelCol="2"/>
  <cols>
    <col min="1" max="1" width="18.7109375" customWidth="1"/>
    <col min="2" max="2" width="17.7109375" customWidth="1"/>
    <col min="3" max="3" width="60.7109375" customWidth="1" outlineLevel="2"/>
    <col min="4" max="4" width="47.7109375" customWidth="1" outlineLevel="2"/>
    <col min="5" max="5" width="20.7109375" customWidth="1" outlineLevel="1"/>
    <col min="6" max="6" width="61.7109375" customWidth="1" outlineLevel="1"/>
    <col min="7" max="7" width="17.7109375" customWidth="1" outlineLevel="1"/>
    <col min="8" max="8" width="15.7109375" customWidth="1"/>
    <col min="9" max="9" width="16.7109375" customWidth="1"/>
  </cols>
  <sheetData>
    <row r="1" spans="1:9" ht="32" customHeight="1">
      <c r="D1" s="1" t="s">
        <v>182</v>
      </c>
      <c r="E1" s="1"/>
      <c r="F1" s="1"/>
      <c r="G1" s="1"/>
      <c r="H1" s="1"/>
      <c r="I1" s="1"/>
    </row>
    <row r="2" spans="1:9">
      <c r="D2" s="2" t="s">
        <v>183</v>
      </c>
      <c r="E2" s="3" t="s">
        <v>184</v>
      </c>
      <c r="H2" s="13" t="s">
        <v>223</v>
      </c>
      <c r="I2" s="13">
        <v>1</v>
      </c>
    </row>
    <row r="3" spans="1:9">
      <c r="D3" s="2" t="s">
        <v>185</v>
      </c>
      <c r="E3" s="3" t="s">
        <v>186</v>
      </c>
      <c r="H3" s="14" t="s">
        <v>225</v>
      </c>
      <c r="I3" s="15">
        <f>TotalCost/BoardQty</f>
        <v>0.0</v>
      </c>
    </row>
    <row r="4" spans="1:9">
      <c r="D4" s="2" t="s">
        <v>187</v>
      </c>
      <c r="E4" s="3" t="s">
        <v>28</v>
      </c>
      <c r="H4" s="14" t="s">
        <v>224</v>
      </c>
      <c r="I4" s="16">
        <f>SUM(I10:I40)</f>
        <v>0</v>
      </c>
    </row>
    <row r="5" spans="1:9">
      <c r="D5" s="2" t="s">
        <v>188</v>
      </c>
      <c r="E5" s="3" t="s">
        <v>189</v>
      </c>
    </row>
    <row r="6" spans="1:9">
      <c r="D6" s="2" t="s">
        <v>190</v>
      </c>
      <c r="E6" s="3" t="s">
        <v>191</v>
      </c>
    </row>
    <row r="8" spans="1:9">
      <c r="A8" s="17" t="s">
        <v>198</v>
      </c>
      <c r="B8" s="17"/>
      <c r="C8" s="17"/>
      <c r="D8" s="17"/>
      <c r="E8" s="17"/>
      <c r="F8" s="17"/>
      <c r="G8" s="17"/>
      <c r="H8" s="17"/>
      <c r="I8" s="17"/>
    </row>
    <row r="9" spans="1:9">
      <c r="A9" s="18" t="s">
        <v>3</v>
      </c>
      <c r="B9" s="18" t="s">
        <v>4</v>
      </c>
      <c r="C9" s="18" t="s">
        <v>1</v>
      </c>
      <c r="D9" s="18" t="s">
        <v>5</v>
      </c>
      <c r="E9" s="18" t="s">
        <v>199</v>
      </c>
      <c r="F9" s="18" t="s">
        <v>200</v>
      </c>
      <c r="G9" s="18" t="s">
        <v>201</v>
      </c>
      <c r="H9" s="18" t="s">
        <v>202</v>
      </c>
      <c r="I9" s="18" t="s">
        <v>203</v>
      </c>
    </row>
    <row r="10" spans="1:9">
      <c r="A10" s="19" t="s">
        <v>30</v>
      </c>
      <c r="B10" s="19" t="s">
        <v>31</v>
      </c>
      <c r="C10" s="19" t="s">
        <v>204</v>
      </c>
      <c r="D10" s="19" t="s">
        <v>32</v>
      </c>
      <c r="G10" s="19">
        <f>BoardQty*1</f>
        <v>1</v>
      </c>
      <c r="I10" s="20">
        <f>IF(AND(ISNUMBER(G10),ISNUMBER(H10)),G10*H10,"")</f>
        <v/>
      </c>
    </row>
    <row r="11" spans="1:9">
      <c r="A11" s="19" t="s">
        <v>36</v>
      </c>
      <c r="B11" s="19" t="s">
        <v>37</v>
      </c>
      <c r="C11" s="19" t="s">
        <v>204</v>
      </c>
      <c r="D11" s="19" t="s">
        <v>38</v>
      </c>
      <c r="G11" s="19">
        <f>CEILING(BoardQty*6,1)</f>
        <v>6</v>
      </c>
      <c r="I11" s="20">
        <f>IF(AND(ISNUMBER(G11),ISNUMBER(H11)),G11*H11,"")</f>
        <v/>
      </c>
    </row>
    <row r="12" spans="1:9">
      <c r="A12" s="19" t="s">
        <v>42</v>
      </c>
      <c r="B12" s="19" t="s">
        <v>43</v>
      </c>
      <c r="C12" s="19" t="s">
        <v>205</v>
      </c>
      <c r="D12" s="19" t="s">
        <v>44</v>
      </c>
      <c r="G12" s="19">
        <f>BoardQty*1</f>
        <v>1</v>
      </c>
      <c r="I12" s="20">
        <f>IF(AND(ISNUMBER(G12),ISNUMBER(H12)),G12*H12,"")</f>
        <v/>
      </c>
    </row>
    <row r="13" spans="1:9">
      <c r="A13" s="19" t="s">
        <v>46</v>
      </c>
      <c r="B13" s="19" t="s">
        <v>47</v>
      </c>
      <c r="C13" s="19" t="s">
        <v>204</v>
      </c>
      <c r="D13" s="19" t="s">
        <v>48</v>
      </c>
      <c r="G13" s="19">
        <f>BoardQty*1</f>
        <v>1</v>
      </c>
      <c r="I13" s="20">
        <f>IF(AND(ISNUMBER(G13),ISNUMBER(H13)),G13*H13,"")</f>
        <v/>
      </c>
    </row>
    <row r="14" spans="1:9">
      <c r="A14" s="19" t="s">
        <v>50</v>
      </c>
      <c r="B14" s="19" t="s">
        <v>51</v>
      </c>
      <c r="C14" s="19" t="s">
        <v>204</v>
      </c>
      <c r="D14" s="19" t="s">
        <v>48</v>
      </c>
      <c r="G14" s="19">
        <f>BoardQty*1</f>
        <v>1</v>
      </c>
      <c r="I14" s="20">
        <f>IF(AND(ISNUMBER(G14),ISNUMBER(H14)),G14*H14,"")</f>
        <v/>
      </c>
    </row>
    <row r="15" spans="1:9">
      <c r="A15" s="19" t="s">
        <v>52</v>
      </c>
      <c r="B15" s="19" t="s">
        <v>53</v>
      </c>
      <c r="C15" s="19" t="s">
        <v>204</v>
      </c>
      <c r="D15" s="19" t="s">
        <v>48</v>
      </c>
      <c r="G15" s="19">
        <f>CEILING(BoardQty*2,1)</f>
        <v>2</v>
      </c>
      <c r="I15" s="20">
        <f>IF(AND(ISNUMBER(G15),ISNUMBER(H15)),G15*H15,"")</f>
        <v/>
      </c>
    </row>
    <row r="16" spans="1:9">
      <c r="A16" s="19" t="s">
        <v>55</v>
      </c>
      <c r="B16" s="19" t="s">
        <v>56</v>
      </c>
      <c r="C16" s="19" t="s">
        <v>204</v>
      </c>
      <c r="D16" s="19" t="s">
        <v>48</v>
      </c>
      <c r="G16" s="19">
        <f>BoardQty*1</f>
        <v>1</v>
      </c>
      <c r="I16" s="20">
        <f>IF(AND(ISNUMBER(G16),ISNUMBER(H16)),G16*H16,"")</f>
        <v/>
      </c>
    </row>
    <row r="17" spans="1:9">
      <c r="A17" s="19" t="s">
        <v>58</v>
      </c>
      <c r="B17" s="19" t="s">
        <v>59</v>
      </c>
      <c r="C17" s="19" t="s">
        <v>204</v>
      </c>
      <c r="D17" s="19" t="s">
        <v>32</v>
      </c>
      <c r="G17" s="19">
        <f>CEILING(BoardQty*2,1)</f>
        <v>2</v>
      </c>
      <c r="I17" s="20">
        <f>IF(AND(ISNUMBER(G17),ISNUMBER(H17)),G17*H17,"")</f>
        <v/>
      </c>
    </row>
    <row r="18" spans="1:9">
      <c r="A18" s="19" t="s">
        <v>62</v>
      </c>
      <c r="B18" s="19" t="s">
        <v>63</v>
      </c>
      <c r="C18" s="19" t="s">
        <v>206</v>
      </c>
      <c r="D18" s="19" t="s">
        <v>64</v>
      </c>
      <c r="G18" s="19">
        <f>BoardQty*1</f>
        <v>1</v>
      </c>
      <c r="I18" s="20">
        <f>IF(AND(ISNUMBER(G18),ISNUMBER(H18)),G18*H18,"")</f>
        <v/>
      </c>
    </row>
    <row r="19" spans="1:9" ht="30" customHeight="1">
      <c r="A19" s="19" t="s">
        <v>67</v>
      </c>
      <c r="B19" s="19" t="s">
        <v>68</v>
      </c>
      <c r="C19" s="19" t="s">
        <v>207</v>
      </c>
      <c r="D19" s="19" t="s">
        <v>69</v>
      </c>
      <c r="F19" s="19" t="s">
        <v>70</v>
      </c>
      <c r="G19" s="19">
        <f>CEILING(BoardQty*2,1)</f>
        <v>2</v>
      </c>
      <c r="I19" s="20">
        <f>IF(AND(ISNUMBER(G19),ISNUMBER(H19)),G19*H19,"")</f>
        <v/>
      </c>
    </row>
    <row r="20" spans="1:9">
      <c r="A20" s="19" t="s">
        <v>73</v>
      </c>
      <c r="B20" s="19" t="s">
        <v>74</v>
      </c>
      <c r="C20" s="19" t="s">
        <v>208</v>
      </c>
      <c r="D20" s="19" t="s">
        <v>75</v>
      </c>
      <c r="G20" s="19">
        <f>CEILING(BoardQty*2,1)</f>
        <v>2</v>
      </c>
      <c r="I20" s="20">
        <f>IF(AND(ISNUMBER(G20),ISNUMBER(H20)),G20*H20,"")</f>
        <v/>
      </c>
    </row>
    <row r="21" spans="1:9">
      <c r="A21" s="19" t="s">
        <v>78</v>
      </c>
      <c r="B21" s="19" t="s">
        <v>79</v>
      </c>
      <c r="C21" s="19" t="s">
        <v>208</v>
      </c>
      <c r="D21" s="19" t="s">
        <v>75</v>
      </c>
      <c r="G21" s="19">
        <f>BoardQty*1</f>
        <v>1</v>
      </c>
      <c r="I21" s="20">
        <f>IF(AND(ISNUMBER(G21),ISNUMBER(H21)),G21*H21,"")</f>
        <v/>
      </c>
    </row>
    <row r="22" spans="1:9">
      <c r="A22" s="19" t="s">
        <v>82</v>
      </c>
      <c r="B22" s="19" t="s">
        <v>83</v>
      </c>
      <c r="D22" s="19" t="s">
        <v>81</v>
      </c>
      <c r="G22" s="19">
        <f>BoardQty*1</f>
        <v>1</v>
      </c>
      <c r="I22" s="20">
        <f>IF(AND(ISNUMBER(G22),ISNUMBER(H22)),G22*H22,"")</f>
        <v/>
      </c>
    </row>
    <row r="23" spans="1:9">
      <c r="A23" s="19" t="s">
        <v>86</v>
      </c>
      <c r="B23" s="19" t="s">
        <v>85</v>
      </c>
      <c r="D23" s="19" t="s">
        <v>87</v>
      </c>
      <c r="E23" s="19" t="s">
        <v>88</v>
      </c>
      <c r="G23" s="19">
        <f>BoardQty*1</f>
        <v>1</v>
      </c>
      <c r="I23" s="20">
        <f>IF(AND(ISNUMBER(G23),ISNUMBER(H23)),G23*H23,"")</f>
        <v/>
      </c>
    </row>
    <row r="24" spans="1:9" ht="45" customHeight="1">
      <c r="A24" s="19" t="s">
        <v>99</v>
      </c>
      <c r="B24" s="19" t="s">
        <v>100</v>
      </c>
      <c r="C24" s="19" t="s">
        <v>209</v>
      </c>
      <c r="D24" s="19" t="s">
        <v>101</v>
      </c>
      <c r="F24" s="19" t="s">
        <v>102</v>
      </c>
      <c r="G24" s="19">
        <f>BoardQty*1</f>
        <v>1</v>
      </c>
      <c r="I24" s="20">
        <f>IF(AND(ISNUMBER(G24),ISNUMBER(H24)),G24*H24,"")</f>
        <v/>
      </c>
    </row>
    <row r="25" spans="1:9">
      <c r="A25" s="19" t="s">
        <v>105</v>
      </c>
      <c r="B25" s="19" t="s">
        <v>106</v>
      </c>
      <c r="C25" s="19" t="s">
        <v>210</v>
      </c>
      <c r="D25" s="19" t="s">
        <v>107</v>
      </c>
      <c r="G25" s="19">
        <f>BoardQty*1</f>
        <v>1</v>
      </c>
      <c r="I25" s="20">
        <f>IF(AND(ISNUMBER(G25),ISNUMBER(H25)),G25*H25,"")</f>
        <v/>
      </c>
    </row>
    <row r="26" spans="1:9" ht="30" customHeight="1">
      <c r="A26" s="19" t="s">
        <v>110</v>
      </c>
      <c r="B26" s="19" t="s">
        <v>109</v>
      </c>
      <c r="C26" s="19" t="s">
        <v>109</v>
      </c>
      <c r="D26" s="19" t="s">
        <v>111</v>
      </c>
      <c r="G26" s="19">
        <f>BoardQty*1</f>
        <v>1</v>
      </c>
      <c r="I26" s="20">
        <f>IF(AND(ISNUMBER(G26),ISNUMBER(H26)),G26*H26,"")</f>
        <v/>
      </c>
    </row>
    <row r="27" spans="1:9">
      <c r="A27" s="19" t="s">
        <v>114</v>
      </c>
      <c r="B27" s="19" t="s">
        <v>115</v>
      </c>
      <c r="C27" s="19" t="s">
        <v>211</v>
      </c>
      <c r="D27" s="19" t="s">
        <v>116</v>
      </c>
      <c r="G27" s="19">
        <f>BoardQty*1</f>
        <v>1</v>
      </c>
      <c r="I27" s="20">
        <f>IF(AND(ISNUMBER(G27),ISNUMBER(H27)),G27*H27,"")</f>
        <v/>
      </c>
    </row>
    <row r="28" spans="1:9">
      <c r="A28" s="19" t="s">
        <v>119</v>
      </c>
      <c r="B28" s="19" t="s">
        <v>120</v>
      </c>
      <c r="C28" s="19" t="s">
        <v>212</v>
      </c>
      <c r="D28" s="19" t="s">
        <v>121</v>
      </c>
      <c r="G28" s="19">
        <f>BoardQty*1</f>
        <v>1</v>
      </c>
      <c r="I28" s="20">
        <f>IF(AND(ISNUMBER(G28),ISNUMBER(H28)),G28*H28,"")</f>
        <v/>
      </c>
    </row>
    <row r="29" spans="1:9">
      <c r="A29" s="19" t="s">
        <v>124</v>
      </c>
      <c r="B29" s="19" t="s">
        <v>34</v>
      </c>
      <c r="D29" s="19" t="s">
        <v>125</v>
      </c>
      <c r="G29" s="19">
        <f>BoardQty*1</f>
        <v>1</v>
      </c>
      <c r="I29" s="20">
        <f>IF(AND(ISNUMBER(G29),ISNUMBER(H29)),G29*H29,"")</f>
        <v/>
      </c>
    </row>
    <row r="30" spans="1:9" ht="30" customHeight="1">
      <c r="A30" s="19" t="s">
        <v>128</v>
      </c>
      <c r="B30" s="19" t="s">
        <v>129</v>
      </c>
      <c r="C30" s="19" t="s">
        <v>213</v>
      </c>
      <c r="D30" s="19" t="s">
        <v>130</v>
      </c>
      <c r="G30" s="19">
        <f>BoardQty*1</f>
        <v>1</v>
      </c>
      <c r="I30" s="20">
        <f>IF(AND(ISNUMBER(G30),ISNUMBER(H30)),G30*H30,"")</f>
        <v/>
      </c>
    </row>
    <row r="31" spans="1:9">
      <c r="A31" s="19" t="s">
        <v>133</v>
      </c>
      <c r="B31" s="19" t="s">
        <v>134</v>
      </c>
      <c r="C31" s="19" t="s">
        <v>214</v>
      </c>
      <c r="D31" s="19" t="s">
        <v>135</v>
      </c>
      <c r="G31" s="19">
        <f>BoardQty*1</f>
        <v>1</v>
      </c>
      <c r="I31" s="20">
        <f>IF(AND(ISNUMBER(G31),ISNUMBER(H31)),G31*H31,"")</f>
        <v/>
      </c>
    </row>
    <row r="32" spans="1:9" ht="30" customHeight="1">
      <c r="A32" s="19" t="s">
        <v>138</v>
      </c>
      <c r="B32" s="19" t="s">
        <v>139</v>
      </c>
      <c r="C32" s="19" t="s">
        <v>215</v>
      </c>
      <c r="D32" s="19" t="s">
        <v>140</v>
      </c>
      <c r="G32" s="19">
        <f>BoardQty*1</f>
        <v>1</v>
      </c>
      <c r="I32" s="20">
        <f>IF(AND(ISNUMBER(G32),ISNUMBER(H32)),G32*H32,"")</f>
        <v/>
      </c>
    </row>
    <row r="33" spans="1:9" ht="30" customHeight="1">
      <c r="A33" s="19" t="s">
        <v>143</v>
      </c>
      <c r="B33" s="19" t="s">
        <v>144</v>
      </c>
      <c r="C33" s="19" t="s">
        <v>216</v>
      </c>
      <c r="D33" s="19" t="s">
        <v>145</v>
      </c>
      <c r="F33" s="19" t="s">
        <v>146</v>
      </c>
      <c r="G33" s="19">
        <f>BoardQty*1</f>
        <v>1</v>
      </c>
      <c r="I33" s="20">
        <f>IF(AND(ISNUMBER(G33),ISNUMBER(H33)),G33*H33,"")</f>
        <v/>
      </c>
    </row>
    <row r="34" spans="1:9">
      <c r="A34" s="19" t="s">
        <v>149</v>
      </c>
      <c r="B34" s="19" t="s">
        <v>150</v>
      </c>
      <c r="C34" s="19" t="s">
        <v>217</v>
      </c>
      <c r="D34" s="19" t="s">
        <v>151</v>
      </c>
      <c r="G34" s="19">
        <f>CEILING(BoardQty*2,1)</f>
        <v>2</v>
      </c>
      <c r="I34" s="20">
        <f>IF(AND(ISNUMBER(G34),ISNUMBER(H34)),G34*H34,"")</f>
        <v/>
      </c>
    </row>
    <row r="35" spans="1:9">
      <c r="A35" s="19" t="s">
        <v>153</v>
      </c>
      <c r="B35" s="19" t="s">
        <v>154</v>
      </c>
      <c r="C35" s="19" t="s">
        <v>217</v>
      </c>
      <c r="D35" s="19" t="s">
        <v>151</v>
      </c>
      <c r="G35" s="19">
        <f>BoardQty*1</f>
        <v>1</v>
      </c>
      <c r="I35" s="20">
        <f>IF(AND(ISNUMBER(G35),ISNUMBER(H35)),G35*H35,"")</f>
        <v/>
      </c>
    </row>
    <row r="36" spans="1:9">
      <c r="A36" s="19" t="s">
        <v>157</v>
      </c>
      <c r="B36" s="19" t="s">
        <v>158</v>
      </c>
      <c r="C36" s="19" t="s">
        <v>218</v>
      </c>
      <c r="D36" s="19" t="s">
        <v>159</v>
      </c>
      <c r="G36" s="19">
        <f>BoardQty*1</f>
        <v>1</v>
      </c>
      <c r="I36" s="20">
        <f>IF(AND(ISNUMBER(G36),ISNUMBER(H36)),G36*H36,"")</f>
        <v/>
      </c>
    </row>
    <row r="37" spans="1:9" ht="30" customHeight="1">
      <c r="A37" s="19" t="s">
        <v>162</v>
      </c>
      <c r="B37" s="19" t="s">
        <v>163</v>
      </c>
      <c r="C37" s="19" t="s">
        <v>219</v>
      </c>
      <c r="D37" s="19" t="s">
        <v>164</v>
      </c>
      <c r="F37" s="19" t="s">
        <v>165</v>
      </c>
      <c r="G37" s="19">
        <f>BoardQty*1</f>
        <v>1</v>
      </c>
      <c r="I37" s="20">
        <f>IF(AND(ISNUMBER(G37),ISNUMBER(H37)),G37*H37,"")</f>
        <v/>
      </c>
    </row>
    <row r="38" spans="1:9" ht="30" customHeight="1">
      <c r="A38" s="19" t="s">
        <v>168</v>
      </c>
      <c r="B38" s="19" t="s">
        <v>167</v>
      </c>
      <c r="C38" s="19" t="s">
        <v>220</v>
      </c>
      <c r="D38" s="19" t="s">
        <v>169</v>
      </c>
      <c r="F38" s="19" t="s">
        <v>170</v>
      </c>
      <c r="G38" s="19">
        <f>BoardQty*1</f>
        <v>1</v>
      </c>
      <c r="I38" s="20">
        <f>IF(AND(ISNUMBER(G38),ISNUMBER(H38)),G38*H38,"")</f>
        <v/>
      </c>
    </row>
    <row r="39" spans="1:9" ht="30" customHeight="1">
      <c r="A39" s="19" t="s">
        <v>173</v>
      </c>
      <c r="B39" s="19" t="s">
        <v>174</v>
      </c>
      <c r="C39" s="19" t="s">
        <v>221</v>
      </c>
      <c r="D39" s="19" t="s">
        <v>175</v>
      </c>
      <c r="F39" s="19" t="s">
        <v>176</v>
      </c>
      <c r="G39" s="19">
        <f>BoardQty*1</f>
        <v>1</v>
      </c>
      <c r="I39" s="20">
        <f>IF(AND(ISNUMBER(G39),ISNUMBER(H39)),G39*H39,"")</f>
        <v/>
      </c>
    </row>
    <row r="40" spans="1:9">
      <c r="A40" s="19" t="s">
        <v>179</v>
      </c>
      <c r="B40" s="19" t="s">
        <v>180</v>
      </c>
      <c r="C40" s="19" t="s">
        <v>222</v>
      </c>
      <c r="D40" s="19" t="s">
        <v>181</v>
      </c>
      <c r="G40" s="19">
        <f>BoardQty*1</f>
        <v>1</v>
      </c>
      <c r="I40" s="20">
        <f>IF(AND(ISNUMBER(G40),ISNUMBER(H40)),G40*H40,"")</f>
        <v/>
      </c>
    </row>
    <row r="43" spans="1:9">
      <c r="A43" s="21" t="s">
        <v>226</v>
      </c>
      <c r="B43" s="22" t="s">
        <v>227</v>
      </c>
    </row>
    <row r="44" spans="1:9">
      <c r="A44" s="23" t="s">
        <v>228</v>
      </c>
    </row>
  </sheetData>
  <mergeCells count="2">
    <mergeCell ref="A8:I8"/>
    <mergeCell ref="D1:I1"/>
  </mergeCells>
  <conditionalFormatting sqref="G10">
    <cfRule type="expression" dxfId="0" priority="1">
      <formula>AND(ISBLANK(F10),TRUE())</formula>
    </cfRule>
  </conditionalFormatting>
  <conditionalFormatting sqref="G11">
    <cfRule type="expression" dxfId="0" priority="2">
      <formula>AND(ISBLANK(F11),TRUE())</formula>
    </cfRule>
  </conditionalFormatting>
  <conditionalFormatting sqref="G12">
    <cfRule type="expression" dxfId="0" priority="3">
      <formula>AND(ISBLANK(F12),TRUE())</formula>
    </cfRule>
  </conditionalFormatting>
  <conditionalFormatting sqref="G13">
    <cfRule type="expression" dxfId="0" priority="4">
      <formula>AND(ISBLANK(F13),TRUE())</formula>
    </cfRule>
  </conditionalFormatting>
  <conditionalFormatting sqref="G14">
    <cfRule type="expression" dxfId="0" priority="5">
      <formula>AND(ISBLANK(F14),TRUE())</formula>
    </cfRule>
  </conditionalFormatting>
  <conditionalFormatting sqref="G15">
    <cfRule type="expression" dxfId="0" priority="6">
      <formula>AND(ISBLANK(F15),TRUE())</formula>
    </cfRule>
  </conditionalFormatting>
  <conditionalFormatting sqref="G16">
    <cfRule type="expression" dxfId="0" priority="7">
      <formula>AND(ISBLANK(F16),TRUE())</formula>
    </cfRule>
  </conditionalFormatting>
  <conditionalFormatting sqref="G17">
    <cfRule type="expression" dxfId="0" priority="8">
      <formula>AND(ISBLANK(F17),TRUE())</formula>
    </cfRule>
  </conditionalFormatting>
  <conditionalFormatting sqref="G18">
    <cfRule type="expression" dxfId="0" priority="9">
      <formula>AND(ISBLANK(F18),TRUE())</formula>
    </cfRule>
  </conditionalFormatting>
  <conditionalFormatting sqref="G19">
    <cfRule type="expression" dxfId="0" priority="10">
      <formula>AND(ISBLANK(F19),TRUE())</formula>
    </cfRule>
  </conditionalFormatting>
  <conditionalFormatting sqref="G20">
    <cfRule type="expression" dxfId="0" priority="11">
      <formula>AND(ISBLANK(F20),TRUE())</formula>
    </cfRule>
  </conditionalFormatting>
  <conditionalFormatting sqref="G21">
    <cfRule type="expression" dxfId="0" priority="12">
      <formula>AND(ISBLANK(F21),TRUE())</formula>
    </cfRule>
  </conditionalFormatting>
  <conditionalFormatting sqref="G22">
    <cfRule type="expression" dxfId="0" priority="13">
      <formula>AND(ISBLANK(F22),TRUE())</formula>
    </cfRule>
  </conditionalFormatting>
  <conditionalFormatting sqref="G23">
    <cfRule type="expression" dxfId="0" priority="14">
      <formula>AND(ISBLANK(F23),TRUE())</formula>
    </cfRule>
  </conditionalFormatting>
  <conditionalFormatting sqref="G24">
    <cfRule type="expression" dxfId="0" priority="15">
      <formula>AND(ISBLANK(F24),TRUE())</formula>
    </cfRule>
  </conditionalFormatting>
  <conditionalFormatting sqref="G25">
    <cfRule type="expression" dxfId="0" priority="16">
      <formula>AND(ISBLANK(F25),TRUE())</formula>
    </cfRule>
  </conditionalFormatting>
  <conditionalFormatting sqref="G26">
    <cfRule type="expression" dxfId="0" priority="17">
      <formula>AND(ISBLANK(F26),TRUE())</formula>
    </cfRule>
  </conditionalFormatting>
  <conditionalFormatting sqref="G27">
    <cfRule type="expression" dxfId="0" priority="18">
      <formula>AND(ISBLANK(F27),TRUE())</formula>
    </cfRule>
  </conditionalFormatting>
  <conditionalFormatting sqref="G28">
    <cfRule type="expression" dxfId="0" priority="19">
      <formula>AND(ISBLANK(F28),TRUE())</formula>
    </cfRule>
  </conditionalFormatting>
  <conditionalFormatting sqref="G29">
    <cfRule type="expression" dxfId="0" priority="20">
      <formula>AND(ISBLANK(F29),TRUE())</formula>
    </cfRule>
  </conditionalFormatting>
  <conditionalFormatting sqref="G30">
    <cfRule type="expression" dxfId="0" priority="21">
      <formula>AND(ISBLANK(F30),TRUE())</formula>
    </cfRule>
  </conditionalFormatting>
  <conditionalFormatting sqref="G31">
    <cfRule type="expression" dxfId="0" priority="22">
      <formula>AND(ISBLANK(F31),TRUE())</formula>
    </cfRule>
  </conditionalFormatting>
  <conditionalFormatting sqref="G32">
    <cfRule type="expression" dxfId="0" priority="23">
      <formula>AND(ISBLANK(F32),TRUE())</formula>
    </cfRule>
  </conditionalFormatting>
  <conditionalFormatting sqref="G33">
    <cfRule type="expression" dxfId="0" priority="24">
      <formula>AND(ISBLANK(F33),TRUE())</formula>
    </cfRule>
  </conditionalFormatting>
  <conditionalFormatting sqref="G34">
    <cfRule type="expression" dxfId="0" priority="25">
      <formula>AND(ISBLANK(F34),TRUE())</formula>
    </cfRule>
  </conditionalFormatting>
  <conditionalFormatting sqref="G35">
    <cfRule type="expression" dxfId="0" priority="26">
      <formula>AND(ISBLANK(F35),TRUE())</formula>
    </cfRule>
  </conditionalFormatting>
  <conditionalFormatting sqref="G36">
    <cfRule type="expression" dxfId="0" priority="27">
      <formula>AND(ISBLANK(F36),TRUE())</formula>
    </cfRule>
  </conditionalFormatting>
  <conditionalFormatting sqref="G37">
    <cfRule type="expression" dxfId="0" priority="28">
      <formula>AND(ISBLANK(F37),TRUE())</formula>
    </cfRule>
  </conditionalFormatting>
  <conditionalFormatting sqref="G38">
    <cfRule type="expression" dxfId="0" priority="29">
      <formula>AND(ISBLANK(F38),TRUE())</formula>
    </cfRule>
  </conditionalFormatting>
  <conditionalFormatting sqref="G39">
    <cfRule type="expression" dxfId="0" priority="30">
      <formula>AND(ISBLANK(F39),TRUE())</formula>
    </cfRule>
  </conditionalFormatting>
  <conditionalFormatting sqref="G40">
    <cfRule type="expression" dxfId="0" priority="31">
      <formula>AND(ISBLANK(F40),TRUE())</formula>
    </cfRule>
  </conditionalFormatting>
  <hyperlinks>
    <hyperlink ref="F19" r:id="rId1"/>
    <hyperlink ref="F24" r:id="rId2"/>
    <hyperlink ref="F33" r:id="rId3"/>
    <hyperlink ref="F37" r:id="rId4"/>
    <hyperlink ref="F38" r:id="rId5"/>
    <hyperlink ref="F39" r:id="rId6"/>
  </hyperlinks>
  <pageMargins left="0.7" right="0.7" top="0.75" bottom="0.75" header="0.3" footer="0.3"/>
  <drawing r:id="rId7"/>
  <legacyDrawing r:id="rId8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229</v>
      </c>
    </row>
    <row r="2" spans="1:1">
      <c r="A2" s="7" t="s">
        <v>230</v>
      </c>
    </row>
    <row r="3" spans="1:1">
      <c r="A3" s="5" t="s">
        <v>231</v>
      </c>
    </row>
    <row r="4" spans="1:1">
      <c r="A4" s="11" t="s">
        <v>232</v>
      </c>
    </row>
    <row r="5" spans="1:1">
      <c r="A5" s="6" t="s">
        <v>233</v>
      </c>
    </row>
    <row r="7" spans="1:1">
      <c r="A7" t="s">
        <v>234</v>
      </c>
    </row>
    <row r="8" spans="1:1">
      <c r="A8" s="24" t="s">
        <v>235</v>
      </c>
    </row>
    <row r="9" spans="1:1">
      <c r="A9" s="25" t="s">
        <v>236</v>
      </c>
    </row>
    <row r="10" spans="1:1">
      <c r="A10" s="26" t="s">
        <v>237</v>
      </c>
    </row>
    <row r="11" spans="1:1">
      <c r="A11" s="27" t="s">
        <v>238</v>
      </c>
    </row>
    <row r="12" spans="1:1">
      <c r="A12" s="28" t="s">
        <v>239</v>
      </c>
    </row>
    <row r="13" spans="1:1">
      <c r="A13" s="29" t="s">
        <v>240</v>
      </c>
    </row>
    <row r="14" spans="1:1">
      <c r="A14" s="30" t="s">
        <v>241</v>
      </c>
    </row>
    <row r="15" spans="1:1">
      <c r="A15" s="31" t="s">
        <v>242</v>
      </c>
    </row>
    <row r="16" spans="1:1">
      <c r="A16" s="32" t="s">
        <v>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2025-10-27T20:23:46Z</dcterms:created>
  <dcterms:modified xsi:type="dcterms:W3CDTF">2025-10-27T20:23:46Z</dcterms:modified>
</cp:coreProperties>
</file>